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NS\TUGAS AKHIR\DATA HASIL\"/>
    </mc:Choice>
  </mc:AlternateContent>
  <bookViews>
    <workbookView xWindow="0" yWindow="0" windowWidth="20490" windowHeight="7905" firstSheet="2" activeTab="4"/>
  </bookViews>
  <sheets>
    <sheet name="Nilai pengukuran" sheetId="1" r:id="rId1"/>
    <sheet name="rekap performansi" sheetId="5" r:id="rId2"/>
    <sheet name="penghitungan performansi" sheetId="2" r:id="rId3"/>
    <sheet name="perfomansi modifikasi" sheetId="3" r:id="rId4"/>
    <sheet name="performansi modifikasi 2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Q17" i="2"/>
  <c r="M15" i="2"/>
  <c r="AM7" i="3" l="1"/>
  <c r="AM7" i="2"/>
  <c r="BC113" i="4" l="1"/>
  <c r="BB113" i="4"/>
  <c r="BA113" i="4"/>
  <c r="AY113" i="4"/>
  <c r="AX113" i="4"/>
  <c r="AW113" i="4"/>
  <c r="AV113" i="4"/>
  <c r="AU113" i="4"/>
  <c r="AT113" i="4"/>
  <c r="AS113" i="4"/>
  <c r="AR113" i="4"/>
  <c r="AQ113" i="4"/>
  <c r="BC78" i="4"/>
  <c r="BB78" i="4"/>
  <c r="BA78" i="4"/>
  <c r="AY78" i="4"/>
  <c r="AX78" i="4"/>
  <c r="AW78" i="4"/>
  <c r="AV78" i="4"/>
  <c r="AU78" i="4"/>
  <c r="AT78" i="4"/>
  <c r="AS78" i="4"/>
  <c r="AR78" i="4"/>
  <c r="AQ78" i="4"/>
  <c r="BC42" i="4"/>
  <c r="BB42" i="4"/>
  <c r="BA42" i="4"/>
  <c r="AY42" i="4"/>
  <c r="AX42" i="4"/>
  <c r="AW42" i="4"/>
  <c r="AV42" i="4"/>
  <c r="AU42" i="4"/>
  <c r="AT42" i="4"/>
  <c r="AS42" i="4"/>
  <c r="AR42" i="4"/>
  <c r="AQ42" i="4"/>
  <c r="BC7" i="4"/>
  <c r="BB7" i="4"/>
  <c r="BA7" i="4"/>
  <c r="AY7" i="4"/>
  <c r="AX7" i="4"/>
  <c r="AW7" i="4"/>
  <c r="AV7" i="4"/>
  <c r="AU7" i="4"/>
  <c r="AT7" i="4"/>
  <c r="AS7" i="4"/>
  <c r="AR7" i="4"/>
  <c r="AQ7" i="4"/>
  <c r="BC113" i="3"/>
  <c r="BB113" i="3"/>
  <c r="BA113" i="3"/>
  <c r="AY113" i="3"/>
  <c r="AX113" i="3"/>
  <c r="AW113" i="3"/>
  <c r="AV113" i="3"/>
  <c r="AU113" i="3"/>
  <c r="AT113" i="3"/>
  <c r="AS113" i="3"/>
  <c r="AR113" i="3"/>
  <c r="AQ113" i="3"/>
  <c r="BC78" i="3"/>
  <c r="BB78" i="3"/>
  <c r="BA78" i="3"/>
  <c r="AY78" i="3"/>
  <c r="AX78" i="3"/>
  <c r="AW78" i="3"/>
  <c r="AV78" i="3"/>
  <c r="AU78" i="3"/>
  <c r="AT78" i="3"/>
  <c r="AS78" i="3"/>
  <c r="AR78" i="3"/>
  <c r="AQ78" i="3"/>
  <c r="BC42" i="3"/>
  <c r="BB42" i="3"/>
  <c r="BA42" i="3"/>
  <c r="AY42" i="3"/>
  <c r="AX42" i="3"/>
  <c r="AW42" i="3"/>
  <c r="AV42" i="3"/>
  <c r="AU42" i="3"/>
  <c r="AT42" i="3"/>
  <c r="AS42" i="3"/>
  <c r="AR42" i="3"/>
  <c r="AQ42" i="3"/>
  <c r="BC7" i="3"/>
  <c r="BB7" i="3"/>
  <c r="BA7" i="3"/>
  <c r="AY7" i="3"/>
  <c r="AX7" i="3"/>
  <c r="AW7" i="3"/>
  <c r="AV7" i="3"/>
  <c r="AU7" i="3"/>
  <c r="AT7" i="3"/>
  <c r="AS7" i="3"/>
  <c r="AR7" i="3"/>
  <c r="AQ7" i="3"/>
  <c r="BC113" i="2"/>
  <c r="BB113" i="2"/>
  <c r="BA113" i="2"/>
  <c r="AY113" i="2"/>
  <c r="AX113" i="2"/>
  <c r="AW113" i="2"/>
  <c r="AV113" i="2"/>
  <c r="AU113" i="2"/>
  <c r="AT113" i="2"/>
  <c r="AS113" i="2"/>
  <c r="AR113" i="2"/>
  <c r="AQ113" i="2"/>
  <c r="BC78" i="2"/>
  <c r="BB78" i="2"/>
  <c r="BA78" i="2"/>
  <c r="AY78" i="2"/>
  <c r="AX78" i="2"/>
  <c r="AW78" i="2"/>
  <c r="AV78" i="2"/>
  <c r="AU78" i="2"/>
  <c r="AT78" i="2"/>
  <c r="AS78" i="2"/>
  <c r="AR78" i="2"/>
  <c r="AQ78" i="2"/>
  <c r="BC42" i="2"/>
  <c r="BB42" i="2"/>
  <c r="BA42" i="2"/>
  <c r="AY42" i="2"/>
  <c r="AX42" i="2"/>
  <c r="AW42" i="2"/>
  <c r="AV42" i="2"/>
  <c r="AU42" i="2"/>
  <c r="AT42" i="2"/>
  <c r="AS42" i="2"/>
  <c r="AR42" i="2"/>
  <c r="AQ42" i="2"/>
  <c r="BC7" i="2"/>
  <c r="BB7" i="2"/>
  <c r="BA7" i="2"/>
  <c r="AX7" i="2"/>
  <c r="AY7" i="2"/>
  <c r="AW7" i="2"/>
  <c r="AU7" i="2"/>
  <c r="AV7" i="2"/>
  <c r="AT7" i="2"/>
  <c r="AR7" i="2"/>
  <c r="AS7" i="2"/>
  <c r="AQ7" i="2"/>
  <c r="K5" i="5"/>
  <c r="L5" i="5"/>
  <c r="M5" i="5"/>
  <c r="N7" i="5"/>
  <c r="M7" i="5"/>
  <c r="L7" i="5"/>
  <c r="K7" i="5"/>
  <c r="N6" i="5"/>
  <c r="M6" i="5"/>
  <c r="L6" i="5"/>
  <c r="K6" i="5"/>
  <c r="N5" i="5"/>
  <c r="AO142" i="4" l="1"/>
  <c r="AN142" i="4"/>
  <c r="AM142" i="4"/>
  <c r="AO141" i="4"/>
  <c r="AN141" i="4"/>
  <c r="AM141" i="4"/>
  <c r="AO140" i="4"/>
  <c r="AN140" i="4"/>
  <c r="AM140" i="4"/>
  <c r="AO139" i="4"/>
  <c r="AN139" i="4"/>
  <c r="AM139" i="4"/>
  <c r="AO138" i="4"/>
  <c r="AN138" i="4"/>
  <c r="AM138" i="4"/>
  <c r="AO137" i="4"/>
  <c r="AN137" i="4"/>
  <c r="AM137" i="4"/>
  <c r="AO136" i="4"/>
  <c r="AN136" i="4"/>
  <c r="AM136" i="4"/>
  <c r="AO135" i="4"/>
  <c r="AN135" i="4"/>
  <c r="AM135" i="4"/>
  <c r="AO134" i="4"/>
  <c r="AN134" i="4"/>
  <c r="AM134" i="4"/>
  <c r="AO133" i="4"/>
  <c r="AN133" i="4"/>
  <c r="AM133" i="4"/>
  <c r="AO132" i="4"/>
  <c r="AN132" i="4"/>
  <c r="AM132" i="4"/>
  <c r="AO131" i="4"/>
  <c r="AN131" i="4"/>
  <c r="AM131" i="4"/>
  <c r="AO130" i="4"/>
  <c r="AN130" i="4"/>
  <c r="AM130" i="4"/>
  <c r="AO129" i="4"/>
  <c r="AN129" i="4"/>
  <c r="AM129" i="4"/>
  <c r="AO128" i="4"/>
  <c r="AN128" i="4"/>
  <c r="AM128" i="4"/>
  <c r="AO127" i="4"/>
  <c r="AN127" i="4"/>
  <c r="AM127" i="4"/>
  <c r="AO126" i="4"/>
  <c r="AN126" i="4"/>
  <c r="AM126" i="4"/>
  <c r="AO125" i="4"/>
  <c r="AN125" i="4"/>
  <c r="AM125" i="4"/>
  <c r="AO124" i="4"/>
  <c r="AN124" i="4"/>
  <c r="AM124" i="4"/>
  <c r="AO123" i="4"/>
  <c r="AN123" i="4"/>
  <c r="AM123" i="4"/>
  <c r="AO122" i="4"/>
  <c r="AN122" i="4"/>
  <c r="AM122" i="4"/>
  <c r="AO121" i="4"/>
  <c r="AN121" i="4"/>
  <c r="AM121" i="4"/>
  <c r="AO120" i="4"/>
  <c r="AN120" i="4"/>
  <c r="AM120" i="4"/>
  <c r="AO119" i="4"/>
  <c r="AN119" i="4"/>
  <c r="AM119" i="4"/>
  <c r="AO118" i="4"/>
  <c r="AN118" i="4"/>
  <c r="AM118" i="4"/>
  <c r="AO117" i="4"/>
  <c r="AN117" i="4"/>
  <c r="AM117" i="4"/>
  <c r="AO116" i="4"/>
  <c r="AN116" i="4"/>
  <c r="AM116" i="4"/>
  <c r="AO115" i="4"/>
  <c r="AN115" i="4"/>
  <c r="AM115" i="4"/>
  <c r="AO114" i="4"/>
  <c r="AN114" i="4"/>
  <c r="AM114" i="4"/>
  <c r="AO113" i="4"/>
  <c r="AN113" i="4"/>
  <c r="AM113" i="4"/>
  <c r="AO107" i="4"/>
  <c r="AN107" i="4"/>
  <c r="AM107" i="4"/>
  <c r="AO106" i="4"/>
  <c r="AN106" i="4"/>
  <c r="AM106" i="4"/>
  <c r="AO105" i="4"/>
  <c r="AN105" i="4"/>
  <c r="AM105" i="4"/>
  <c r="AO104" i="4"/>
  <c r="AN104" i="4"/>
  <c r="AM104" i="4"/>
  <c r="AO103" i="4"/>
  <c r="AN103" i="4"/>
  <c r="AM103" i="4"/>
  <c r="AO102" i="4"/>
  <c r="AN102" i="4"/>
  <c r="AM102" i="4"/>
  <c r="AO101" i="4"/>
  <c r="AN101" i="4"/>
  <c r="AM101" i="4"/>
  <c r="AO100" i="4"/>
  <c r="AN100" i="4"/>
  <c r="AM100" i="4"/>
  <c r="AO99" i="4"/>
  <c r="AN99" i="4"/>
  <c r="AM99" i="4"/>
  <c r="AO98" i="4"/>
  <c r="AN98" i="4"/>
  <c r="AM98" i="4"/>
  <c r="AO97" i="4"/>
  <c r="AN97" i="4"/>
  <c r="AM97" i="4"/>
  <c r="AO96" i="4"/>
  <c r="AN96" i="4"/>
  <c r="AM96" i="4"/>
  <c r="AO95" i="4"/>
  <c r="AN95" i="4"/>
  <c r="AM95" i="4"/>
  <c r="AO94" i="4"/>
  <c r="AN94" i="4"/>
  <c r="AM94" i="4"/>
  <c r="AO93" i="4"/>
  <c r="AN93" i="4"/>
  <c r="AM93" i="4"/>
  <c r="AO92" i="4"/>
  <c r="AN92" i="4"/>
  <c r="AM92" i="4"/>
  <c r="AO91" i="4"/>
  <c r="AN91" i="4"/>
  <c r="AM91" i="4"/>
  <c r="AO90" i="4"/>
  <c r="AN90" i="4"/>
  <c r="AM90" i="4"/>
  <c r="AO89" i="4"/>
  <c r="AN89" i="4"/>
  <c r="AM89" i="4"/>
  <c r="AO88" i="4"/>
  <c r="AN88" i="4"/>
  <c r="AM88" i="4"/>
  <c r="AO87" i="4"/>
  <c r="AN87" i="4"/>
  <c r="AM87" i="4"/>
  <c r="AO86" i="4"/>
  <c r="AN86" i="4"/>
  <c r="AM86" i="4"/>
  <c r="AO85" i="4"/>
  <c r="AN85" i="4"/>
  <c r="AM85" i="4"/>
  <c r="AO84" i="4"/>
  <c r="AN84" i="4"/>
  <c r="AM84" i="4"/>
  <c r="AO83" i="4"/>
  <c r="AN83" i="4"/>
  <c r="AM83" i="4"/>
  <c r="AO82" i="4"/>
  <c r="AN82" i="4"/>
  <c r="AM82" i="4"/>
  <c r="AO81" i="4"/>
  <c r="AN81" i="4"/>
  <c r="AM81" i="4"/>
  <c r="AO80" i="4"/>
  <c r="AN80" i="4"/>
  <c r="AM80" i="4"/>
  <c r="AO79" i="4"/>
  <c r="AN79" i="4"/>
  <c r="AM79" i="4"/>
  <c r="AO78" i="4"/>
  <c r="AN78" i="4"/>
  <c r="AM78" i="4"/>
  <c r="AO71" i="4"/>
  <c r="AN71" i="4"/>
  <c r="AM71" i="4"/>
  <c r="AO70" i="4"/>
  <c r="AN70" i="4"/>
  <c r="AM70" i="4"/>
  <c r="AO69" i="4"/>
  <c r="AN69" i="4"/>
  <c r="AM69" i="4"/>
  <c r="AO68" i="4"/>
  <c r="AN68" i="4"/>
  <c r="AM68" i="4"/>
  <c r="AO67" i="4"/>
  <c r="AN67" i="4"/>
  <c r="AM67" i="4"/>
  <c r="AO66" i="4"/>
  <c r="AN66" i="4"/>
  <c r="AM66" i="4"/>
  <c r="AO65" i="4"/>
  <c r="AN65" i="4"/>
  <c r="AM65" i="4"/>
  <c r="AO64" i="4"/>
  <c r="AN64" i="4"/>
  <c r="AM64" i="4"/>
  <c r="AO63" i="4"/>
  <c r="AN63" i="4"/>
  <c r="AM63" i="4"/>
  <c r="AO62" i="4"/>
  <c r="AN62" i="4"/>
  <c r="AM62" i="4"/>
  <c r="AO61" i="4"/>
  <c r="AN61" i="4"/>
  <c r="AM61" i="4"/>
  <c r="AO60" i="4"/>
  <c r="AN60" i="4"/>
  <c r="AM60" i="4"/>
  <c r="AO59" i="4"/>
  <c r="AN59" i="4"/>
  <c r="AM59" i="4"/>
  <c r="AO58" i="4"/>
  <c r="AN58" i="4"/>
  <c r="AM58" i="4"/>
  <c r="AO57" i="4"/>
  <c r="AN57" i="4"/>
  <c r="AM57" i="4"/>
  <c r="AO56" i="4"/>
  <c r="AN56" i="4"/>
  <c r="AM56" i="4"/>
  <c r="AO55" i="4"/>
  <c r="AN55" i="4"/>
  <c r="AM55" i="4"/>
  <c r="AO54" i="4"/>
  <c r="AN54" i="4"/>
  <c r="AM54" i="4"/>
  <c r="AO53" i="4"/>
  <c r="AN53" i="4"/>
  <c r="AM53" i="4"/>
  <c r="AO52" i="4"/>
  <c r="AN52" i="4"/>
  <c r="AM52" i="4"/>
  <c r="AO51" i="4"/>
  <c r="AN51" i="4"/>
  <c r="AM51" i="4"/>
  <c r="AO50" i="4"/>
  <c r="AN50" i="4"/>
  <c r="AM50" i="4"/>
  <c r="AO49" i="4"/>
  <c r="AN49" i="4"/>
  <c r="AM49" i="4"/>
  <c r="AO48" i="4"/>
  <c r="AN48" i="4"/>
  <c r="AM48" i="4"/>
  <c r="AO47" i="4"/>
  <c r="AN47" i="4"/>
  <c r="AM47" i="4"/>
  <c r="AO46" i="4"/>
  <c r="AN46" i="4"/>
  <c r="AM46" i="4"/>
  <c r="AO45" i="4"/>
  <c r="AN45" i="4"/>
  <c r="AM45" i="4"/>
  <c r="AO44" i="4"/>
  <c r="AN44" i="4"/>
  <c r="AM44" i="4"/>
  <c r="AO43" i="4"/>
  <c r="AN43" i="4"/>
  <c r="AM43" i="4"/>
  <c r="AO42" i="4"/>
  <c r="AN42" i="4"/>
  <c r="AM42" i="4"/>
  <c r="AN7" i="4"/>
  <c r="AO7" i="4"/>
  <c r="AN8" i="4"/>
  <c r="AO8" i="4"/>
  <c r="AN9" i="4"/>
  <c r="AO9" i="4"/>
  <c r="AN10" i="4"/>
  <c r="AO10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N17" i="4"/>
  <c r="AO17" i="4"/>
  <c r="AN18" i="4"/>
  <c r="AO18" i="4"/>
  <c r="AN19" i="4"/>
  <c r="AO19" i="4"/>
  <c r="AN20" i="4"/>
  <c r="AO20" i="4"/>
  <c r="AN21" i="4"/>
  <c r="AO21" i="4"/>
  <c r="AN22" i="4"/>
  <c r="AO22" i="4"/>
  <c r="AN23" i="4"/>
  <c r="AO23" i="4"/>
  <c r="AN24" i="4"/>
  <c r="AO24" i="4"/>
  <c r="AN25" i="4"/>
  <c r="AO25" i="4"/>
  <c r="AN26" i="4"/>
  <c r="AO26" i="4"/>
  <c r="AN27" i="4"/>
  <c r="AO27" i="4"/>
  <c r="AN28" i="4"/>
  <c r="AO28" i="4"/>
  <c r="AN29" i="4"/>
  <c r="AO29" i="4"/>
  <c r="AN30" i="4"/>
  <c r="AO30" i="4"/>
  <c r="AN31" i="4"/>
  <c r="AO31" i="4"/>
  <c r="AN32" i="4"/>
  <c r="AO32" i="4"/>
  <c r="AN33" i="4"/>
  <c r="AO33" i="4"/>
  <c r="AN34" i="4"/>
  <c r="AO34" i="4"/>
  <c r="AN35" i="4"/>
  <c r="AO35" i="4"/>
  <c r="AN36" i="4"/>
  <c r="AO36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7" i="4"/>
  <c r="AD142" i="4"/>
  <c r="AC142" i="4"/>
  <c r="AB142" i="4"/>
  <c r="AA142" i="4"/>
  <c r="Z142" i="4"/>
  <c r="Y142" i="4"/>
  <c r="X142" i="4"/>
  <c r="W142" i="4"/>
  <c r="V142" i="4"/>
  <c r="AD141" i="4"/>
  <c r="AC141" i="4"/>
  <c r="AB141" i="4"/>
  <c r="AA141" i="4"/>
  <c r="Z141" i="4"/>
  <c r="Y141" i="4"/>
  <c r="X141" i="4"/>
  <c r="W141" i="4"/>
  <c r="V141" i="4"/>
  <c r="AD140" i="4"/>
  <c r="AC140" i="4"/>
  <c r="AB140" i="4"/>
  <c r="AA140" i="4"/>
  <c r="Z140" i="4"/>
  <c r="Y140" i="4"/>
  <c r="X140" i="4"/>
  <c r="W140" i="4"/>
  <c r="V140" i="4"/>
  <c r="AD139" i="4"/>
  <c r="AC139" i="4"/>
  <c r="AB139" i="4"/>
  <c r="AA139" i="4"/>
  <c r="Z139" i="4"/>
  <c r="Y139" i="4"/>
  <c r="X139" i="4"/>
  <c r="W139" i="4"/>
  <c r="V139" i="4"/>
  <c r="AD138" i="4"/>
  <c r="AC138" i="4"/>
  <c r="AB138" i="4"/>
  <c r="AA138" i="4"/>
  <c r="Z138" i="4"/>
  <c r="Y138" i="4"/>
  <c r="X138" i="4"/>
  <c r="W138" i="4"/>
  <c r="V138" i="4"/>
  <c r="AD137" i="4"/>
  <c r="AC137" i="4"/>
  <c r="AB137" i="4"/>
  <c r="AA137" i="4"/>
  <c r="Z137" i="4"/>
  <c r="Y137" i="4"/>
  <c r="X137" i="4"/>
  <c r="W137" i="4"/>
  <c r="V137" i="4"/>
  <c r="AD136" i="4"/>
  <c r="AC136" i="4"/>
  <c r="AB136" i="4"/>
  <c r="AA136" i="4"/>
  <c r="Z136" i="4"/>
  <c r="Y136" i="4"/>
  <c r="X136" i="4"/>
  <c r="W136" i="4"/>
  <c r="V136" i="4"/>
  <c r="AD135" i="4"/>
  <c r="AC135" i="4"/>
  <c r="AB135" i="4"/>
  <c r="AA135" i="4"/>
  <c r="Z135" i="4"/>
  <c r="Y135" i="4"/>
  <c r="X135" i="4"/>
  <c r="W135" i="4"/>
  <c r="V135" i="4"/>
  <c r="AD134" i="4"/>
  <c r="AC134" i="4"/>
  <c r="AB134" i="4"/>
  <c r="AA134" i="4"/>
  <c r="Z134" i="4"/>
  <c r="Y134" i="4"/>
  <c r="X134" i="4"/>
  <c r="W134" i="4"/>
  <c r="V134" i="4"/>
  <c r="AD133" i="4"/>
  <c r="AC133" i="4"/>
  <c r="AB133" i="4"/>
  <c r="AA133" i="4"/>
  <c r="Z133" i="4"/>
  <c r="Y133" i="4"/>
  <c r="X133" i="4"/>
  <c r="W133" i="4"/>
  <c r="V133" i="4"/>
  <c r="AD132" i="4"/>
  <c r="AC132" i="4"/>
  <c r="AB132" i="4"/>
  <c r="AA132" i="4"/>
  <c r="Z132" i="4"/>
  <c r="Y132" i="4"/>
  <c r="X132" i="4"/>
  <c r="W132" i="4"/>
  <c r="V132" i="4"/>
  <c r="AD131" i="4"/>
  <c r="AC131" i="4"/>
  <c r="AB131" i="4"/>
  <c r="AA131" i="4"/>
  <c r="Z131" i="4"/>
  <c r="Y131" i="4"/>
  <c r="X131" i="4"/>
  <c r="W131" i="4"/>
  <c r="V131" i="4"/>
  <c r="AD130" i="4"/>
  <c r="AC130" i="4"/>
  <c r="AB130" i="4"/>
  <c r="AA130" i="4"/>
  <c r="Z130" i="4"/>
  <c r="Y130" i="4"/>
  <c r="X130" i="4"/>
  <c r="W130" i="4"/>
  <c r="V130" i="4"/>
  <c r="AD129" i="4"/>
  <c r="AC129" i="4"/>
  <c r="AB129" i="4"/>
  <c r="AA129" i="4"/>
  <c r="Z129" i="4"/>
  <c r="Y129" i="4"/>
  <c r="X129" i="4"/>
  <c r="W129" i="4"/>
  <c r="V129" i="4"/>
  <c r="AD128" i="4"/>
  <c r="AC128" i="4"/>
  <c r="AB128" i="4"/>
  <c r="AA128" i="4"/>
  <c r="Z128" i="4"/>
  <c r="Y128" i="4"/>
  <c r="X128" i="4"/>
  <c r="W128" i="4"/>
  <c r="V128" i="4"/>
  <c r="AD127" i="4"/>
  <c r="AC127" i="4"/>
  <c r="AB127" i="4"/>
  <c r="AA127" i="4"/>
  <c r="Z127" i="4"/>
  <c r="Y127" i="4"/>
  <c r="X127" i="4"/>
  <c r="W127" i="4"/>
  <c r="V127" i="4"/>
  <c r="AD126" i="4"/>
  <c r="AC126" i="4"/>
  <c r="AB126" i="4"/>
  <c r="AA126" i="4"/>
  <c r="Z126" i="4"/>
  <c r="Y126" i="4"/>
  <c r="X126" i="4"/>
  <c r="W126" i="4"/>
  <c r="V126" i="4"/>
  <c r="AD125" i="4"/>
  <c r="AC125" i="4"/>
  <c r="AB125" i="4"/>
  <c r="AA125" i="4"/>
  <c r="Z125" i="4"/>
  <c r="Y125" i="4"/>
  <c r="X125" i="4"/>
  <c r="W125" i="4"/>
  <c r="V125" i="4"/>
  <c r="AD124" i="4"/>
  <c r="AC124" i="4"/>
  <c r="AB124" i="4"/>
  <c r="AA124" i="4"/>
  <c r="Z124" i="4"/>
  <c r="Y124" i="4"/>
  <c r="X124" i="4"/>
  <c r="W124" i="4"/>
  <c r="V124" i="4"/>
  <c r="AD123" i="4"/>
  <c r="AC123" i="4"/>
  <c r="AB123" i="4"/>
  <c r="AA123" i="4"/>
  <c r="Z123" i="4"/>
  <c r="Y123" i="4"/>
  <c r="X123" i="4"/>
  <c r="W123" i="4"/>
  <c r="V123" i="4"/>
  <c r="AD122" i="4"/>
  <c r="AC122" i="4"/>
  <c r="AB122" i="4"/>
  <c r="AA122" i="4"/>
  <c r="Z122" i="4"/>
  <c r="Y122" i="4"/>
  <c r="X122" i="4"/>
  <c r="W122" i="4"/>
  <c r="V122" i="4"/>
  <c r="AD121" i="4"/>
  <c r="AC121" i="4"/>
  <c r="AB121" i="4"/>
  <c r="AA121" i="4"/>
  <c r="Z121" i="4"/>
  <c r="Y121" i="4"/>
  <c r="X121" i="4"/>
  <c r="W121" i="4"/>
  <c r="V121" i="4"/>
  <c r="AD120" i="4"/>
  <c r="AC120" i="4"/>
  <c r="AB120" i="4"/>
  <c r="AA120" i="4"/>
  <c r="Z120" i="4"/>
  <c r="Y120" i="4"/>
  <c r="X120" i="4"/>
  <c r="W120" i="4"/>
  <c r="V120" i="4"/>
  <c r="AD119" i="4"/>
  <c r="AC119" i="4"/>
  <c r="AB119" i="4"/>
  <c r="AA119" i="4"/>
  <c r="Z119" i="4"/>
  <c r="Y119" i="4"/>
  <c r="X119" i="4"/>
  <c r="W119" i="4"/>
  <c r="V119" i="4"/>
  <c r="AD118" i="4"/>
  <c r="AC118" i="4"/>
  <c r="AB118" i="4"/>
  <c r="AA118" i="4"/>
  <c r="Z118" i="4"/>
  <c r="Y118" i="4"/>
  <c r="X118" i="4"/>
  <c r="W118" i="4"/>
  <c r="V118" i="4"/>
  <c r="AD117" i="4"/>
  <c r="AC117" i="4"/>
  <c r="AB117" i="4"/>
  <c r="AA117" i="4"/>
  <c r="Z117" i="4"/>
  <c r="Y117" i="4"/>
  <c r="X117" i="4"/>
  <c r="W117" i="4"/>
  <c r="V117" i="4"/>
  <c r="AD116" i="4"/>
  <c r="AC116" i="4"/>
  <c r="AB116" i="4"/>
  <c r="AA116" i="4"/>
  <c r="Z116" i="4"/>
  <c r="Y116" i="4"/>
  <c r="X116" i="4"/>
  <c r="W116" i="4"/>
  <c r="V116" i="4"/>
  <c r="AD115" i="4"/>
  <c r="AC115" i="4"/>
  <c r="AB115" i="4"/>
  <c r="AA115" i="4"/>
  <c r="Z115" i="4"/>
  <c r="Y115" i="4"/>
  <c r="X115" i="4"/>
  <c r="W115" i="4"/>
  <c r="V115" i="4"/>
  <c r="AD114" i="4"/>
  <c r="AC114" i="4"/>
  <c r="AB114" i="4"/>
  <c r="AA114" i="4"/>
  <c r="Z114" i="4"/>
  <c r="Y114" i="4"/>
  <c r="X114" i="4"/>
  <c r="W114" i="4"/>
  <c r="V114" i="4"/>
  <c r="AD113" i="4"/>
  <c r="AC113" i="4"/>
  <c r="AB113" i="4"/>
  <c r="AA113" i="4"/>
  <c r="Z113" i="4"/>
  <c r="Y113" i="4"/>
  <c r="X113" i="4"/>
  <c r="W113" i="4"/>
  <c r="V113" i="4"/>
  <c r="AD107" i="4"/>
  <c r="AC107" i="4"/>
  <c r="AB107" i="4"/>
  <c r="AA107" i="4"/>
  <c r="Z107" i="4"/>
  <c r="Y107" i="4"/>
  <c r="X107" i="4"/>
  <c r="W107" i="4"/>
  <c r="V107" i="4"/>
  <c r="AD106" i="4"/>
  <c r="AC106" i="4"/>
  <c r="AB106" i="4"/>
  <c r="AA106" i="4"/>
  <c r="Z106" i="4"/>
  <c r="Y106" i="4"/>
  <c r="X106" i="4"/>
  <c r="W106" i="4"/>
  <c r="V106" i="4"/>
  <c r="AD105" i="4"/>
  <c r="AC105" i="4"/>
  <c r="AB105" i="4"/>
  <c r="AA105" i="4"/>
  <c r="Z105" i="4"/>
  <c r="Y105" i="4"/>
  <c r="X105" i="4"/>
  <c r="W105" i="4"/>
  <c r="V105" i="4"/>
  <c r="AD104" i="4"/>
  <c r="AC104" i="4"/>
  <c r="AB104" i="4"/>
  <c r="AA104" i="4"/>
  <c r="Z104" i="4"/>
  <c r="Y104" i="4"/>
  <c r="X104" i="4"/>
  <c r="W104" i="4"/>
  <c r="V104" i="4"/>
  <c r="AD103" i="4"/>
  <c r="AC103" i="4"/>
  <c r="AB103" i="4"/>
  <c r="AA103" i="4"/>
  <c r="Z103" i="4"/>
  <c r="Y103" i="4"/>
  <c r="X103" i="4"/>
  <c r="W103" i="4"/>
  <c r="V103" i="4"/>
  <c r="AD102" i="4"/>
  <c r="AC102" i="4"/>
  <c r="AB102" i="4"/>
  <c r="AA102" i="4"/>
  <c r="Z102" i="4"/>
  <c r="Y102" i="4"/>
  <c r="X102" i="4"/>
  <c r="W102" i="4"/>
  <c r="V102" i="4"/>
  <c r="AD101" i="4"/>
  <c r="AC101" i="4"/>
  <c r="AB101" i="4"/>
  <c r="AA101" i="4"/>
  <c r="Z101" i="4"/>
  <c r="Y101" i="4"/>
  <c r="X101" i="4"/>
  <c r="W101" i="4"/>
  <c r="V101" i="4"/>
  <c r="AD100" i="4"/>
  <c r="AC100" i="4"/>
  <c r="AB100" i="4"/>
  <c r="AA100" i="4"/>
  <c r="Z100" i="4"/>
  <c r="Y100" i="4"/>
  <c r="X100" i="4"/>
  <c r="W100" i="4"/>
  <c r="V100" i="4"/>
  <c r="AD99" i="4"/>
  <c r="AC99" i="4"/>
  <c r="AB99" i="4"/>
  <c r="AA99" i="4"/>
  <c r="Z99" i="4"/>
  <c r="Y99" i="4"/>
  <c r="X99" i="4"/>
  <c r="W99" i="4"/>
  <c r="V99" i="4"/>
  <c r="AD98" i="4"/>
  <c r="AC98" i="4"/>
  <c r="AB98" i="4"/>
  <c r="AA98" i="4"/>
  <c r="Z98" i="4"/>
  <c r="Y98" i="4"/>
  <c r="X98" i="4"/>
  <c r="W98" i="4"/>
  <c r="V98" i="4"/>
  <c r="AD97" i="4"/>
  <c r="AC97" i="4"/>
  <c r="AB97" i="4"/>
  <c r="AA97" i="4"/>
  <c r="Z97" i="4"/>
  <c r="Y97" i="4"/>
  <c r="X97" i="4"/>
  <c r="W97" i="4"/>
  <c r="V97" i="4"/>
  <c r="AD96" i="4"/>
  <c r="AC96" i="4"/>
  <c r="AB96" i="4"/>
  <c r="AA96" i="4"/>
  <c r="Z96" i="4"/>
  <c r="Y96" i="4"/>
  <c r="X96" i="4"/>
  <c r="W96" i="4"/>
  <c r="V96" i="4"/>
  <c r="AD95" i="4"/>
  <c r="AC95" i="4"/>
  <c r="AB95" i="4"/>
  <c r="AA95" i="4"/>
  <c r="Z95" i="4"/>
  <c r="Y95" i="4"/>
  <c r="X95" i="4"/>
  <c r="W95" i="4"/>
  <c r="V95" i="4"/>
  <c r="AD94" i="4"/>
  <c r="AC94" i="4"/>
  <c r="AB94" i="4"/>
  <c r="AA94" i="4"/>
  <c r="Z94" i="4"/>
  <c r="Y94" i="4"/>
  <c r="X94" i="4"/>
  <c r="W94" i="4"/>
  <c r="V94" i="4"/>
  <c r="AD93" i="4"/>
  <c r="AC93" i="4"/>
  <c r="AB93" i="4"/>
  <c r="AA93" i="4"/>
  <c r="Z93" i="4"/>
  <c r="Y93" i="4"/>
  <c r="X93" i="4"/>
  <c r="W93" i="4"/>
  <c r="V93" i="4"/>
  <c r="AD92" i="4"/>
  <c r="AC92" i="4"/>
  <c r="AB92" i="4"/>
  <c r="AA92" i="4"/>
  <c r="Z92" i="4"/>
  <c r="Y92" i="4"/>
  <c r="X92" i="4"/>
  <c r="W92" i="4"/>
  <c r="V92" i="4"/>
  <c r="AD91" i="4"/>
  <c r="AC91" i="4"/>
  <c r="AB91" i="4"/>
  <c r="AA91" i="4"/>
  <c r="Z91" i="4"/>
  <c r="Y91" i="4"/>
  <c r="X91" i="4"/>
  <c r="W91" i="4"/>
  <c r="V91" i="4"/>
  <c r="AD90" i="4"/>
  <c r="AC90" i="4"/>
  <c r="AB90" i="4"/>
  <c r="AA90" i="4"/>
  <c r="Z90" i="4"/>
  <c r="Y90" i="4"/>
  <c r="X90" i="4"/>
  <c r="W90" i="4"/>
  <c r="V90" i="4"/>
  <c r="AD89" i="4"/>
  <c r="AC89" i="4"/>
  <c r="AB89" i="4"/>
  <c r="AA89" i="4"/>
  <c r="Z89" i="4"/>
  <c r="Y89" i="4"/>
  <c r="X89" i="4"/>
  <c r="W89" i="4"/>
  <c r="V89" i="4"/>
  <c r="AD88" i="4"/>
  <c r="AC88" i="4"/>
  <c r="AB88" i="4"/>
  <c r="AA88" i="4"/>
  <c r="Z88" i="4"/>
  <c r="Y88" i="4"/>
  <c r="X88" i="4"/>
  <c r="W88" i="4"/>
  <c r="V88" i="4"/>
  <c r="AD87" i="4"/>
  <c r="AC87" i="4"/>
  <c r="AB87" i="4"/>
  <c r="AA87" i="4"/>
  <c r="Z87" i="4"/>
  <c r="Y87" i="4"/>
  <c r="X87" i="4"/>
  <c r="W87" i="4"/>
  <c r="V87" i="4"/>
  <c r="AD86" i="4"/>
  <c r="AC86" i="4"/>
  <c r="AB86" i="4"/>
  <c r="AA86" i="4"/>
  <c r="Z86" i="4"/>
  <c r="Y86" i="4"/>
  <c r="X86" i="4"/>
  <c r="W86" i="4"/>
  <c r="V86" i="4"/>
  <c r="AD85" i="4"/>
  <c r="AC85" i="4"/>
  <c r="AB85" i="4"/>
  <c r="AA85" i="4"/>
  <c r="Z85" i="4"/>
  <c r="Y85" i="4"/>
  <c r="X85" i="4"/>
  <c r="W85" i="4"/>
  <c r="V85" i="4"/>
  <c r="AD84" i="4"/>
  <c r="AC84" i="4"/>
  <c r="AB84" i="4"/>
  <c r="AA84" i="4"/>
  <c r="Z84" i="4"/>
  <c r="Y84" i="4"/>
  <c r="X84" i="4"/>
  <c r="W84" i="4"/>
  <c r="V84" i="4"/>
  <c r="AD83" i="4"/>
  <c r="AC83" i="4"/>
  <c r="AB83" i="4"/>
  <c r="AA83" i="4"/>
  <c r="Z83" i="4"/>
  <c r="Y83" i="4"/>
  <c r="X83" i="4"/>
  <c r="W83" i="4"/>
  <c r="V83" i="4"/>
  <c r="AD82" i="4"/>
  <c r="AC82" i="4"/>
  <c r="AB82" i="4"/>
  <c r="AA82" i="4"/>
  <c r="Z82" i="4"/>
  <c r="Y82" i="4"/>
  <c r="X82" i="4"/>
  <c r="W82" i="4"/>
  <c r="V82" i="4"/>
  <c r="AD81" i="4"/>
  <c r="AC81" i="4"/>
  <c r="AB81" i="4"/>
  <c r="AA81" i="4"/>
  <c r="Z81" i="4"/>
  <c r="Y81" i="4"/>
  <c r="X81" i="4"/>
  <c r="W81" i="4"/>
  <c r="V81" i="4"/>
  <c r="AD80" i="4"/>
  <c r="AC80" i="4"/>
  <c r="AB80" i="4"/>
  <c r="AA80" i="4"/>
  <c r="Z80" i="4"/>
  <c r="Y80" i="4"/>
  <c r="X80" i="4"/>
  <c r="W80" i="4"/>
  <c r="V80" i="4"/>
  <c r="AD79" i="4"/>
  <c r="AC79" i="4"/>
  <c r="AB79" i="4"/>
  <c r="AA79" i="4"/>
  <c r="Z79" i="4"/>
  <c r="Y79" i="4"/>
  <c r="X79" i="4"/>
  <c r="W79" i="4"/>
  <c r="V79" i="4"/>
  <c r="AD78" i="4"/>
  <c r="AC78" i="4"/>
  <c r="AB78" i="4"/>
  <c r="AA78" i="4"/>
  <c r="Z78" i="4"/>
  <c r="Y78" i="4"/>
  <c r="X78" i="4"/>
  <c r="W78" i="4"/>
  <c r="V78" i="4"/>
  <c r="AD71" i="4"/>
  <c r="AC71" i="4"/>
  <c r="AB71" i="4"/>
  <c r="AA71" i="4"/>
  <c r="Z71" i="4"/>
  <c r="Y71" i="4"/>
  <c r="X71" i="4"/>
  <c r="W71" i="4"/>
  <c r="V71" i="4"/>
  <c r="AD70" i="4"/>
  <c r="AC70" i="4"/>
  <c r="AB70" i="4"/>
  <c r="AA70" i="4"/>
  <c r="Z70" i="4"/>
  <c r="Y70" i="4"/>
  <c r="X70" i="4"/>
  <c r="W70" i="4"/>
  <c r="V70" i="4"/>
  <c r="AD69" i="4"/>
  <c r="AC69" i="4"/>
  <c r="AB69" i="4"/>
  <c r="AA69" i="4"/>
  <c r="Z69" i="4"/>
  <c r="Y69" i="4"/>
  <c r="X69" i="4"/>
  <c r="W69" i="4"/>
  <c r="V69" i="4"/>
  <c r="AD68" i="4"/>
  <c r="AC68" i="4"/>
  <c r="AB68" i="4"/>
  <c r="AA68" i="4"/>
  <c r="Z68" i="4"/>
  <c r="Y68" i="4"/>
  <c r="X68" i="4"/>
  <c r="W68" i="4"/>
  <c r="V68" i="4"/>
  <c r="AD67" i="4"/>
  <c r="AC67" i="4"/>
  <c r="AB67" i="4"/>
  <c r="AA67" i="4"/>
  <c r="Z67" i="4"/>
  <c r="Y67" i="4"/>
  <c r="X67" i="4"/>
  <c r="W67" i="4"/>
  <c r="V67" i="4"/>
  <c r="AD66" i="4"/>
  <c r="AC66" i="4"/>
  <c r="AB66" i="4"/>
  <c r="AA66" i="4"/>
  <c r="Z66" i="4"/>
  <c r="Y66" i="4"/>
  <c r="X66" i="4"/>
  <c r="W66" i="4"/>
  <c r="V66" i="4"/>
  <c r="AD65" i="4"/>
  <c r="AC65" i="4"/>
  <c r="AB65" i="4"/>
  <c r="AA65" i="4"/>
  <c r="Z65" i="4"/>
  <c r="Y65" i="4"/>
  <c r="X65" i="4"/>
  <c r="W65" i="4"/>
  <c r="V65" i="4"/>
  <c r="AD64" i="4"/>
  <c r="AC64" i="4"/>
  <c r="AB64" i="4"/>
  <c r="AA64" i="4"/>
  <c r="Z64" i="4"/>
  <c r="Y64" i="4"/>
  <c r="X64" i="4"/>
  <c r="W64" i="4"/>
  <c r="V64" i="4"/>
  <c r="AD63" i="4"/>
  <c r="AC63" i="4"/>
  <c r="AB63" i="4"/>
  <c r="AA63" i="4"/>
  <c r="Z63" i="4"/>
  <c r="Y63" i="4"/>
  <c r="X63" i="4"/>
  <c r="W63" i="4"/>
  <c r="V63" i="4"/>
  <c r="AD62" i="4"/>
  <c r="AC62" i="4"/>
  <c r="AB62" i="4"/>
  <c r="AA62" i="4"/>
  <c r="Z62" i="4"/>
  <c r="Y62" i="4"/>
  <c r="X62" i="4"/>
  <c r="W62" i="4"/>
  <c r="V62" i="4"/>
  <c r="AD61" i="4"/>
  <c r="AC61" i="4"/>
  <c r="AB61" i="4"/>
  <c r="AA61" i="4"/>
  <c r="Z61" i="4"/>
  <c r="Y61" i="4"/>
  <c r="X61" i="4"/>
  <c r="W61" i="4"/>
  <c r="V61" i="4"/>
  <c r="AD60" i="4"/>
  <c r="AC60" i="4"/>
  <c r="AB60" i="4"/>
  <c r="AA60" i="4"/>
  <c r="Z60" i="4"/>
  <c r="Y60" i="4"/>
  <c r="X60" i="4"/>
  <c r="W60" i="4"/>
  <c r="V60" i="4"/>
  <c r="AD59" i="4"/>
  <c r="AC59" i="4"/>
  <c r="AB59" i="4"/>
  <c r="AA59" i="4"/>
  <c r="Z59" i="4"/>
  <c r="Y59" i="4"/>
  <c r="X59" i="4"/>
  <c r="W59" i="4"/>
  <c r="V59" i="4"/>
  <c r="AD58" i="4"/>
  <c r="AC58" i="4"/>
  <c r="AB58" i="4"/>
  <c r="AA58" i="4"/>
  <c r="Z58" i="4"/>
  <c r="Y58" i="4"/>
  <c r="X58" i="4"/>
  <c r="W58" i="4"/>
  <c r="V58" i="4"/>
  <c r="AD57" i="4"/>
  <c r="AC57" i="4"/>
  <c r="AB57" i="4"/>
  <c r="AA57" i="4"/>
  <c r="Z57" i="4"/>
  <c r="Y57" i="4"/>
  <c r="X57" i="4"/>
  <c r="W57" i="4"/>
  <c r="V57" i="4"/>
  <c r="AD56" i="4"/>
  <c r="AC56" i="4"/>
  <c r="AB56" i="4"/>
  <c r="AA56" i="4"/>
  <c r="Z56" i="4"/>
  <c r="Y56" i="4"/>
  <c r="X56" i="4"/>
  <c r="W56" i="4"/>
  <c r="V56" i="4"/>
  <c r="AD55" i="4"/>
  <c r="AC55" i="4"/>
  <c r="AB55" i="4"/>
  <c r="AA55" i="4"/>
  <c r="Z55" i="4"/>
  <c r="Y55" i="4"/>
  <c r="X55" i="4"/>
  <c r="W55" i="4"/>
  <c r="V55" i="4"/>
  <c r="AD54" i="4"/>
  <c r="AC54" i="4"/>
  <c r="AB54" i="4"/>
  <c r="AA54" i="4"/>
  <c r="Z54" i="4"/>
  <c r="Y54" i="4"/>
  <c r="X54" i="4"/>
  <c r="W54" i="4"/>
  <c r="V54" i="4"/>
  <c r="AD53" i="4"/>
  <c r="AC53" i="4"/>
  <c r="AB53" i="4"/>
  <c r="AA53" i="4"/>
  <c r="Z53" i="4"/>
  <c r="Y53" i="4"/>
  <c r="X53" i="4"/>
  <c r="W53" i="4"/>
  <c r="V53" i="4"/>
  <c r="AD52" i="4"/>
  <c r="AC52" i="4"/>
  <c r="AB52" i="4"/>
  <c r="AA52" i="4"/>
  <c r="Z52" i="4"/>
  <c r="Y52" i="4"/>
  <c r="X52" i="4"/>
  <c r="W52" i="4"/>
  <c r="V52" i="4"/>
  <c r="AD51" i="4"/>
  <c r="AC51" i="4"/>
  <c r="AB51" i="4"/>
  <c r="AA51" i="4"/>
  <c r="Z51" i="4"/>
  <c r="Y51" i="4"/>
  <c r="X51" i="4"/>
  <c r="W51" i="4"/>
  <c r="V51" i="4"/>
  <c r="AD50" i="4"/>
  <c r="AC50" i="4"/>
  <c r="AB50" i="4"/>
  <c r="AA50" i="4"/>
  <c r="Z50" i="4"/>
  <c r="Y50" i="4"/>
  <c r="X50" i="4"/>
  <c r="W50" i="4"/>
  <c r="V50" i="4"/>
  <c r="AD49" i="4"/>
  <c r="AC49" i="4"/>
  <c r="AB49" i="4"/>
  <c r="AA49" i="4"/>
  <c r="Z49" i="4"/>
  <c r="Y49" i="4"/>
  <c r="X49" i="4"/>
  <c r="W49" i="4"/>
  <c r="V49" i="4"/>
  <c r="AD48" i="4"/>
  <c r="AC48" i="4"/>
  <c r="AB48" i="4"/>
  <c r="AA48" i="4"/>
  <c r="Z48" i="4"/>
  <c r="Y48" i="4"/>
  <c r="X48" i="4"/>
  <c r="W48" i="4"/>
  <c r="V48" i="4"/>
  <c r="AD47" i="4"/>
  <c r="AC47" i="4"/>
  <c r="AB47" i="4"/>
  <c r="AA47" i="4"/>
  <c r="Z47" i="4"/>
  <c r="Y47" i="4"/>
  <c r="X47" i="4"/>
  <c r="W47" i="4"/>
  <c r="V47" i="4"/>
  <c r="AD46" i="4"/>
  <c r="AC46" i="4"/>
  <c r="AB46" i="4"/>
  <c r="AA46" i="4"/>
  <c r="Z46" i="4"/>
  <c r="Y46" i="4"/>
  <c r="X46" i="4"/>
  <c r="W46" i="4"/>
  <c r="V46" i="4"/>
  <c r="AD45" i="4"/>
  <c r="AC45" i="4"/>
  <c r="AB45" i="4"/>
  <c r="AA45" i="4"/>
  <c r="Z45" i="4"/>
  <c r="Y45" i="4"/>
  <c r="X45" i="4"/>
  <c r="W45" i="4"/>
  <c r="V45" i="4"/>
  <c r="AD44" i="4"/>
  <c r="AC44" i="4"/>
  <c r="AB44" i="4"/>
  <c r="AA44" i="4"/>
  <c r="Z44" i="4"/>
  <c r="Y44" i="4"/>
  <c r="X44" i="4"/>
  <c r="W44" i="4"/>
  <c r="V44" i="4"/>
  <c r="AD43" i="4"/>
  <c r="AC43" i="4"/>
  <c r="AB43" i="4"/>
  <c r="AA43" i="4"/>
  <c r="Z43" i="4"/>
  <c r="Y43" i="4"/>
  <c r="X43" i="4"/>
  <c r="W43" i="4"/>
  <c r="V43" i="4"/>
  <c r="AD42" i="4"/>
  <c r="AC42" i="4"/>
  <c r="AB42" i="4"/>
  <c r="AA42" i="4"/>
  <c r="Z42" i="4"/>
  <c r="Y42" i="4"/>
  <c r="X42" i="4"/>
  <c r="W42" i="4"/>
  <c r="V42" i="4"/>
  <c r="V28" i="4"/>
  <c r="W28" i="4"/>
  <c r="X28" i="4"/>
  <c r="Y28" i="4"/>
  <c r="Z28" i="4"/>
  <c r="AA28" i="4"/>
  <c r="AB28" i="4"/>
  <c r="AC28" i="4"/>
  <c r="AD28" i="4"/>
  <c r="V29" i="4"/>
  <c r="W29" i="4"/>
  <c r="X29" i="4"/>
  <c r="Y29" i="4"/>
  <c r="Z29" i="4"/>
  <c r="AA29" i="4"/>
  <c r="AB29" i="4"/>
  <c r="AC29" i="4"/>
  <c r="AD29" i="4"/>
  <c r="V30" i="4"/>
  <c r="W30" i="4"/>
  <c r="X30" i="4"/>
  <c r="Y30" i="4"/>
  <c r="Z30" i="4"/>
  <c r="AA30" i="4"/>
  <c r="AB30" i="4"/>
  <c r="AC30" i="4"/>
  <c r="AD30" i="4"/>
  <c r="V31" i="4"/>
  <c r="W31" i="4"/>
  <c r="X31" i="4"/>
  <c r="Y31" i="4"/>
  <c r="Z31" i="4"/>
  <c r="AA31" i="4"/>
  <c r="AB31" i="4"/>
  <c r="AC31" i="4"/>
  <c r="AD31" i="4"/>
  <c r="V32" i="4"/>
  <c r="W32" i="4"/>
  <c r="X32" i="4"/>
  <c r="Y32" i="4"/>
  <c r="Z32" i="4"/>
  <c r="AA32" i="4"/>
  <c r="AB32" i="4"/>
  <c r="AC32" i="4"/>
  <c r="AD32" i="4"/>
  <c r="V33" i="4"/>
  <c r="W33" i="4"/>
  <c r="X33" i="4"/>
  <c r="Y33" i="4"/>
  <c r="Z33" i="4"/>
  <c r="AA33" i="4"/>
  <c r="AB33" i="4"/>
  <c r="AC33" i="4"/>
  <c r="AD33" i="4"/>
  <c r="V34" i="4"/>
  <c r="W34" i="4"/>
  <c r="X34" i="4"/>
  <c r="Y34" i="4"/>
  <c r="Z34" i="4"/>
  <c r="AA34" i="4"/>
  <c r="AB34" i="4"/>
  <c r="AC34" i="4"/>
  <c r="AD34" i="4"/>
  <c r="V35" i="4"/>
  <c r="W35" i="4"/>
  <c r="X35" i="4"/>
  <c r="Y35" i="4"/>
  <c r="Z35" i="4"/>
  <c r="AA35" i="4"/>
  <c r="AB35" i="4"/>
  <c r="AC35" i="4"/>
  <c r="AD35" i="4"/>
  <c r="V36" i="4"/>
  <c r="W36" i="4"/>
  <c r="X36" i="4"/>
  <c r="Y36" i="4"/>
  <c r="Z36" i="4"/>
  <c r="AA36" i="4"/>
  <c r="AB36" i="4"/>
  <c r="AC36" i="4"/>
  <c r="AD36" i="4"/>
  <c r="V8" i="4"/>
  <c r="W8" i="4"/>
  <c r="X8" i="4"/>
  <c r="Y8" i="4"/>
  <c r="Z8" i="4"/>
  <c r="AA8" i="4"/>
  <c r="AB8" i="4"/>
  <c r="AC8" i="4"/>
  <c r="AD8" i="4"/>
  <c r="V9" i="4"/>
  <c r="W9" i="4"/>
  <c r="X9" i="4"/>
  <c r="Y9" i="4"/>
  <c r="Z9" i="4"/>
  <c r="AA9" i="4"/>
  <c r="AB9" i="4"/>
  <c r="AC9" i="4"/>
  <c r="AD9" i="4"/>
  <c r="V10" i="4"/>
  <c r="W10" i="4"/>
  <c r="X10" i="4"/>
  <c r="Y10" i="4"/>
  <c r="Z10" i="4"/>
  <c r="AA10" i="4"/>
  <c r="AB10" i="4"/>
  <c r="AC10" i="4"/>
  <c r="AD10" i="4"/>
  <c r="V11" i="4"/>
  <c r="W11" i="4"/>
  <c r="X11" i="4"/>
  <c r="Y11" i="4"/>
  <c r="Z11" i="4"/>
  <c r="AA11" i="4"/>
  <c r="AB11" i="4"/>
  <c r="AC11" i="4"/>
  <c r="AD11" i="4"/>
  <c r="V12" i="4"/>
  <c r="W12" i="4"/>
  <c r="X12" i="4"/>
  <c r="Y12" i="4"/>
  <c r="Z12" i="4"/>
  <c r="AA12" i="4"/>
  <c r="AB12" i="4"/>
  <c r="AC12" i="4"/>
  <c r="AD12" i="4"/>
  <c r="V13" i="4"/>
  <c r="W13" i="4"/>
  <c r="X13" i="4"/>
  <c r="Y13" i="4"/>
  <c r="Z13" i="4"/>
  <c r="AA13" i="4"/>
  <c r="AB13" i="4"/>
  <c r="AC13" i="4"/>
  <c r="AD13" i="4"/>
  <c r="V14" i="4"/>
  <c r="W14" i="4"/>
  <c r="X14" i="4"/>
  <c r="Y14" i="4"/>
  <c r="Z14" i="4"/>
  <c r="AA14" i="4"/>
  <c r="AB14" i="4"/>
  <c r="AC14" i="4"/>
  <c r="AD14" i="4"/>
  <c r="V15" i="4"/>
  <c r="W15" i="4"/>
  <c r="X15" i="4"/>
  <c r="Y15" i="4"/>
  <c r="Z15" i="4"/>
  <c r="AA15" i="4"/>
  <c r="AB15" i="4"/>
  <c r="AC15" i="4"/>
  <c r="AD15" i="4"/>
  <c r="V16" i="4"/>
  <c r="W16" i="4"/>
  <c r="X16" i="4"/>
  <c r="Y16" i="4"/>
  <c r="Z16" i="4"/>
  <c r="AA16" i="4"/>
  <c r="AB16" i="4"/>
  <c r="AC16" i="4"/>
  <c r="AD16" i="4"/>
  <c r="V17" i="4"/>
  <c r="W17" i="4"/>
  <c r="X17" i="4"/>
  <c r="Y17" i="4"/>
  <c r="Z17" i="4"/>
  <c r="AA17" i="4"/>
  <c r="AB17" i="4"/>
  <c r="AC17" i="4"/>
  <c r="AD17" i="4"/>
  <c r="V18" i="4"/>
  <c r="W18" i="4"/>
  <c r="X18" i="4"/>
  <c r="Y18" i="4"/>
  <c r="Z18" i="4"/>
  <c r="AA18" i="4"/>
  <c r="AB18" i="4"/>
  <c r="AC18" i="4"/>
  <c r="AD18" i="4"/>
  <c r="V19" i="4"/>
  <c r="W19" i="4"/>
  <c r="X19" i="4"/>
  <c r="Y19" i="4"/>
  <c r="Z19" i="4"/>
  <c r="AA19" i="4"/>
  <c r="AB19" i="4"/>
  <c r="AC19" i="4"/>
  <c r="AD19" i="4"/>
  <c r="V20" i="4"/>
  <c r="W20" i="4"/>
  <c r="X20" i="4"/>
  <c r="Y20" i="4"/>
  <c r="Z20" i="4"/>
  <c r="AA20" i="4"/>
  <c r="AB20" i="4"/>
  <c r="AC20" i="4"/>
  <c r="AD20" i="4"/>
  <c r="V21" i="4"/>
  <c r="W21" i="4"/>
  <c r="X21" i="4"/>
  <c r="Y21" i="4"/>
  <c r="Z21" i="4"/>
  <c r="AA21" i="4"/>
  <c r="AB21" i="4"/>
  <c r="AC21" i="4"/>
  <c r="AD21" i="4"/>
  <c r="V22" i="4"/>
  <c r="W22" i="4"/>
  <c r="X22" i="4"/>
  <c r="Y22" i="4"/>
  <c r="Z22" i="4"/>
  <c r="AA22" i="4"/>
  <c r="AB22" i="4"/>
  <c r="AC22" i="4"/>
  <c r="AD22" i="4"/>
  <c r="V23" i="4"/>
  <c r="W23" i="4"/>
  <c r="X23" i="4"/>
  <c r="Y23" i="4"/>
  <c r="Z23" i="4"/>
  <c r="AA23" i="4"/>
  <c r="AB23" i="4"/>
  <c r="AC23" i="4"/>
  <c r="AD23" i="4"/>
  <c r="V24" i="4"/>
  <c r="W24" i="4"/>
  <c r="X24" i="4"/>
  <c r="Y24" i="4"/>
  <c r="Z24" i="4"/>
  <c r="AA24" i="4"/>
  <c r="AB24" i="4"/>
  <c r="AC24" i="4"/>
  <c r="AD24" i="4"/>
  <c r="V25" i="4"/>
  <c r="W25" i="4"/>
  <c r="X25" i="4"/>
  <c r="Y25" i="4"/>
  <c r="Z25" i="4"/>
  <c r="AA25" i="4"/>
  <c r="AB25" i="4"/>
  <c r="AC25" i="4"/>
  <c r="AD25" i="4"/>
  <c r="V26" i="4"/>
  <c r="W26" i="4"/>
  <c r="X26" i="4"/>
  <c r="Y26" i="4"/>
  <c r="Z26" i="4"/>
  <c r="AA26" i="4"/>
  <c r="AB26" i="4"/>
  <c r="AC26" i="4"/>
  <c r="AD26" i="4"/>
  <c r="V27" i="4"/>
  <c r="W27" i="4"/>
  <c r="X27" i="4"/>
  <c r="Y27" i="4"/>
  <c r="Z27" i="4"/>
  <c r="AA27" i="4"/>
  <c r="AB27" i="4"/>
  <c r="AC27" i="4"/>
  <c r="AD27" i="4"/>
  <c r="W7" i="4"/>
  <c r="X7" i="4"/>
  <c r="Y7" i="4"/>
  <c r="Z7" i="4"/>
  <c r="AA7" i="4"/>
  <c r="AB7" i="4"/>
  <c r="AC7" i="4"/>
  <c r="AD7" i="4"/>
  <c r="V7" i="4"/>
  <c r="T142" i="4"/>
  <c r="S142" i="4"/>
  <c r="R142" i="4"/>
  <c r="AK142" i="4" s="1"/>
  <c r="Q142" i="4"/>
  <c r="P142" i="4"/>
  <c r="O142" i="4"/>
  <c r="N142" i="4"/>
  <c r="M142" i="4"/>
  <c r="AI142" i="4" s="1"/>
  <c r="L142" i="4"/>
  <c r="AJ141" i="4"/>
  <c r="T141" i="4"/>
  <c r="S141" i="4"/>
  <c r="R141" i="4"/>
  <c r="AK141" i="4" s="1"/>
  <c r="Q141" i="4"/>
  <c r="P141" i="4"/>
  <c r="O141" i="4"/>
  <c r="N141" i="4"/>
  <c r="M141" i="4"/>
  <c r="AI141" i="4" s="1"/>
  <c r="L141" i="4"/>
  <c r="AJ140" i="4"/>
  <c r="T140" i="4"/>
  <c r="S140" i="4"/>
  <c r="R140" i="4"/>
  <c r="AK140" i="4" s="1"/>
  <c r="Q140" i="4"/>
  <c r="P140" i="4"/>
  <c r="O140" i="4"/>
  <c r="N140" i="4"/>
  <c r="M140" i="4"/>
  <c r="AI140" i="4" s="1"/>
  <c r="L140" i="4"/>
  <c r="AJ139" i="4"/>
  <c r="T139" i="4"/>
  <c r="S139" i="4"/>
  <c r="R139" i="4"/>
  <c r="AK139" i="4" s="1"/>
  <c r="Q139" i="4"/>
  <c r="P139" i="4"/>
  <c r="O139" i="4"/>
  <c r="N139" i="4"/>
  <c r="M139" i="4"/>
  <c r="AI139" i="4" s="1"/>
  <c r="L139" i="4"/>
  <c r="T138" i="4"/>
  <c r="S138" i="4"/>
  <c r="R138" i="4"/>
  <c r="AK138" i="4" s="1"/>
  <c r="Q138" i="4"/>
  <c r="P138" i="4"/>
  <c r="O138" i="4"/>
  <c r="N138" i="4"/>
  <c r="M138" i="4"/>
  <c r="L138" i="4"/>
  <c r="T137" i="4"/>
  <c r="S137" i="4"/>
  <c r="R137" i="4"/>
  <c r="AK137" i="4" s="1"/>
  <c r="Q137" i="4"/>
  <c r="P137" i="4"/>
  <c r="O137" i="4"/>
  <c r="N137" i="4"/>
  <c r="M137" i="4"/>
  <c r="L137" i="4"/>
  <c r="T136" i="4"/>
  <c r="S136" i="4"/>
  <c r="R136" i="4"/>
  <c r="AK136" i="4" s="1"/>
  <c r="Q136" i="4"/>
  <c r="P136" i="4"/>
  <c r="O136" i="4"/>
  <c r="N136" i="4"/>
  <c r="M136" i="4"/>
  <c r="L136" i="4"/>
  <c r="T135" i="4"/>
  <c r="S135" i="4"/>
  <c r="R135" i="4"/>
  <c r="Q135" i="4"/>
  <c r="P135" i="4"/>
  <c r="O135" i="4"/>
  <c r="N135" i="4"/>
  <c r="M135" i="4"/>
  <c r="L135" i="4"/>
  <c r="T134" i="4"/>
  <c r="S134" i="4"/>
  <c r="R134" i="4"/>
  <c r="AK134" i="4" s="1"/>
  <c r="Q134" i="4"/>
  <c r="P134" i="4"/>
  <c r="O134" i="4"/>
  <c r="N134" i="4"/>
  <c r="M134" i="4"/>
  <c r="L134" i="4"/>
  <c r="AJ133" i="4"/>
  <c r="T133" i="4"/>
  <c r="S133" i="4"/>
  <c r="R133" i="4"/>
  <c r="AK133" i="4" s="1"/>
  <c r="Q133" i="4"/>
  <c r="P133" i="4"/>
  <c r="O133" i="4"/>
  <c r="N133" i="4"/>
  <c r="M133" i="4"/>
  <c r="L133" i="4"/>
  <c r="T132" i="4"/>
  <c r="S132" i="4"/>
  <c r="R132" i="4"/>
  <c r="Q132" i="4"/>
  <c r="P132" i="4"/>
  <c r="O132" i="4"/>
  <c r="N132" i="4"/>
  <c r="M132" i="4"/>
  <c r="L132" i="4"/>
  <c r="AI132" i="4" s="1"/>
  <c r="T131" i="4"/>
  <c r="S131" i="4"/>
  <c r="R131" i="4"/>
  <c r="Q131" i="4"/>
  <c r="P131" i="4"/>
  <c r="O131" i="4"/>
  <c r="N131" i="4"/>
  <c r="M131" i="4"/>
  <c r="L131" i="4"/>
  <c r="AI131" i="4" s="1"/>
  <c r="AJ130" i="4"/>
  <c r="T130" i="4"/>
  <c r="S130" i="4"/>
  <c r="R130" i="4"/>
  <c r="AK130" i="4" s="1"/>
  <c r="Q130" i="4"/>
  <c r="P130" i="4"/>
  <c r="O130" i="4"/>
  <c r="N130" i="4"/>
  <c r="M130" i="4"/>
  <c r="L130" i="4"/>
  <c r="AI130" i="4" s="1"/>
  <c r="T129" i="4"/>
  <c r="S129" i="4"/>
  <c r="R129" i="4"/>
  <c r="Q129" i="4"/>
  <c r="P129" i="4"/>
  <c r="O129" i="4"/>
  <c r="N129" i="4"/>
  <c r="M129" i="4"/>
  <c r="L129" i="4"/>
  <c r="T128" i="4"/>
  <c r="S128" i="4"/>
  <c r="R128" i="4"/>
  <c r="AK128" i="4" s="1"/>
  <c r="Q128" i="4"/>
  <c r="P128" i="4"/>
  <c r="O128" i="4"/>
  <c r="N128" i="4"/>
  <c r="M128" i="4"/>
  <c r="L128" i="4"/>
  <c r="AI128" i="4" s="1"/>
  <c r="T127" i="4"/>
  <c r="S127" i="4"/>
  <c r="R127" i="4"/>
  <c r="Q127" i="4"/>
  <c r="P127" i="4"/>
  <c r="O127" i="4"/>
  <c r="N127" i="4"/>
  <c r="M127" i="4"/>
  <c r="L127" i="4"/>
  <c r="T126" i="4"/>
  <c r="S126" i="4"/>
  <c r="R126" i="4"/>
  <c r="AK126" i="4" s="1"/>
  <c r="Q126" i="4"/>
  <c r="P126" i="4"/>
  <c r="O126" i="4"/>
  <c r="N126" i="4"/>
  <c r="M126" i="4"/>
  <c r="L126" i="4"/>
  <c r="AI126" i="4" s="1"/>
  <c r="T125" i="4"/>
  <c r="S125" i="4"/>
  <c r="R125" i="4"/>
  <c r="Q125" i="4"/>
  <c r="P125" i="4"/>
  <c r="O125" i="4"/>
  <c r="N125" i="4"/>
  <c r="M125" i="4"/>
  <c r="L125" i="4"/>
  <c r="AJ124" i="4"/>
  <c r="T124" i="4"/>
  <c r="S124" i="4"/>
  <c r="R124" i="4"/>
  <c r="AK124" i="4" s="1"/>
  <c r="Q124" i="4"/>
  <c r="P124" i="4"/>
  <c r="O124" i="4"/>
  <c r="N124" i="4"/>
  <c r="M124" i="4"/>
  <c r="L124" i="4"/>
  <c r="AI124" i="4" s="1"/>
  <c r="T123" i="4"/>
  <c r="S123" i="4"/>
  <c r="R123" i="4"/>
  <c r="Q123" i="4"/>
  <c r="P123" i="4"/>
  <c r="O123" i="4"/>
  <c r="N123" i="4"/>
  <c r="M123" i="4"/>
  <c r="L123" i="4"/>
  <c r="AJ122" i="4"/>
  <c r="T122" i="4"/>
  <c r="S122" i="4"/>
  <c r="R122" i="4"/>
  <c r="AK122" i="4" s="1"/>
  <c r="Q122" i="4"/>
  <c r="P122" i="4"/>
  <c r="O122" i="4"/>
  <c r="N122" i="4"/>
  <c r="M122" i="4"/>
  <c r="L122" i="4"/>
  <c r="AK121" i="4"/>
  <c r="T121" i="4"/>
  <c r="S121" i="4"/>
  <c r="R121" i="4"/>
  <c r="Q121" i="4"/>
  <c r="P121" i="4"/>
  <c r="O121" i="4"/>
  <c r="N121" i="4"/>
  <c r="M121" i="4"/>
  <c r="L121" i="4"/>
  <c r="T120" i="4"/>
  <c r="S120" i="4"/>
  <c r="R120" i="4"/>
  <c r="Q120" i="4"/>
  <c r="P120" i="4"/>
  <c r="O120" i="4"/>
  <c r="N120" i="4"/>
  <c r="M120" i="4"/>
  <c r="L120" i="4"/>
  <c r="T119" i="4"/>
  <c r="S119" i="4"/>
  <c r="R119" i="4"/>
  <c r="Q119" i="4"/>
  <c r="P119" i="4"/>
  <c r="AJ119" i="4" s="1"/>
  <c r="O119" i="4"/>
  <c r="N119" i="4"/>
  <c r="M119" i="4"/>
  <c r="L119" i="4"/>
  <c r="AK118" i="4"/>
  <c r="T118" i="4"/>
  <c r="S118" i="4"/>
  <c r="R118" i="4"/>
  <c r="Q118" i="4"/>
  <c r="P118" i="4"/>
  <c r="AJ118" i="4" s="1"/>
  <c r="O118" i="4"/>
  <c r="N118" i="4"/>
  <c r="M118" i="4"/>
  <c r="L118" i="4"/>
  <c r="AI118" i="4" s="1"/>
  <c r="AK117" i="4"/>
  <c r="T117" i="4"/>
  <c r="S117" i="4"/>
  <c r="R117" i="4"/>
  <c r="Q117" i="4"/>
  <c r="P117" i="4"/>
  <c r="O117" i="4"/>
  <c r="N117" i="4"/>
  <c r="M117" i="4"/>
  <c r="L117" i="4"/>
  <c r="T116" i="4"/>
  <c r="S116" i="4"/>
  <c r="R116" i="4"/>
  <c r="Q116" i="4"/>
  <c r="P116" i="4"/>
  <c r="O116" i="4"/>
  <c r="N116" i="4"/>
  <c r="M116" i="4"/>
  <c r="L116" i="4"/>
  <c r="AI116" i="4" s="1"/>
  <c r="T115" i="4"/>
  <c r="S115" i="4"/>
  <c r="R115" i="4"/>
  <c r="Q115" i="4"/>
  <c r="P115" i="4"/>
  <c r="AJ115" i="4" s="1"/>
  <c r="O115" i="4"/>
  <c r="N115" i="4"/>
  <c r="M115" i="4"/>
  <c r="L115" i="4"/>
  <c r="AK114" i="4"/>
  <c r="T114" i="4"/>
  <c r="S114" i="4"/>
  <c r="R114" i="4"/>
  <c r="Q114" i="4"/>
  <c r="P114" i="4"/>
  <c r="AJ114" i="4" s="1"/>
  <c r="O114" i="4"/>
  <c r="N114" i="4"/>
  <c r="M114" i="4"/>
  <c r="L114" i="4"/>
  <c r="T113" i="4"/>
  <c r="S113" i="4"/>
  <c r="R113" i="4"/>
  <c r="Q113" i="4"/>
  <c r="P113" i="4"/>
  <c r="AJ113" i="4" s="1"/>
  <c r="O113" i="4"/>
  <c r="N113" i="4"/>
  <c r="M113" i="4"/>
  <c r="L113" i="4"/>
  <c r="AK107" i="4"/>
  <c r="T107" i="4"/>
  <c r="S107" i="4"/>
  <c r="R107" i="4"/>
  <c r="Q107" i="4"/>
  <c r="P107" i="4"/>
  <c r="AJ107" i="4" s="1"/>
  <c r="O107" i="4"/>
  <c r="N107" i="4"/>
  <c r="M107" i="4"/>
  <c r="L107" i="4"/>
  <c r="T106" i="4"/>
  <c r="S106" i="4"/>
  <c r="R106" i="4"/>
  <c r="Q106" i="4"/>
  <c r="P106" i="4"/>
  <c r="AJ106" i="4" s="1"/>
  <c r="O106" i="4"/>
  <c r="N106" i="4"/>
  <c r="M106" i="4"/>
  <c r="L106" i="4"/>
  <c r="AK105" i="4"/>
  <c r="T105" i="4"/>
  <c r="S105" i="4"/>
  <c r="R105" i="4"/>
  <c r="Q105" i="4"/>
  <c r="P105" i="4"/>
  <c r="AJ105" i="4" s="1"/>
  <c r="O105" i="4"/>
  <c r="N105" i="4"/>
  <c r="M105" i="4"/>
  <c r="L105" i="4"/>
  <c r="T104" i="4"/>
  <c r="S104" i="4"/>
  <c r="R104" i="4"/>
  <c r="Q104" i="4"/>
  <c r="P104" i="4"/>
  <c r="AJ104" i="4" s="1"/>
  <c r="O104" i="4"/>
  <c r="N104" i="4"/>
  <c r="M104" i="4"/>
  <c r="L104" i="4"/>
  <c r="AK103" i="4"/>
  <c r="T103" i="4"/>
  <c r="S103" i="4"/>
  <c r="R103" i="4"/>
  <c r="Q103" i="4"/>
  <c r="P103" i="4"/>
  <c r="AJ103" i="4" s="1"/>
  <c r="O103" i="4"/>
  <c r="N103" i="4"/>
  <c r="M103" i="4"/>
  <c r="L103" i="4"/>
  <c r="T102" i="4"/>
  <c r="S102" i="4"/>
  <c r="R102" i="4"/>
  <c r="Q102" i="4"/>
  <c r="P102" i="4"/>
  <c r="AJ102" i="4" s="1"/>
  <c r="O102" i="4"/>
  <c r="N102" i="4"/>
  <c r="M102" i="4"/>
  <c r="L102" i="4"/>
  <c r="AK101" i="4"/>
  <c r="T101" i="4"/>
  <c r="S101" i="4"/>
  <c r="R101" i="4"/>
  <c r="Q101" i="4"/>
  <c r="P101" i="4"/>
  <c r="O101" i="4"/>
  <c r="N101" i="4"/>
  <c r="M101" i="4"/>
  <c r="L101" i="4"/>
  <c r="AI100" i="4"/>
  <c r="T100" i="4"/>
  <c r="S100" i="4"/>
  <c r="R100" i="4"/>
  <c r="Q100" i="4"/>
  <c r="P100" i="4"/>
  <c r="O100" i="4"/>
  <c r="N100" i="4"/>
  <c r="M100" i="4"/>
  <c r="L100" i="4"/>
  <c r="AJ99" i="4"/>
  <c r="AI99" i="4"/>
  <c r="T99" i="4"/>
  <c r="S99" i="4"/>
  <c r="R99" i="4"/>
  <c r="AK99" i="4" s="1"/>
  <c r="Q99" i="4"/>
  <c r="P99" i="4"/>
  <c r="O99" i="4"/>
  <c r="N99" i="4"/>
  <c r="M99" i="4"/>
  <c r="L99" i="4"/>
  <c r="AJ98" i="4"/>
  <c r="AI98" i="4"/>
  <c r="T98" i="4"/>
  <c r="S98" i="4"/>
  <c r="R98" i="4"/>
  <c r="Q98" i="4"/>
  <c r="P98" i="4"/>
  <c r="O98" i="4"/>
  <c r="N98" i="4"/>
  <c r="M98" i="4"/>
  <c r="L98" i="4"/>
  <c r="T97" i="4"/>
  <c r="S97" i="4"/>
  <c r="R97" i="4"/>
  <c r="Q97" i="4"/>
  <c r="P97" i="4"/>
  <c r="O97" i="4"/>
  <c r="N97" i="4"/>
  <c r="AI97" i="4" s="1"/>
  <c r="M97" i="4"/>
  <c r="L97" i="4"/>
  <c r="AI96" i="4"/>
  <c r="T96" i="4"/>
  <c r="S96" i="4"/>
  <c r="R96" i="4"/>
  <c r="Q96" i="4"/>
  <c r="P96" i="4"/>
  <c r="O96" i="4"/>
  <c r="N96" i="4"/>
  <c r="M96" i="4"/>
  <c r="L96" i="4"/>
  <c r="AJ95" i="4"/>
  <c r="AI95" i="4"/>
  <c r="T95" i="4"/>
  <c r="S95" i="4"/>
  <c r="R95" i="4"/>
  <c r="AK95" i="4" s="1"/>
  <c r="Q95" i="4"/>
  <c r="P95" i="4"/>
  <c r="O95" i="4"/>
  <c r="N95" i="4"/>
  <c r="M95" i="4"/>
  <c r="L95" i="4"/>
  <c r="AJ94" i="4"/>
  <c r="T94" i="4"/>
  <c r="S94" i="4"/>
  <c r="R94" i="4"/>
  <c r="Q94" i="4"/>
  <c r="P94" i="4"/>
  <c r="O94" i="4"/>
  <c r="N94" i="4"/>
  <c r="AI94" i="4" s="1"/>
  <c r="M94" i="4"/>
  <c r="L94" i="4"/>
  <c r="AJ93" i="4"/>
  <c r="T93" i="4"/>
  <c r="S93" i="4"/>
  <c r="R93" i="4"/>
  <c r="Q93" i="4"/>
  <c r="P93" i="4"/>
  <c r="O93" i="4"/>
  <c r="N93" i="4"/>
  <c r="AI93" i="4" s="1"/>
  <c r="M93" i="4"/>
  <c r="L93" i="4"/>
  <c r="AI92" i="4"/>
  <c r="T92" i="4"/>
  <c r="S92" i="4"/>
  <c r="R92" i="4"/>
  <c r="Q92" i="4"/>
  <c r="P92" i="4"/>
  <c r="O92" i="4"/>
  <c r="N92" i="4"/>
  <c r="M92" i="4"/>
  <c r="L92" i="4"/>
  <c r="AJ91" i="4"/>
  <c r="AI91" i="4"/>
  <c r="T91" i="4"/>
  <c r="S91" i="4"/>
  <c r="R91" i="4"/>
  <c r="AK91" i="4" s="1"/>
  <c r="Q91" i="4"/>
  <c r="P91" i="4"/>
  <c r="O91" i="4"/>
  <c r="N91" i="4"/>
  <c r="M91" i="4"/>
  <c r="L91" i="4"/>
  <c r="AJ90" i="4"/>
  <c r="AI90" i="4"/>
  <c r="T90" i="4"/>
  <c r="S90" i="4"/>
  <c r="R90" i="4"/>
  <c r="Q90" i="4"/>
  <c r="P90" i="4"/>
  <c r="O90" i="4"/>
  <c r="N90" i="4"/>
  <c r="M90" i="4"/>
  <c r="L90" i="4"/>
  <c r="T89" i="4"/>
  <c r="S89" i="4"/>
  <c r="R89" i="4"/>
  <c r="Q89" i="4"/>
  <c r="P89" i="4"/>
  <c r="O89" i="4"/>
  <c r="N89" i="4"/>
  <c r="AI89" i="4" s="1"/>
  <c r="M89" i="4"/>
  <c r="L89" i="4"/>
  <c r="AI88" i="4"/>
  <c r="T88" i="4"/>
  <c r="S88" i="4"/>
  <c r="R88" i="4"/>
  <c r="Q88" i="4"/>
  <c r="P88" i="4"/>
  <c r="O88" i="4"/>
  <c r="N88" i="4"/>
  <c r="M88" i="4"/>
  <c r="L88" i="4"/>
  <c r="AJ87" i="4"/>
  <c r="AI87" i="4"/>
  <c r="T87" i="4"/>
  <c r="S87" i="4"/>
  <c r="R87" i="4"/>
  <c r="AK87" i="4" s="1"/>
  <c r="Q87" i="4"/>
  <c r="P87" i="4"/>
  <c r="O87" i="4"/>
  <c r="N87" i="4"/>
  <c r="M87" i="4"/>
  <c r="L87" i="4"/>
  <c r="AJ86" i="4"/>
  <c r="T86" i="4"/>
  <c r="S86" i="4"/>
  <c r="R86" i="4"/>
  <c r="Q86" i="4"/>
  <c r="P86" i="4"/>
  <c r="O86" i="4"/>
  <c r="N86" i="4"/>
  <c r="M86" i="4"/>
  <c r="L86" i="4"/>
  <c r="AJ85" i="4"/>
  <c r="T85" i="4"/>
  <c r="S85" i="4"/>
  <c r="R85" i="4"/>
  <c r="Q85" i="4"/>
  <c r="P85" i="4"/>
  <c r="O85" i="4"/>
  <c r="N85" i="4"/>
  <c r="AI85" i="4" s="1"/>
  <c r="M85" i="4"/>
  <c r="L85" i="4"/>
  <c r="AI84" i="4"/>
  <c r="T84" i="4"/>
  <c r="S84" i="4"/>
  <c r="R84" i="4"/>
  <c r="Q84" i="4"/>
  <c r="P84" i="4"/>
  <c r="O84" i="4"/>
  <c r="N84" i="4"/>
  <c r="M84" i="4"/>
  <c r="L84" i="4"/>
  <c r="T83" i="4"/>
  <c r="S83" i="4"/>
  <c r="R83" i="4"/>
  <c r="AK83" i="4" s="1"/>
  <c r="Q83" i="4"/>
  <c r="P83" i="4"/>
  <c r="O83" i="4"/>
  <c r="N83" i="4"/>
  <c r="M83" i="4"/>
  <c r="L83" i="4"/>
  <c r="T82" i="4"/>
  <c r="S82" i="4"/>
  <c r="R82" i="4"/>
  <c r="Q82" i="4"/>
  <c r="P82" i="4"/>
  <c r="O82" i="4"/>
  <c r="N82" i="4"/>
  <c r="M82" i="4"/>
  <c r="L82" i="4"/>
  <c r="T81" i="4"/>
  <c r="S81" i="4"/>
  <c r="R81" i="4"/>
  <c r="Q81" i="4"/>
  <c r="P81" i="4"/>
  <c r="O81" i="4"/>
  <c r="N81" i="4"/>
  <c r="M81" i="4"/>
  <c r="L81" i="4"/>
  <c r="AK80" i="4"/>
  <c r="AJ80" i="4"/>
  <c r="T80" i="4"/>
  <c r="S80" i="4"/>
  <c r="R80" i="4"/>
  <c r="Q80" i="4"/>
  <c r="P80" i="4"/>
  <c r="O80" i="4"/>
  <c r="N80" i="4"/>
  <c r="M80" i="4"/>
  <c r="L80" i="4"/>
  <c r="AK79" i="4"/>
  <c r="AJ79" i="4"/>
  <c r="T79" i="4"/>
  <c r="S79" i="4"/>
  <c r="R79" i="4"/>
  <c r="Q79" i="4"/>
  <c r="P79" i="4"/>
  <c r="O79" i="4"/>
  <c r="N79" i="4"/>
  <c r="M79" i="4"/>
  <c r="L79" i="4"/>
  <c r="T78" i="4"/>
  <c r="S78" i="4"/>
  <c r="R78" i="4"/>
  <c r="Q78" i="4"/>
  <c r="P78" i="4"/>
  <c r="O78" i="4"/>
  <c r="N78" i="4"/>
  <c r="M78" i="4"/>
  <c r="L78" i="4"/>
  <c r="T71" i="4"/>
  <c r="S71" i="4"/>
  <c r="R71" i="4"/>
  <c r="Q71" i="4"/>
  <c r="P71" i="4"/>
  <c r="O71" i="4"/>
  <c r="N71" i="4"/>
  <c r="M71" i="4"/>
  <c r="L71" i="4"/>
  <c r="AK70" i="4"/>
  <c r="AJ70" i="4"/>
  <c r="T70" i="4"/>
  <c r="S70" i="4"/>
  <c r="R70" i="4"/>
  <c r="Q70" i="4"/>
  <c r="P70" i="4"/>
  <c r="O70" i="4"/>
  <c r="N70" i="4"/>
  <c r="M70" i="4"/>
  <c r="L70" i="4"/>
  <c r="AK69" i="4"/>
  <c r="AJ69" i="4"/>
  <c r="T69" i="4"/>
  <c r="S69" i="4"/>
  <c r="R69" i="4"/>
  <c r="Q69" i="4"/>
  <c r="P69" i="4"/>
  <c r="O69" i="4"/>
  <c r="N69" i="4"/>
  <c r="M69" i="4"/>
  <c r="L69" i="4"/>
  <c r="T68" i="4"/>
  <c r="S68" i="4"/>
  <c r="R68" i="4"/>
  <c r="Q68" i="4"/>
  <c r="P68" i="4"/>
  <c r="O68" i="4"/>
  <c r="N68" i="4"/>
  <c r="M68" i="4"/>
  <c r="L68" i="4"/>
  <c r="T67" i="4"/>
  <c r="AK67" i="4" s="1"/>
  <c r="S67" i="4"/>
  <c r="R67" i="4"/>
  <c r="Q67" i="4"/>
  <c r="P67" i="4"/>
  <c r="O67" i="4"/>
  <c r="N67" i="4"/>
  <c r="M67" i="4"/>
  <c r="L67" i="4"/>
  <c r="AI67" i="4" s="1"/>
  <c r="T66" i="4"/>
  <c r="S66" i="4"/>
  <c r="R66" i="4"/>
  <c r="Q66" i="4"/>
  <c r="P66" i="4"/>
  <c r="O66" i="4"/>
  <c r="N66" i="4"/>
  <c r="M66" i="4"/>
  <c r="L66" i="4"/>
  <c r="AI66" i="4" s="1"/>
  <c r="T65" i="4"/>
  <c r="AK65" i="4" s="1"/>
  <c r="S65" i="4"/>
  <c r="R65" i="4"/>
  <c r="Q65" i="4"/>
  <c r="P65" i="4"/>
  <c r="O65" i="4"/>
  <c r="N65" i="4"/>
  <c r="M65" i="4"/>
  <c r="L65" i="4"/>
  <c r="AI65" i="4" s="1"/>
  <c r="T64" i="4"/>
  <c r="AK64" i="4" s="1"/>
  <c r="S64" i="4"/>
  <c r="R64" i="4"/>
  <c r="Q64" i="4"/>
  <c r="P64" i="4"/>
  <c r="O64" i="4"/>
  <c r="N64" i="4"/>
  <c r="M64" i="4"/>
  <c r="L64" i="4"/>
  <c r="AI64" i="4" s="1"/>
  <c r="T63" i="4"/>
  <c r="AK63" i="4" s="1"/>
  <c r="S63" i="4"/>
  <c r="R63" i="4"/>
  <c r="Q63" i="4"/>
  <c r="P63" i="4"/>
  <c r="O63" i="4"/>
  <c r="N63" i="4"/>
  <c r="M63" i="4"/>
  <c r="L63" i="4"/>
  <c r="AI63" i="4" s="1"/>
  <c r="T62" i="4"/>
  <c r="S62" i="4"/>
  <c r="R62" i="4"/>
  <c r="Q62" i="4"/>
  <c r="P62" i="4"/>
  <c r="O62" i="4"/>
  <c r="N62" i="4"/>
  <c r="M62" i="4"/>
  <c r="L62" i="4"/>
  <c r="AI62" i="4" s="1"/>
  <c r="T61" i="4"/>
  <c r="AK61" i="4" s="1"/>
  <c r="S61" i="4"/>
  <c r="R61" i="4"/>
  <c r="Q61" i="4"/>
  <c r="P61" i="4"/>
  <c r="O61" i="4"/>
  <c r="N61" i="4"/>
  <c r="M61" i="4"/>
  <c r="L61" i="4"/>
  <c r="AI61" i="4" s="1"/>
  <c r="T60" i="4"/>
  <c r="AK60" i="4" s="1"/>
  <c r="S60" i="4"/>
  <c r="R60" i="4"/>
  <c r="Q60" i="4"/>
  <c r="P60" i="4"/>
  <c r="O60" i="4"/>
  <c r="N60" i="4"/>
  <c r="M60" i="4"/>
  <c r="L60" i="4"/>
  <c r="AI60" i="4" s="1"/>
  <c r="T59" i="4"/>
  <c r="S59" i="4"/>
  <c r="R59" i="4"/>
  <c r="Q59" i="4"/>
  <c r="P59" i="4"/>
  <c r="O59" i="4"/>
  <c r="N59" i="4"/>
  <c r="M59" i="4"/>
  <c r="L59" i="4"/>
  <c r="AI59" i="4" s="1"/>
  <c r="T58" i="4"/>
  <c r="AK58" i="4" s="1"/>
  <c r="S58" i="4"/>
  <c r="R58" i="4"/>
  <c r="Q58" i="4"/>
  <c r="P58" i="4"/>
  <c r="O58" i="4"/>
  <c r="N58" i="4"/>
  <c r="M58" i="4"/>
  <c r="L58" i="4"/>
  <c r="AI58" i="4" s="1"/>
  <c r="T57" i="4"/>
  <c r="AK57" i="4" s="1"/>
  <c r="S57" i="4"/>
  <c r="R57" i="4"/>
  <c r="Q57" i="4"/>
  <c r="P57" i="4"/>
  <c r="O57" i="4"/>
  <c r="N57" i="4"/>
  <c r="M57" i="4"/>
  <c r="L57" i="4"/>
  <c r="AI57" i="4" s="1"/>
  <c r="T56" i="4"/>
  <c r="AK56" i="4" s="1"/>
  <c r="S56" i="4"/>
  <c r="R56" i="4"/>
  <c r="Q56" i="4"/>
  <c r="P56" i="4"/>
  <c r="O56" i="4"/>
  <c r="N56" i="4"/>
  <c r="M56" i="4"/>
  <c r="L56" i="4"/>
  <c r="AI56" i="4" s="1"/>
  <c r="T55" i="4"/>
  <c r="S55" i="4"/>
  <c r="R55" i="4"/>
  <c r="Q55" i="4"/>
  <c r="P55" i="4"/>
  <c r="O55" i="4"/>
  <c r="N55" i="4"/>
  <c r="M55" i="4"/>
  <c r="L55" i="4"/>
  <c r="AI55" i="4" s="1"/>
  <c r="T54" i="4"/>
  <c r="AK54" i="4" s="1"/>
  <c r="S54" i="4"/>
  <c r="R54" i="4"/>
  <c r="Q54" i="4"/>
  <c r="P54" i="4"/>
  <c r="O54" i="4"/>
  <c r="N54" i="4"/>
  <c r="M54" i="4"/>
  <c r="L54" i="4"/>
  <c r="AI54" i="4" s="1"/>
  <c r="T53" i="4"/>
  <c r="AK53" i="4" s="1"/>
  <c r="S53" i="4"/>
  <c r="R53" i="4"/>
  <c r="Q53" i="4"/>
  <c r="P53" i="4"/>
  <c r="O53" i="4"/>
  <c r="N53" i="4"/>
  <c r="M53" i="4"/>
  <c r="L53" i="4"/>
  <c r="AI53" i="4" s="1"/>
  <c r="T52" i="4"/>
  <c r="S52" i="4"/>
  <c r="R52" i="4"/>
  <c r="Q52" i="4"/>
  <c r="P52" i="4"/>
  <c r="O52" i="4"/>
  <c r="N52" i="4"/>
  <c r="M52" i="4"/>
  <c r="L52" i="4"/>
  <c r="AI52" i="4" s="1"/>
  <c r="T51" i="4"/>
  <c r="S51" i="4"/>
  <c r="R51" i="4"/>
  <c r="Q51" i="4"/>
  <c r="P51" i="4"/>
  <c r="O51" i="4"/>
  <c r="N51" i="4"/>
  <c r="M51" i="4"/>
  <c r="L51" i="4"/>
  <c r="AI51" i="4" s="1"/>
  <c r="T50" i="4"/>
  <c r="AK50" i="4" s="1"/>
  <c r="S50" i="4"/>
  <c r="R50" i="4"/>
  <c r="Q50" i="4"/>
  <c r="P50" i="4"/>
  <c r="O50" i="4"/>
  <c r="N50" i="4"/>
  <c r="M50" i="4"/>
  <c r="L50" i="4"/>
  <c r="AI50" i="4" s="1"/>
  <c r="T49" i="4"/>
  <c r="AK49" i="4" s="1"/>
  <c r="S49" i="4"/>
  <c r="R49" i="4"/>
  <c r="Q49" i="4"/>
  <c r="P49" i="4"/>
  <c r="O49" i="4"/>
  <c r="N49" i="4"/>
  <c r="M49" i="4"/>
  <c r="L49" i="4"/>
  <c r="AI49" i="4" s="1"/>
  <c r="T48" i="4"/>
  <c r="AK48" i="4" s="1"/>
  <c r="S48" i="4"/>
  <c r="R48" i="4"/>
  <c r="Q48" i="4"/>
  <c r="P48" i="4"/>
  <c r="O48" i="4"/>
  <c r="N48" i="4"/>
  <c r="M48" i="4"/>
  <c r="L48" i="4"/>
  <c r="AI48" i="4" s="1"/>
  <c r="T47" i="4"/>
  <c r="AK47" i="4" s="1"/>
  <c r="S47" i="4"/>
  <c r="R47" i="4"/>
  <c r="Q47" i="4"/>
  <c r="P47" i="4"/>
  <c r="O47" i="4"/>
  <c r="N47" i="4"/>
  <c r="M47" i="4"/>
  <c r="L47" i="4"/>
  <c r="AI47" i="4" s="1"/>
  <c r="T46" i="4"/>
  <c r="S46" i="4"/>
  <c r="R46" i="4"/>
  <c r="Q46" i="4"/>
  <c r="P46" i="4"/>
  <c r="O46" i="4"/>
  <c r="N46" i="4"/>
  <c r="M46" i="4"/>
  <c r="L46" i="4"/>
  <c r="AI46" i="4" s="1"/>
  <c r="T45" i="4"/>
  <c r="AK45" i="4" s="1"/>
  <c r="S45" i="4"/>
  <c r="R45" i="4"/>
  <c r="Q45" i="4"/>
  <c r="P45" i="4"/>
  <c r="O45" i="4"/>
  <c r="N45" i="4"/>
  <c r="M45" i="4"/>
  <c r="L45" i="4"/>
  <c r="AI45" i="4" s="1"/>
  <c r="T44" i="4"/>
  <c r="AK44" i="4" s="1"/>
  <c r="S44" i="4"/>
  <c r="R44" i="4"/>
  <c r="Q44" i="4"/>
  <c r="P44" i="4"/>
  <c r="O44" i="4"/>
  <c r="N44" i="4"/>
  <c r="M44" i="4"/>
  <c r="L44" i="4"/>
  <c r="AI44" i="4" s="1"/>
  <c r="T43" i="4"/>
  <c r="AK43" i="4" s="1"/>
  <c r="S43" i="4"/>
  <c r="R43" i="4"/>
  <c r="Q43" i="4"/>
  <c r="P43" i="4"/>
  <c r="O43" i="4"/>
  <c r="N43" i="4"/>
  <c r="M43" i="4"/>
  <c r="L43" i="4"/>
  <c r="AI43" i="4" s="1"/>
  <c r="T42" i="4"/>
  <c r="S42" i="4"/>
  <c r="R42" i="4"/>
  <c r="Q42" i="4"/>
  <c r="P42" i="4"/>
  <c r="O42" i="4"/>
  <c r="N42" i="4"/>
  <c r="M42" i="4"/>
  <c r="L42" i="4"/>
  <c r="AI42" i="4" s="1"/>
  <c r="AG37" i="4"/>
  <c r="AG36" i="4"/>
  <c r="T36" i="4"/>
  <c r="S36" i="4"/>
  <c r="R36" i="4"/>
  <c r="AK36" i="4" s="1"/>
  <c r="Q36" i="4"/>
  <c r="P36" i="4"/>
  <c r="O36" i="4"/>
  <c r="N36" i="4"/>
  <c r="M36" i="4"/>
  <c r="L36" i="4"/>
  <c r="AG35" i="4"/>
  <c r="T35" i="4"/>
  <c r="S35" i="4"/>
  <c r="R35" i="4"/>
  <c r="Q35" i="4"/>
  <c r="P35" i="4"/>
  <c r="O35" i="4"/>
  <c r="AJ35" i="4" s="1"/>
  <c r="N35" i="4"/>
  <c r="M35" i="4"/>
  <c r="L35" i="4"/>
  <c r="AJ34" i="4"/>
  <c r="AG34" i="4"/>
  <c r="T34" i="4"/>
  <c r="S34" i="4"/>
  <c r="R34" i="4"/>
  <c r="Q34" i="4"/>
  <c r="P34" i="4"/>
  <c r="O34" i="4"/>
  <c r="N34" i="4"/>
  <c r="M34" i="4"/>
  <c r="L34" i="4"/>
  <c r="AI34" i="4" s="1"/>
  <c r="AG33" i="4"/>
  <c r="T33" i="4"/>
  <c r="S33" i="4"/>
  <c r="R33" i="4"/>
  <c r="AK33" i="4" s="1"/>
  <c r="Q33" i="4"/>
  <c r="P33" i="4"/>
  <c r="O33" i="4"/>
  <c r="N33" i="4"/>
  <c r="M33" i="4"/>
  <c r="AI33" i="4" s="1"/>
  <c r="L33" i="4"/>
  <c r="AG32" i="4"/>
  <c r="T32" i="4"/>
  <c r="S32" i="4"/>
  <c r="R32" i="4"/>
  <c r="Q32" i="4"/>
  <c r="P32" i="4"/>
  <c r="O32" i="4"/>
  <c r="N32" i="4"/>
  <c r="M32" i="4"/>
  <c r="L32" i="4"/>
  <c r="AG31" i="4"/>
  <c r="T31" i="4"/>
  <c r="S31" i="4"/>
  <c r="AK31" i="4" s="1"/>
  <c r="R31" i="4"/>
  <c r="Q31" i="4"/>
  <c r="P31" i="4"/>
  <c r="O31" i="4"/>
  <c r="N31" i="4"/>
  <c r="M31" i="4"/>
  <c r="L31" i="4"/>
  <c r="AG30" i="4"/>
  <c r="T30" i="4"/>
  <c r="S30" i="4"/>
  <c r="R30" i="4"/>
  <c r="Q30" i="4"/>
  <c r="P30" i="4"/>
  <c r="AJ30" i="4" s="1"/>
  <c r="O30" i="4"/>
  <c r="N30" i="4"/>
  <c r="M30" i="4"/>
  <c r="L30" i="4"/>
  <c r="AG29" i="4"/>
  <c r="T29" i="4"/>
  <c r="S29" i="4"/>
  <c r="R29" i="4"/>
  <c r="AK29" i="4" s="1"/>
  <c r="Q29" i="4"/>
  <c r="P29" i="4"/>
  <c r="O29" i="4"/>
  <c r="N29" i="4"/>
  <c r="M29" i="4"/>
  <c r="L29" i="4"/>
  <c r="AG28" i="4"/>
  <c r="T28" i="4"/>
  <c r="S28" i="4"/>
  <c r="R28" i="4"/>
  <c r="Q28" i="4"/>
  <c r="P28" i="4"/>
  <c r="O28" i="4"/>
  <c r="N28" i="4"/>
  <c r="M28" i="4"/>
  <c r="L28" i="4"/>
  <c r="AJ27" i="4"/>
  <c r="AG27" i="4"/>
  <c r="T27" i="4"/>
  <c r="S27" i="4"/>
  <c r="AK27" i="4" s="1"/>
  <c r="R27" i="4"/>
  <c r="Q27" i="4"/>
  <c r="P27" i="4"/>
  <c r="O27" i="4"/>
  <c r="N27" i="4"/>
  <c r="M27" i="4"/>
  <c r="L27" i="4"/>
  <c r="AI27" i="4" s="1"/>
  <c r="AG26" i="4"/>
  <c r="T26" i="4"/>
  <c r="S26" i="4"/>
  <c r="R26" i="4"/>
  <c r="Q26" i="4"/>
  <c r="P26" i="4"/>
  <c r="AJ26" i="4" s="1"/>
  <c r="O26" i="4"/>
  <c r="N26" i="4"/>
  <c r="M26" i="4"/>
  <c r="L26" i="4"/>
  <c r="AI26" i="4" s="1"/>
  <c r="AG25" i="4"/>
  <c r="T25" i="4"/>
  <c r="S25" i="4"/>
  <c r="R25" i="4"/>
  <c r="AK25" i="4" s="1"/>
  <c r="Q25" i="4"/>
  <c r="P25" i="4"/>
  <c r="O25" i="4"/>
  <c r="N25" i="4"/>
  <c r="M25" i="4"/>
  <c r="AI25" i="4" s="1"/>
  <c r="L25" i="4"/>
  <c r="AJ24" i="4"/>
  <c r="AG24" i="4"/>
  <c r="T24" i="4"/>
  <c r="S24" i="4"/>
  <c r="R24" i="4"/>
  <c r="AK24" i="4" s="1"/>
  <c r="Q24" i="4"/>
  <c r="P24" i="4"/>
  <c r="O24" i="4"/>
  <c r="N24" i="4"/>
  <c r="M24" i="4"/>
  <c r="L24" i="4"/>
  <c r="AG23" i="4"/>
  <c r="T23" i="4"/>
  <c r="S23" i="4"/>
  <c r="R23" i="4"/>
  <c r="Q23" i="4"/>
  <c r="P23" i="4"/>
  <c r="O23" i="4"/>
  <c r="AJ23" i="4" s="1"/>
  <c r="N23" i="4"/>
  <c r="M23" i="4"/>
  <c r="L23" i="4"/>
  <c r="AI23" i="4" s="1"/>
  <c r="AG22" i="4"/>
  <c r="T22" i="4"/>
  <c r="S22" i="4"/>
  <c r="R22" i="4"/>
  <c r="Q22" i="4"/>
  <c r="P22" i="4"/>
  <c r="AJ22" i="4" s="1"/>
  <c r="O22" i="4"/>
  <c r="N22" i="4"/>
  <c r="M22" i="4"/>
  <c r="L22" i="4"/>
  <c r="AI22" i="4" s="1"/>
  <c r="AG21" i="4"/>
  <c r="T21" i="4"/>
  <c r="S21" i="4"/>
  <c r="R21" i="4"/>
  <c r="AK21" i="4" s="1"/>
  <c r="Q21" i="4"/>
  <c r="P21" i="4"/>
  <c r="O21" i="4"/>
  <c r="N21" i="4"/>
  <c r="M21" i="4"/>
  <c r="L21" i="4"/>
  <c r="AG20" i="4"/>
  <c r="T20" i="4"/>
  <c r="S20" i="4"/>
  <c r="R20" i="4"/>
  <c r="AK20" i="4" s="1"/>
  <c r="Q20" i="4"/>
  <c r="P20" i="4"/>
  <c r="O20" i="4"/>
  <c r="AJ20" i="4" s="1"/>
  <c r="N20" i="4"/>
  <c r="M20" i="4"/>
  <c r="L20" i="4"/>
  <c r="AG19" i="4"/>
  <c r="T19" i="4"/>
  <c r="S19" i="4"/>
  <c r="AK19" i="4" s="1"/>
  <c r="R19" i="4"/>
  <c r="Q19" i="4"/>
  <c r="P19" i="4"/>
  <c r="AJ19" i="4" s="1"/>
  <c r="O19" i="4"/>
  <c r="N19" i="4"/>
  <c r="M19" i="4"/>
  <c r="L19" i="4"/>
  <c r="AG18" i="4"/>
  <c r="T18" i="4"/>
  <c r="S18" i="4"/>
  <c r="R18" i="4"/>
  <c r="Q18" i="4"/>
  <c r="P18" i="4"/>
  <c r="O18" i="4"/>
  <c r="N18" i="4"/>
  <c r="M18" i="4"/>
  <c r="L18" i="4"/>
  <c r="AG17" i="4"/>
  <c r="T17" i="4"/>
  <c r="S17" i="4"/>
  <c r="R17" i="4"/>
  <c r="AK17" i="4" s="1"/>
  <c r="Q17" i="4"/>
  <c r="P17" i="4"/>
  <c r="O17" i="4"/>
  <c r="N17" i="4"/>
  <c r="M17" i="4"/>
  <c r="AI17" i="4" s="1"/>
  <c r="L17" i="4"/>
  <c r="AG16" i="4"/>
  <c r="T16" i="4"/>
  <c r="S16" i="4"/>
  <c r="R16" i="4"/>
  <c r="Q16" i="4"/>
  <c r="P16" i="4"/>
  <c r="O16" i="4"/>
  <c r="N16" i="4"/>
  <c r="M16" i="4"/>
  <c r="L16" i="4"/>
  <c r="AG15" i="4"/>
  <c r="T15" i="4"/>
  <c r="S15" i="4"/>
  <c r="AK15" i="4" s="1"/>
  <c r="R15" i="4"/>
  <c r="Q15" i="4"/>
  <c r="P15" i="4"/>
  <c r="O15" i="4"/>
  <c r="N15" i="4"/>
  <c r="M15" i="4"/>
  <c r="L15" i="4"/>
  <c r="AG14" i="4"/>
  <c r="T14" i="4"/>
  <c r="S14" i="4"/>
  <c r="R14" i="4"/>
  <c r="Q14" i="4"/>
  <c r="P14" i="4"/>
  <c r="AJ14" i="4" s="1"/>
  <c r="O14" i="4"/>
  <c r="N14" i="4"/>
  <c r="M14" i="4"/>
  <c r="L14" i="4"/>
  <c r="AG13" i="4"/>
  <c r="T13" i="4"/>
  <c r="S13" i="4"/>
  <c r="R13" i="4"/>
  <c r="AK13" i="4" s="1"/>
  <c r="Q13" i="4"/>
  <c r="P13" i="4"/>
  <c r="O13" i="4"/>
  <c r="N13" i="4"/>
  <c r="M13" i="4"/>
  <c r="L13" i="4"/>
  <c r="AG12" i="4"/>
  <c r="T12" i="4"/>
  <c r="S12" i="4"/>
  <c r="R12" i="4"/>
  <c r="Q12" i="4"/>
  <c r="P12" i="4"/>
  <c r="O12" i="4"/>
  <c r="N12" i="4"/>
  <c r="M12" i="4"/>
  <c r="L12" i="4"/>
  <c r="AJ11" i="4"/>
  <c r="AG11" i="4"/>
  <c r="T11" i="4"/>
  <c r="S11" i="4"/>
  <c r="AK11" i="4" s="1"/>
  <c r="R11" i="4"/>
  <c r="Q11" i="4"/>
  <c r="P11" i="4"/>
  <c r="O11" i="4"/>
  <c r="N11" i="4"/>
  <c r="M11" i="4"/>
  <c r="L11" i="4"/>
  <c r="AI11" i="4" s="1"/>
  <c r="AG10" i="4"/>
  <c r="T10" i="4"/>
  <c r="S10" i="4"/>
  <c r="R10" i="4"/>
  <c r="Q10" i="4"/>
  <c r="P10" i="4"/>
  <c r="AJ10" i="4" s="1"/>
  <c r="O10" i="4"/>
  <c r="N10" i="4"/>
  <c r="M10" i="4"/>
  <c r="L10" i="4"/>
  <c r="AI10" i="4" s="1"/>
  <c r="AG9" i="4"/>
  <c r="T9" i="4"/>
  <c r="S9" i="4"/>
  <c r="R9" i="4"/>
  <c r="AK9" i="4" s="1"/>
  <c r="Q9" i="4"/>
  <c r="P9" i="4"/>
  <c r="O9" i="4"/>
  <c r="N9" i="4"/>
  <c r="M9" i="4"/>
  <c r="AI9" i="4" s="1"/>
  <c r="L9" i="4"/>
  <c r="AG8" i="4"/>
  <c r="T8" i="4"/>
  <c r="S8" i="4"/>
  <c r="R8" i="4"/>
  <c r="AK8" i="4" s="1"/>
  <c r="Q8" i="4"/>
  <c r="P8" i="4"/>
  <c r="O8" i="4"/>
  <c r="AJ8" i="4" s="1"/>
  <c r="N8" i="4"/>
  <c r="M8" i="4"/>
  <c r="L8" i="4"/>
  <c r="AI7" i="4"/>
  <c r="AG7" i="4"/>
  <c r="T7" i="4"/>
  <c r="S7" i="4"/>
  <c r="AK7" i="4" s="1"/>
  <c r="R7" i="4"/>
  <c r="Q7" i="4"/>
  <c r="P7" i="4"/>
  <c r="O7" i="4"/>
  <c r="N7" i="4"/>
  <c r="M7" i="4"/>
  <c r="L7" i="4"/>
  <c r="AK142" i="3"/>
  <c r="AO142" i="3" s="1"/>
  <c r="AJ142" i="3"/>
  <c r="AN142" i="3" s="1"/>
  <c r="AI142" i="3"/>
  <c r="AM142" i="3" s="1"/>
  <c r="AN141" i="3"/>
  <c r="AK141" i="3"/>
  <c r="AO141" i="3" s="1"/>
  <c r="AJ141" i="3"/>
  <c r="AI141" i="3"/>
  <c r="AM141" i="3" s="1"/>
  <c r="AN140" i="3"/>
  <c r="AK140" i="3"/>
  <c r="AO140" i="3" s="1"/>
  <c r="AJ140" i="3"/>
  <c r="AI140" i="3"/>
  <c r="AM140" i="3" s="1"/>
  <c r="AN139" i="3"/>
  <c r="AK139" i="3"/>
  <c r="AO139" i="3" s="1"/>
  <c r="AJ139" i="3"/>
  <c r="AI139" i="3"/>
  <c r="AM139" i="3" s="1"/>
  <c r="AN138" i="3"/>
  <c r="AK138" i="3"/>
  <c r="AO138" i="3" s="1"/>
  <c r="AJ138" i="3"/>
  <c r="AI138" i="3"/>
  <c r="AM138" i="3" s="1"/>
  <c r="AN137" i="3"/>
  <c r="AK137" i="3"/>
  <c r="AO137" i="3" s="1"/>
  <c r="AJ137" i="3"/>
  <c r="AI137" i="3"/>
  <c r="AM137" i="3" s="1"/>
  <c r="AN136" i="3"/>
  <c r="AK136" i="3"/>
  <c r="AO136" i="3" s="1"/>
  <c r="AJ136" i="3"/>
  <c r="AI136" i="3"/>
  <c r="AM136" i="3" s="1"/>
  <c r="AN135" i="3"/>
  <c r="AK135" i="3"/>
  <c r="AO135" i="3" s="1"/>
  <c r="AJ135" i="3"/>
  <c r="AI135" i="3"/>
  <c r="AM135" i="3" s="1"/>
  <c r="AN134" i="3"/>
  <c r="AK134" i="3"/>
  <c r="AO134" i="3" s="1"/>
  <c r="AJ134" i="3"/>
  <c r="AI134" i="3"/>
  <c r="AM134" i="3" s="1"/>
  <c r="AN133" i="3"/>
  <c r="AK133" i="3"/>
  <c r="AO133" i="3" s="1"/>
  <c r="AJ133" i="3"/>
  <c r="AI133" i="3"/>
  <c r="AM133" i="3" s="1"/>
  <c r="AN132" i="3"/>
  <c r="AK132" i="3"/>
  <c r="AO132" i="3" s="1"/>
  <c r="AJ132" i="3"/>
  <c r="AI132" i="3"/>
  <c r="AM132" i="3" s="1"/>
  <c r="AN131" i="3"/>
  <c r="AK131" i="3"/>
  <c r="AO131" i="3" s="1"/>
  <c r="AJ131" i="3"/>
  <c r="AI131" i="3"/>
  <c r="AM131" i="3" s="1"/>
  <c r="AN130" i="3"/>
  <c r="AK130" i="3"/>
  <c r="AO130" i="3" s="1"/>
  <c r="AJ130" i="3"/>
  <c r="AI130" i="3"/>
  <c r="AM130" i="3" s="1"/>
  <c r="AN129" i="3"/>
  <c r="AK129" i="3"/>
  <c r="AO129" i="3" s="1"/>
  <c r="AJ129" i="3"/>
  <c r="AI129" i="3"/>
  <c r="AM129" i="3" s="1"/>
  <c r="AN128" i="3"/>
  <c r="AK128" i="3"/>
  <c r="AO128" i="3" s="1"/>
  <c r="AJ128" i="3"/>
  <c r="AI128" i="3"/>
  <c r="AM128" i="3" s="1"/>
  <c r="AN127" i="3"/>
  <c r="AK127" i="3"/>
  <c r="AO127" i="3" s="1"/>
  <c r="AJ127" i="3"/>
  <c r="AI127" i="3"/>
  <c r="AM127" i="3" s="1"/>
  <c r="AN126" i="3"/>
  <c r="AK126" i="3"/>
  <c r="AO126" i="3" s="1"/>
  <c r="AJ126" i="3"/>
  <c r="AI126" i="3"/>
  <c r="AM126" i="3" s="1"/>
  <c r="AN125" i="3"/>
  <c r="AK125" i="3"/>
  <c r="AO125" i="3" s="1"/>
  <c r="AJ125" i="3"/>
  <c r="AI125" i="3"/>
  <c r="AM125" i="3" s="1"/>
  <c r="AN124" i="3"/>
  <c r="AK124" i="3"/>
  <c r="AO124" i="3" s="1"/>
  <c r="AJ124" i="3"/>
  <c r="AI124" i="3"/>
  <c r="AM124" i="3" s="1"/>
  <c r="AN123" i="3"/>
  <c r="AK123" i="3"/>
  <c r="AO123" i="3" s="1"/>
  <c r="AJ123" i="3"/>
  <c r="AI123" i="3"/>
  <c r="AM123" i="3" s="1"/>
  <c r="AN122" i="3"/>
  <c r="AK122" i="3"/>
  <c r="AO122" i="3" s="1"/>
  <c r="AJ122" i="3"/>
  <c r="AI122" i="3"/>
  <c r="AM122" i="3" s="1"/>
  <c r="AN121" i="3"/>
  <c r="AK121" i="3"/>
  <c r="AO121" i="3" s="1"/>
  <c r="AJ121" i="3"/>
  <c r="AI121" i="3"/>
  <c r="AM121" i="3" s="1"/>
  <c r="AN120" i="3"/>
  <c r="AK120" i="3"/>
  <c r="AO120" i="3" s="1"/>
  <c r="AJ120" i="3"/>
  <c r="AI120" i="3"/>
  <c r="AM120" i="3" s="1"/>
  <c r="AN119" i="3"/>
  <c r="AK119" i="3"/>
  <c r="AO119" i="3" s="1"/>
  <c r="AJ119" i="3"/>
  <c r="AI119" i="3"/>
  <c r="AM119" i="3" s="1"/>
  <c r="AN118" i="3"/>
  <c r="AK118" i="3"/>
  <c r="AO118" i="3" s="1"/>
  <c r="AJ118" i="3"/>
  <c r="AI118" i="3"/>
  <c r="AM118" i="3" s="1"/>
  <c r="AN117" i="3"/>
  <c r="AK117" i="3"/>
  <c r="AO117" i="3" s="1"/>
  <c r="AJ117" i="3"/>
  <c r="AI117" i="3"/>
  <c r="AM117" i="3" s="1"/>
  <c r="AN116" i="3"/>
  <c r="AK116" i="3"/>
  <c r="AO116" i="3" s="1"/>
  <c r="AJ116" i="3"/>
  <c r="AI116" i="3"/>
  <c r="AM116" i="3" s="1"/>
  <c r="AN115" i="3"/>
  <c r="AK115" i="3"/>
  <c r="AO115" i="3" s="1"/>
  <c r="AJ115" i="3"/>
  <c r="AI115" i="3"/>
  <c r="AM115" i="3" s="1"/>
  <c r="AN114" i="3"/>
  <c r="AK114" i="3"/>
  <c r="AO114" i="3" s="1"/>
  <c r="AJ114" i="3"/>
  <c r="AI114" i="3"/>
  <c r="AM114" i="3" s="1"/>
  <c r="AN113" i="3"/>
  <c r="AK113" i="3"/>
  <c r="AO113" i="3" s="1"/>
  <c r="AJ113" i="3"/>
  <c r="AI113" i="3"/>
  <c r="AM113" i="3" s="1"/>
  <c r="AK107" i="3"/>
  <c r="AO107" i="3" s="1"/>
  <c r="AJ107" i="3"/>
  <c r="AN107" i="3" s="1"/>
  <c r="AI107" i="3"/>
  <c r="AM107" i="3" s="1"/>
  <c r="AN106" i="3"/>
  <c r="AK106" i="3"/>
  <c r="AO106" i="3" s="1"/>
  <c r="AJ106" i="3"/>
  <c r="AI106" i="3"/>
  <c r="AM106" i="3" s="1"/>
  <c r="AK105" i="3"/>
  <c r="AO105" i="3" s="1"/>
  <c r="AJ105" i="3"/>
  <c r="AN105" i="3" s="1"/>
  <c r="AI105" i="3"/>
  <c r="AM105" i="3" s="1"/>
  <c r="AN104" i="3"/>
  <c r="AK104" i="3"/>
  <c r="AO104" i="3" s="1"/>
  <c r="AJ104" i="3"/>
  <c r="AI104" i="3"/>
  <c r="AM104" i="3" s="1"/>
  <c r="AK103" i="3"/>
  <c r="AO103" i="3" s="1"/>
  <c r="AJ103" i="3"/>
  <c r="AN103" i="3" s="1"/>
  <c r="AI103" i="3"/>
  <c r="AM103" i="3" s="1"/>
  <c r="AN102" i="3"/>
  <c r="AK102" i="3"/>
  <c r="AO102" i="3" s="1"/>
  <c r="AJ102" i="3"/>
  <c r="AI102" i="3"/>
  <c r="AM102" i="3" s="1"/>
  <c r="AK101" i="3"/>
  <c r="AO101" i="3" s="1"/>
  <c r="AJ101" i="3"/>
  <c r="AN101" i="3" s="1"/>
  <c r="AI101" i="3"/>
  <c r="AM101" i="3" s="1"/>
  <c r="AN100" i="3"/>
  <c r="AK100" i="3"/>
  <c r="AO100" i="3" s="1"/>
  <c r="AJ100" i="3"/>
  <c r="AI100" i="3"/>
  <c r="AM100" i="3" s="1"/>
  <c r="AN99" i="3"/>
  <c r="AK99" i="3"/>
  <c r="AO99" i="3" s="1"/>
  <c r="AJ99" i="3"/>
  <c r="AI99" i="3"/>
  <c r="AM99" i="3" s="1"/>
  <c r="AN98" i="3"/>
  <c r="AK98" i="3"/>
  <c r="AO98" i="3" s="1"/>
  <c r="AJ98" i="3"/>
  <c r="AI98" i="3"/>
  <c r="AM98" i="3" s="1"/>
  <c r="AN97" i="3"/>
  <c r="AK97" i="3"/>
  <c r="AO97" i="3" s="1"/>
  <c r="AJ97" i="3"/>
  <c r="AI97" i="3"/>
  <c r="AM97" i="3" s="1"/>
  <c r="AN96" i="3"/>
  <c r="AK96" i="3"/>
  <c r="AO96" i="3" s="1"/>
  <c r="AJ96" i="3"/>
  <c r="AI96" i="3"/>
  <c r="AM96" i="3" s="1"/>
  <c r="AN95" i="3"/>
  <c r="AK95" i="3"/>
  <c r="AO95" i="3" s="1"/>
  <c r="AJ95" i="3"/>
  <c r="AI95" i="3"/>
  <c r="AM95" i="3" s="1"/>
  <c r="AN94" i="3"/>
  <c r="AK94" i="3"/>
  <c r="AO94" i="3" s="1"/>
  <c r="AJ94" i="3"/>
  <c r="AI94" i="3"/>
  <c r="AM94" i="3" s="1"/>
  <c r="AN93" i="3"/>
  <c r="AK93" i="3"/>
  <c r="AO93" i="3" s="1"/>
  <c r="AJ93" i="3"/>
  <c r="AI93" i="3"/>
  <c r="AM93" i="3" s="1"/>
  <c r="AN92" i="3"/>
  <c r="AK92" i="3"/>
  <c r="AO92" i="3" s="1"/>
  <c r="AJ92" i="3"/>
  <c r="AI92" i="3"/>
  <c r="AM92" i="3" s="1"/>
  <c r="AN91" i="3"/>
  <c r="AK91" i="3"/>
  <c r="AO91" i="3" s="1"/>
  <c r="AJ91" i="3"/>
  <c r="AI91" i="3"/>
  <c r="AM91" i="3" s="1"/>
  <c r="AN90" i="3"/>
  <c r="AK90" i="3"/>
  <c r="AO90" i="3" s="1"/>
  <c r="AJ90" i="3"/>
  <c r="AI90" i="3"/>
  <c r="AM90" i="3" s="1"/>
  <c r="AN89" i="3"/>
  <c r="AK89" i="3"/>
  <c r="AO89" i="3" s="1"/>
  <c r="AJ89" i="3"/>
  <c r="AI89" i="3"/>
  <c r="AM89" i="3" s="1"/>
  <c r="AN88" i="3"/>
  <c r="AK88" i="3"/>
  <c r="AO88" i="3" s="1"/>
  <c r="AJ88" i="3"/>
  <c r="AI88" i="3"/>
  <c r="AM88" i="3" s="1"/>
  <c r="AN87" i="3"/>
  <c r="AK87" i="3"/>
  <c r="AO87" i="3" s="1"/>
  <c r="AJ87" i="3"/>
  <c r="AI87" i="3"/>
  <c r="AM87" i="3" s="1"/>
  <c r="AN86" i="3"/>
  <c r="AK86" i="3"/>
  <c r="AO86" i="3" s="1"/>
  <c r="AJ86" i="3"/>
  <c r="AI86" i="3"/>
  <c r="AM86" i="3" s="1"/>
  <c r="AN85" i="3"/>
  <c r="AK85" i="3"/>
  <c r="AO85" i="3" s="1"/>
  <c r="AJ85" i="3"/>
  <c r="AI85" i="3"/>
  <c r="AM85" i="3" s="1"/>
  <c r="AN84" i="3"/>
  <c r="AK84" i="3"/>
  <c r="AO84" i="3" s="1"/>
  <c r="AJ84" i="3"/>
  <c r="AI84" i="3"/>
  <c r="AM84" i="3" s="1"/>
  <c r="AN83" i="3"/>
  <c r="AK83" i="3"/>
  <c r="AO83" i="3" s="1"/>
  <c r="AJ83" i="3"/>
  <c r="AI83" i="3"/>
  <c r="AM83" i="3" s="1"/>
  <c r="AN82" i="3"/>
  <c r="AK82" i="3"/>
  <c r="AO82" i="3" s="1"/>
  <c r="AJ82" i="3"/>
  <c r="AI82" i="3"/>
  <c r="AM82" i="3" s="1"/>
  <c r="AN81" i="3"/>
  <c r="AK81" i="3"/>
  <c r="AO81" i="3" s="1"/>
  <c r="AJ81" i="3"/>
  <c r="AI81" i="3"/>
  <c r="AM81" i="3" s="1"/>
  <c r="AN80" i="3"/>
  <c r="AK80" i="3"/>
  <c r="AO80" i="3" s="1"/>
  <c r="AJ80" i="3"/>
  <c r="AI80" i="3"/>
  <c r="AM80" i="3" s="1"/>
  <c r="AN79" i="3"/>
  <c r="AK79" i="3"/>
  <c r="AO79" i="3" s="1"/>
  <c r="AJ79" i="3"/>
  <c r="AI79" i="3"/>
  <c r="AM79" i="3" s="1"/>
  <c r="AN78" i="3"/>
  <c r="AK78" i="3"/>
  <c r="AO78" i="3" s="1"/>
  <c r="AJ78" i="3"/>
  <c r="AI78" i="3"/>
  <c r="AM78" i="3" s="1"/>
  <c r="AK71" i="3"/>
  <c r="AO71" i="3" s="1"/>
  <c r="AJ71" i="3"/>
  <c r="AN71" i="3" s="1"/>
  <c r="AI71" i="3"/>
  <c r="AM71" i="3" s="1"/>
  <c r="AN70" i="3"/>
  <c r="AK70" i="3"/>
  <c r="AO70" i="3" s="1"/>
  <c r="AJ70" i="3"/>
  <c r="AI70" i="3"/>
  <c r="AM70" i="3" s="1"/>
  <c r="AK69" i="3"/>
  <c r="AO69" i="3" s="1"/>
  <c r="AJ69" i="3"/>
  <c r="AN69" i="3" s="1"/>
  <c r="AI69" i="3"/>
  <c r="AM69" i="3" s="1"/>
  <c r="AN68" i="3"/>
  <c r="AK68" i="3"/>
  <c r="AO68" i="3" s="1"/>
  <c r="AJ68" i="3"/>
  <c r="AI68" i="3"/>
  <c r="AM68" i="3" s="1"/>
  <c r="AK67" i="3"/>
  <c r="AO67" i="3" s="1"/>
  <c r="AJ67" i="3"/>
  <c r="AN67" i="3" s="1"/>
  <c r="AI67" i="3"/>
  <c r="AM67" i="3" s="1"/>
  <c r="AN66" i="3"/>
  <c r="AK66" i="3"/>
  <c r="AO66" i="3" s="1"/>
  <c r="AJ66" i="3"/>
  <c r="AI66" i="3"/>
  <c r="AM66" i="3" s="1"/>
  <c r="AN65" i="3"/>
  <c r="AK65" i="3"/>
  <c r="AO65" i="3" s="1"/>
  <c r="AJ65" i="3"/>
  <c r="AI65" i="3"/>
  <c r="AM65" i="3" s="1"/>
  <c r="AN64" i="3"/>
  <c r="AK64" i="3"/>
  <c r="AO64" i="3" s="1"/>
  <c r="AJ64" i="3"/>
  <c r="AI64" i="3"/>
  <c r="AM64" i="3" s="1"/>
  <c r="AN63" i="3"/>
  <c r="AK63" i="3"/>
  <c r="AO63" i="3" s="1"/>
  <c r="AJ63" i="3"/>
  <c r="AI63" i="3"/>
  <c r="AM63" i="3" s="1"/>
  <c r="AN62" i="3"/>
  <c r="AK62" i="3"/>
  <c r="AO62" i="3" s="1"/>
  <c r="AJ62" i="3"/>
  <c r="AI62" i="3"/>
  <c r="AM62" i="3" s="1"/>
  <c r="AN61" i="3"/>
  <c r="AK61" i="3"/>
  <c r="AO61" i="3" s="1"/>
  <c r="AJ61" i="3"/>
  <c r="AI61" i="3"/>
  <c r="AM61" i="3" s="1"/>
  <c r="AN60" i="3"/>
  <c r="AK60" i="3"/>
  <c r="AO60" i="3" s="1"/>
  <c r="AJ60" i="3"/>
  <c r="AI60" i="3"/>
  <c r="AM60" i="3" s="1"/>
  <c r="AN59" i="3"/>
  <c r="AK59" i="3"/>
  <c r="AO59" i="3" s="1"/>
  <c r="AJ59" i="3"/>
  <c r="AI59" i="3"/>
  <c r="AM59" i="3" s="1"/>
  <c r="AN58" i="3"/>
  <c r="AK58" i="3"/>
  <c r="AO58" i="3" s="1"/>
  <c r="AJ58" i="3"/>
  <c r="AI58" i="3"/>
  <c r="AM58" i="3" s="1"/>
  <c r="AN57" i="3"/>
  <c r="AK57" i="3"/>
  <c r="AO57" i="3" s="1"/>
  <c r="AJ57" i="3"/>
  <c r="AI57" i="3"/>
  <c r="AM57" i="3" s="1"/>
  <c r="AN56" i="3"/>
  <c r="AK56" i="3"/>
  <c r="AO56" i="3" s="1"/>
  <c r="AJ56" i="3"/>
  <c r="AI56" i="3"/>
  <c r="AM56" i="3" s="1"/>
  <c r="AN55" i="3"/>
  <c r="AK55" i="3"/>
  <c r="AO55" i="3" s="1"/>
  <c r="AJ55" i="3"/>
  <c r="AI55" i="3"/>
  <c r="AM55" i="3" s="1"/>
  <c r="AN54" i="3"/>
  <c r="AK54" i="3"/>
  <c r="AO54" i="3" s="1"/>
  <c r="AJ54" i="3"/>
  <c r="AI54" i="3"/>
  <c r="AM54" i="3" s="1"/>
  <c r="AN53" i="3"/>
  <c r="AK53" i="3"/>
  <c r="AO53" i="3" s="1"/>
  <c r="AJ53" i="3"/>
  <c r="AI53" i="3"/>
  <c r="AM53" i="3" s="1"/>
  <c r="AN52" i="3"/>
  <c r="AK52" i="3"/>
  <c r="AO52" i="3" s="1"/>
  <c r="AJ52" i="3"/>
  <c r="AI52" i="3"/>
  <c r="AM52" i="3" s="1"/>
  <c r="AN51" i="3"/>
  <c r="AK51" i="3"/>
  <c r="AO51" i="3" s="1"/>
  <c r="AJ51" i="3"/>
  <c r="AI51" i="3"/>
  <c r="AM51" i="3" s="1"/>
  <c r="AN50" i="3"/>
  <c r="AK50" i="3"/>
  <c r="AO50" i="3" s="1"/>
  <c r="AJ50" i="3"/>
  <c r="AI50" i="3"/>
  <c r="AM50" i="3" s="1"/>
  <c r="AN49" i="3"/>
  <c r="AK49" i="3"/>
  <c r="AO49" i="3" s="1"/>
  <c r="AJ49" i="3"/>
  <c r="AI49" i="3"/>
  <c r="AM49" i="3" s="1"/>
  <c r="AN48" i="3"/>
  <c r="AK48" i="3"/>
  <c r="AO48" i="3" s="1"/>
  <c r="AJ48" i="3"/>
  <c r="AI48" i="3"/>
  <c r="AM48" i="3" s="1"/>
  <c r="AN47" i="3"/>
  <c r="AK47" i="3"/>
  <c r="AO47" i="3" s="1"/>
  <c r="AJ47" i="3"/>
  <c r="AI47" i="3"/>
  <c r="AM47" i="3" s="1"/>
  <c r="AN46" i="3"/>
  <c r="AK46" i="3"/>
  <c r="AO46" i="3" s="1"/>
  <c r="AJ46" i="3"/>
  <c r="AI46" i="3"/>
  <c r="AM46" i="3" s="1"/>
  <c r="AN45" i="3"/>
  <c r="AK45" i="3"/>
  <c r="AO45" i="3" s="1"/>
  <c r="AJ45" i="3"/>
  <c r="AI45" i="3"/>
  <c r="AM45" i="3" s="1"/>
  <c r="AN44" i="3"/>
  <c r="AK44" i="3"/>
  <c r="AO44" i="3" s="1"/>
  <c r="AJ44" i="3"/>
  <c r="AI44" i="3"/>
  <c r="AM44" i="3" s="1"/>
  <c r="AN43" i="3"/>
  <c r="AK43" i="3"/>
  <c r="AO43" i="3" s="1"/>
  <c r="AJ43" i="3"/>
  <c r="AI43" i="3"/>
  <c r="AM43" i="3" s="1"/>
  <c r="AN42" i="3"/>
  <c r="AK42" i="3"/>
  <c r="AO42" i="3" s="1"/>
  <c r="AJ42" i="3"/>
  <c r="AI42" i="3"/>
  <c r="AM42" i="3" s="1"/>
  <c r="AN7" i="3"/>
  <c r="AO7" i="3"/>
  <c r="AN8" i="3"/>
  <c r="AO8" i="3"/>
  <c r="AN9" i="3"/>
  <c r="AO9" i="3"/>
  <c r="AN10" i="3"/>
  <c r="AO10" i="3"/>
  <c r="AN11" i="3"/>
  <c r="AO11" i="3"/>
  <c r="AN12" i="3"/>
  <c r="AO12" i="3"/>
  <c r="AN13" i="3"/>
  <c r="AO13" i="3"/>
  <c r="AN14" i="3"/>
  <c r="AO14" i="3"/>
  <c r="AN15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N22" i="3"/>
  <c r="AO22" i="3"/>
  <c r="AN23" i="3"/>
  <c r="AO23" i="3"/>
  <c r="AN24" i="3"/>
  <c r="AO24" i="3"/>
  <c r="AN25" i="3"/>
  <c r="AO25" i="3"/>
  <c r="AN26" i="3"/>
  <c r="AO26" i="3"/>
  <c r="AN27" i="3"/>
  <c r="AO27" i="3"/>
  <c r="AN28" i="3"/>
  <c r="AO28" i="3"/>
  <c r="AN29" i="3"/>
  <c r="AO29" i="3"/>
  <c r="AN30" i="3"/>
  <c r="AO30" i="3"/>
  <c r="AN31" i="3"/>
  <c r="AO31" i="3"/>
  <c r="AN32" i="3"/>
  <c r="AO32" i="3"/>
  <c r="AN33" i="3"/>
  <c r="AO33" i="3"/>
  <c r="AN34" i="3"/>
  <c r="AO34" i="3"/>
  <c r="AN35" i="3"/>
  <c r="AO35" i="3"/>
  <c r="AN36" i="3"/>
  <c r="AO36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I7" i="3"/>
  <c r="AK36" i="3"/>
  <c r="AJ36" i="3"/>
  <c r="AI36" i="3"/>
  <c r="AK35" i="3"/>
  <c r="AJ35" i="3"/>
  <c r="AI35" i="3"/>
  <c r="AK34" i="3"/>
  <c r="AJ34" i="3"/>
  <c r="AI34" i="3"/>
  <c r="AK33" i="3"/>
  <c r="AJ33" i="3"/>
  <c r="AI33" i="3"/>
  <c r="AK32" i="3"/>
  <c r="AJ32" i="3"/>
  <c r="AI32" i="3"/>
  <c r="AK31" i="3"/>
  <c r="AJ31" i="3"/>
  <c r="AI31" i="3"/>
  <c r="AK30" i="3"/>
  <c r="AJ30" i="3"/>
  <c r="AI30" i="3"/>
  <c r="AK29" i="3"/>
  <c r="AJ29" i="3"/>
  <c r="AI29" i="3"/>
  <c r="AK28" i="3"/>
  <c r="AJ28" i="3"/>
  <c r="AI28" i="3"/>
  <c r="AK27" i="3"/>
  <c r="AJ27" i="3"/>
  <c r="AI27" i="3"/>
  <c r="AK26" i="3"/>
  <c r="AJ26" i="3"/>
  <c r="AI26" i="3"/>
  <c r="AK25" i="3"/>
  <c r="AJ25" i="3"/>
  <c r="AI25" i="3"/>
  <c r="AK24" i="3"/>
  <c r="AJ24" i="3"/>
  <c r="AI24" i="3"/>
  <c r="AK23" i="3"/>
  <c r="AJ23" i="3"/>
  <c r="AI23" i="3"/>
  <c r="AK22" i="3"/>
  <c r="AJ22" i="3"/>
  <c r="AI22" i="3"/>
  <c r="AK21" i="3"/>
  <c r="AJ21" i="3"/>
  <c r="AI21" i="3"/>
  <c r="AK20" i="3"/>
  <c r="AJ20" i="3"/>
  <c r="AI20" i="3"/>
  <c r="AK19" i="3"/>
  <c r="AJ19" i="3"/>
  <c r="AI19" i="3"/>
  <c r="AK18" i="3"/>
  <c r="AJ18" i="3"/>
  <c r="AI18" i="3"/>
  <c r="AK17" i="3"/>
  <c r="AJ17" i="3"/>
  <c r="AI17" i="3"/>
  <c r="AK16" i="3"/>
  <c r="AJ16" i="3"/>
  <c r="AI16" i="3"/>
  <c r="AK15" i="3"/>
  <c r="AJ15" i="3"/>
  <c r="AI15" i="3"/>
  <c r="AK14" i="3"/>
  <c r="AJ14" i="3"/>
  <c r="AI14" i="3"/>
  <c r="AK13" i="3"/>
  <c r="AJ13" i="3"/>
  <c r="AI13" i="3"/>
  <c r="AK12" i="3"/>
  <c r="AJ12" i="3"/>
  <c r="AI12" i="3"/>
  <c r="AK11" i="3"/>
  <c r="AJ11" i="3"/>
  <c r="AI11" i="3"/>
  <c r="AK10" i="3"/>
  <c r="AJ10" i="3"/>
  <c r="AI10" i="3"/>
  <c r="AK9" i="3"/>
  <c r="AJ9" i="3"/>
  <c r="AI9" i="3"/>
  <c r="AK8" i="3"/>
  <c r="AJ8" i="3"/>
  <c r="AI8" i="3"/>
  <c r="AK7" i="3"/>
  <c r="AJ7" i="3"/>
  <c r="AD142" i="3"/>
  <c r="AC142" i="3"/>
  <c r="AB142" i="3"/>
  <c r="AA142" i="3"/>
  <c r="Z142" i="3"/>
  <c r="Y142" i="3"/>
  <c r="X142" i="3"/>
  <c r="W142" i="3"/>
  <c r="V142" i="3"/>
  <c r="AD141" i="3"/>
  <c r="AC141" i="3"/>
  <c r="AB141" i="3"/>
  <c r="AA141" i="3"/>
  <c r="Z141" i="3"/>
  <c r="Y141" i="3"/>
  <c r="X141" i="3"/>
  <c r="W141" i="3"/>
  <c r="V141" i="3"/>
  <c r="AD140" i="3"/>
  <c r="AC140" i="3"/>
  <c r="AB140" i="3"/>
  <c r="AA140" i="3"/>
  <c r="Z140" i="3"/>
  <c r="Y140" i="3"/>
  <c r="X140" i="3"/>
  <c r="W140" i="3"/>
  <c r="V140" i="3"/>
  <c r="AD139" i="3"/>
  <c r="AC139" i="3"/>
  <c r="AB139" i="3"/>
  <c r="AA139" i="3"/>
  <c r="Z139" i="3"/>
  <c r="Y139" i="3"/>
  <c r="X139" i="3"/>
  <c r="W139" i="3"/>
  <c r="V139" i="3"/>
  <c r="AD138" i="3"/>
  <c r="AC138" i="3"/>
  <c r="AB138" i="3"/>
  <c r="AA138" i="3"/>
  <c r="Z138" i="3"/>
  <c r="Y138" i="3"/>
  <c r="X138" i="3"/>
  <c r="W138" i="3"/>
  <c r="V138" i="3"/>
  <c r="AD137" i="3"/>
  <c r="AC137" i="3"/>
  <c r="AB137" i="3"/>
  <c r="AA137" i="3"/>
  <c r="Z137" i="3"/>
  <c r="Y137" i="3"/>
  <c r="X137" i="3"/>
  <c r="W137" i="3"/>
  <c r="V137" i="3"/>
  <c r="AD136" i="3"/>
  <c r="AC136" i="3"/>
  <c r="AB136" i="3"/>
  <c r="AA136" i="3"/>
  <c r="Z136" i="3"/>
  <c r="Y136" i="3"/>
  <c r="X136" i="3"/>
  <c r="W136" i="3"/>
  <c r="V136" i="3"/>
  <c r="AD135" i="3"/>
  <c r="AC135" i="3"/>
  <c r="AB135" i="3"/>
  <c r="AA135" i="3"/>
  <c r="Z135" i="3"/>
  <c r="Y135" i="3"/>
  <c r="X135" i="3"/>
  <c r="W135" i="3"/>
  <c r="V135" i="3"/>
  <c r="AD134" i="3"/>
  <c r="AC134" i="3"/>
  <c r="AB134" i="3"/>
  <c r="AA134" i="3"/>
  <c r="Z134" i="3"/>
  <c r="Y134" i="3"/>
  <c r="X134" i="3"/>
  <c r="W134" i="3"/>
  <c r="V134" i="3"/>
  <c r="AD133" i="3"/>
  <c r="AC133" i="3"/>
  <c r="AB133" i="3"/>
  <c r="AA133" i="3"/>
  <c r="Z133" i="3"/>
  <c r="Y133" i="3"/>
  <c r="X133" i="3"/>
  <c r="W133" i="3"/>
  <c r="V133" i="3"/>
  <c r="AD132" i="3"/>
  <c r="AC132" i="3"/>
  <c r="AB132" i="3"/>
  <c r="AA132" i="3"/>
  <c r="Z132" i="3"/>
  <c r="Y132" i="3"/>
  <c r="X132" i="3"/>
  <c r="W132" i="3"/>
  <c r="V132" i="3"/>
  <c r="AD131" i="3"/>
  <c r="AC131" i="3"/>
  <c r="AB131" i="3"/>
  <c r="AA131" i="3"/>
  <c r="Z131" i="3"/>
  <c r="Y131" i="3"/>
  <c r="X131" i="3"/>
  <c r="W131" i="3"/>
  <c r="V131" i="3"/>
  <c r="AD130" i="3"/>
  <c r="AC130" i="3"/>
  <c r="AB130" i="3"/>
  <c r="AA130" i="3"/>
  <c r="Z130" i="3"/>
  <c r="Y130" i="3"/>
  <c r="X130" i="3"/>
  <c r="W130" i="3"/>
  <c r="V130" i="3"/>
  <c r="AD129" i="3"/>
  <c r="AC129" i="3"/>
  <c r="AB129" i="3"/>
  <c r="AA129" i="3"/>
  <c r="Z129" i="3"/>
  <c r="Y129" i="3"/>
  <c r="X129" i="3"/>
  <c r="W129" i="3"/>
  <c r="V129" i="3"/>
  <c r="AD128" i="3"/>
  <c r="AC128" i="3"/>
  <c r="AB128" i="3"/>
  <c r="AA128" i="3"/>
  <c r="Z128" i="3"/>
  <c r="Y128" i="3"/>
  <c r="X128" i="3"/>
  <c r="W128" i="3"/>
  <c r="V128" i="3"/>
  <c r="AD127" i="3"/>
  <c r="AC127" i="3"/>
  <c r="AB127" i="3"/>
  <c r="AA127" i="3"/>
  <c r="Z127" i="3"/>
  <c r="Y127" i="3"/>
  <c r="X127" i="3"/>
  <c r="W127" i="3"/>
  <c r="V127" i="3"/>
  <c r="AD126" i="3"/>
  <c r="AC126" i="3"/>
  <c r="AB126" i="3"/>
  <c r="AA126" i="3"/>
  <c r="Z126" i="3"/>
  <c r="Y126" i="3"/>
  <c r="X126" i="3"/>
  <c r="W126" i="3"/>
  <c r="V126" i="3"/>
  <c r="AD125" i="3"/>
  <c r="AC125" i="3"/>
  <c r="AB125" i="3"/>
  <c r="AA125" i="3"/>
  <c r="Z125" i="3"/>
  <c r="Y125" i="3"/>
  <c r="X125" i="3"/>
  <c r="W125" i="3"/>
  <c r="V125" i="3"/>
  <c r="AD124" i="3"/>
  <c r="AC124" i="3"/>
  <c r="AB124" i="3"/>
  <c r="AA124" i="3"/>
  <c r="Z124" i="3"/>
  <c r="Y124" i="3"/>
  <c r="X124" i="3"/>
  <c r="W124" i="3"/>
  <c r="V124" i="3"/>
  <c r="AD123" i="3"/>
  <c r="AC123" i="3"/>
  <c r="AB123" i="3"/>
  <c r="AA123" i="3"/>
  <c r="Z123" i="3"/>
  <c r="Y123" i="3"/>
  <c r="X123" i="3"/>
  <c r="W123" i="3"/>
  <c r="V123" i="3"/>
  <c r="AD122" i="3"/>
  <c r="AC122" i="3"/>
  <c r="AB122" i="3"/>
  <c r="AA122" i="3"/>
  <c r="Z122" i="3"/>
  <c r="Y122" i="3"/>
  <c r="X122" i="3"/>
  <c r="W122" i="3"/>
  <c r="V122" i="3"/>
  <c r="AD121" i="3"/>
  <c r="AC121" i="3"/>
  <c r="AB121" i="3"/>
  <c r="AA121" i="3"/>
  <c r="Z121" i="3"/>
  <c r="Y121" i="3"/>
  <c r="X121" i="3"/>
  <c r="W121" i="3"/>
  <c r="V121" i="3"/>
  <c r="AD120" i="3"/>
  <c r="AC120" i="3"/>
  <c r="AB120" i="3"/>
  <c r="AA120" i="3"/>
  <c r="Z120" i="3"/>
  <c r="Y120" i="3"/>
  <c r="X120" i="3"/>
  <c r="W120" i="3"/>
  <c r="V120" i="3"/>
  <c r="AD119" i="3"/>
  <c r="AC119" i="3"/>
  <c r="AB119" i="3"/>
  <c r="AA119" i="3"/>
  <c r="Z119" i="3"/>
  <c r="Y119" i="3"/>
  <c r="X119" i="3"/>
  <c r="W119" i="3"/>
  <c r="V119" i="3"/>
  <c r="AD118" i="3"/>
  <c r="AC118" i="3"/>
  <c r="AB118" i="3"/>
  <c r="AA118" i="3"/>
  <c r="Z118" i="3"/>
  <c r="Y118" i="3"/>
  <c r="X118" i="3"/>
  <c r="W118" i="3"/>
  <c r="V118" i="3"/>
  <c r="AD117" i="3"/>
  <c r="AC117" i="3"/>
  <c r="AB117" i="3"/>
  <c r="AA117" i="3"/>
  <c r="Z117" i="3"/>
  <c r="Y117" i="3"/>
  <c r="X117" i="3"/>
  <c r="W117" i="3"/>
  <c r="V117" i="3"/>
  <c r="AD116" i="3"/>
  <c r="AC116" i="3"/>
  <c r="AB116" i="3"/>
  <c r="AA116" i="3"/>
  <c r="Z116" i="3"/>
  <c r="Y116" i="3"/>
  <c r="X116" i="3"/>
  <c r="W116" i="3"/>
  <c r="V116" i="3"/>
  <c r="AD115" i="3"/>
  <c r="AC115" i="3"/>
  <c r="AB115" i="3"/>
  <c r="AA115" i="3"/>
  <c r="Z115" i="3"/>
  <c r="Y115" i="3"/>
  <c r="X115" i="3"/>
  <c r="W115" i="3"/>
  <c r="V115" i="3"/>
  <c r="AD114" i="3"/>
  <c r="AC114" i="3"/>
  <c r="AB114" i="3"/>
  <c r="AA114" i="3"/>
  <c r="Z114" i="3"/>
  <c r="Y114" i="3"/>
  <c r="X114" i="3"/>
  <c r="W114" i="3"/>
  <c r="V114" i="3"/>
  <c r="AD113" i="3"/>
  <c r="AC113" i="3"/>
  <c r="AB113" i="3"/>
  <c r="AA113" i="3"/>
  <c r="Z113" i="3"/>
  <c r="Y113" i="3"/>
  <c r="X113" i="3"/>
  <c r="W113" i="3"/>
  <c r="V113" i="3"/>
  <c r="AD107" i="3"/>
  <c r="AC107" i="3"/>
  <c r="AB107" i="3"/>
  <c r="AA107" i="3"/>
  <c r="Z107" i="3"/>
  <c r="Y107" i="3"/>
  <c r="X107" i="3"/>
  <c r="W107" i="3"/>
  <c r="V107" i="3"/>
  <c r="AD106" i="3"/>
  <c r="AC106" i="3"/>
  <c r="AB106" i="3"/>
  <c r="AA106" i="3"/>
  <c r="Z106" i="3"/>
  <c r="Y106" i="3"/>
  <c r="X106" i="3"/>
  <c r="W106" i="3"/>
  <c r="V106" i="3"/>
  <c r="AD105" i="3"/>
  <c r="AC105" i="3"/>
  <c r="AB105" i="3"/>
  <c r="AA105" i="3"/>
  <c r="Z105" i="3"/>
  <c r="Y105" i="3"/>
  <c r="X105" i="3"/>
  <c r="W105" i="3"/>
  <c r="V105" i="3"/>
  <c r="AD104" i="3"/>
  <c r="AC104" i="3"/>
  <c r="AB104" i="3"/>
  <c r="AA104" i="3"/>
  <c r="Z104" i="3"/>
  <c r="Y104" i="3"/>
  <c r="X104" i="3"/>
  <c r="W104" i="3"/>
  <c r="V104" i="3"/>
  <c r="AD103" i="3"/>
  <c r="AC103" i="3"/>
  <c r="AB103" i="3"/>
  <c r="AA103" i="3"/>
  <c r="Z103" i="3"/>
  <c r="Y103" i="3"/>
  <c r="X103" i="3"/>
  <c r="W103" i="3"/>
  <c r="V103" i="3"/>
  <c r="AD102" i="3"/>
  <c r="AC102" i="3"/>
  <c r="AB102" i="3"/>
  <c r="AA102" i="3"/>
  <c r="Z102" i="3"/>
  <c r="Y102" i="3"/>
  <c r="X102" i="3"/>
  <c r="W102" i="3"/>
  <c r="V102" i="3"/>
  <c r="AD101" i="3"/>
  <c r="AC101" i="3"/>
  <c r="AB101" i="3"/>
  <c r="AA101" i="3"/>
  <c r="Z101" i="3"/>
  <c r="Y101" i="3"/>
  <c r="X101" i="3"/>
  <c r="W101" i="3"/>
  <c r="V101" i="3"/>
  <c r="AD100" i="3"/>
  <c r="AC100" i="3"/>
  <c r="AB100" i="3"/>
  <c r="AA100" i="3"/>
  <c r="Z100" i="3"/>
  <c r="Y100" i="3"/>
  <c r="X100" i="3"/>
  <c r="W100" i="3"/>
  <c r="V100" i="3"/>
  <c r="AD99" i="3"/>
  <c r="AC99" i="3"/>
  <c r="AB99" i="3"/>
  <c r="AA99" i="3"/>
  <c r="Z99" i="3"/>
  <c r="Y99" i="3"/>
  <c r="X99" i="3"/>
  <c r="W99" i="3"/>
  <c r="V99" i="3"/>
  <c r="AD98" i="3"/>
  <c r="AC98" i="3"/>
  <c r="AB98" i="3"/>
  <c r="AA98" i="3"/>
  <c r="Z98" i="3"/>
  <c r="Y98" i="3"/>
  <c r="X98" i="3"/>
  <c r="W98" i="3"/>
  <c r="V98" i="3"/>
  <c r="AD97" i="3"/>
  <c r="AC97" i="3"/>
  <c r="AB97" i="3"/>
  <c r="AA97" i="3"/>
  <c r="Z97" i="3"/>
  <c r="Y97" i="3"/>
  <c r="X97" i="3"/>
  <c r="W97" i="3"/>
  <c r="V97" i="3"/>
  <c r="AD96" i="3"/>
  <c r="AC96" i="3"/>
  <c r="AB96" i="3"/>
  <c r="AA96" i="3"/>
  <c r="Z96" i="3"/>
  <c r="Y96" i="3"/>
  <c r="X96" i="3"/>
  <c r="W96" i="3"/>
  <c r="V96" i="3"/>
  <c r="AD95" i="3"/>
  <c r="AC95" i="3"/>
  <c r="AB95" i="3"/>
  <c r="AA95" i="3"/>
  <c r="Z95" i="3"/>
  <c r="Y95" i="3"/>
  <c r="X95" i="3"/>
  <c r="W95" i="3"/>
  <c r="V95" i="3"/>
  <c r="AD94" i="3"/>
  <c r="AC94" i="3"/>
  <c r="AB94" i="3"/>
  <c r="AA94" i="3"/>
  <c r="Z94" i="3"/>
  <c r="Y94" i="3"/>
  <c r="X94" i="3"/>
  <c r="W94" i="3"/>
  <c r="V94" i="3"/>
  <c r="AD93" i="3"/>
  <c r="AC93" i="3"/>
  <c r="AB93" i="3"/>
  <c r="AA93" i="3"/>
  <c r="Z93" i="3"/>
  <c r="Y93" i="3"/>
  <c r="X93" i="3"/>
  <c r="W93" i="3"/>
  <c r="V93" i="3"/>
  <c r="AD92" i="3"/>
  <c r="AC92" i="3"/>
  <c r="AB92" i="3"/>
  <c r="AA92" i="3"/>
  <c r="Z92" i="3"/>
  <c r="Y92" i="3"/>
  <c r="X92" i="3"/>
  <c r="W92" i="3"/>
  <c r="V92" i="3"/>
  <c r="AD91" i="3"/>
  <c r="AC91" i="3"/>
  <c r="AB91" i="3"/>
  <c r="AA91" i="3"/>
  <c r="Z91" i="3"/>
  <c r="Y91" i="3"/>
  <c r="X91" i="3"/>
  <c r="W91" i="3"/>
  <c r="V91" i="3"/>
  <c r="AD90" i="3"/>
  <c r="AC90" i="3"/>
  <c r="AB90" i="3"/>
  <c r="AA90" i="3"/>
  <c r="Z90" i="3"/>
  <c r="Y90" i="3"/>
  <c r="X90" i="3"/>
  <c r="W90" i="3"/>
  <c r="V90" i="3"/>
  <c r="AD89" i="3"/>
  <c r="AC89" i="3"/>
  <c r="AB89" i="3"/>
  <c r="AA89" i="3"/>
  <c r="Z89" i="3"/>
  <c r="Y89" i="3"/>
  <c r="X89" i="3"/>
  <c r="W89" i="3"/>
  <c r="V89" i="3"/>
  <c r="AD88" i="3"/>
  <c r="AC88" i="3"/>
  <c r="AB88" i="3"/>
  <c r="AA88" i="3"/>
  <c r="Z88" i="3"/>
  <c r="Y88" i="3"/>
  <c r="X88" i="3"/>
  <c r="W88" i="3"/>
  <c r="V88" i="3"/>
  <c r="AD87" i="3"/>
  <c r="AC87" i="3"/>
  <c r="AB87" i="3"/>
  <c r="AA87" i="3"/>
  <c r="Z87" i="3"/>
  <c r="Y87" i="3"/>
  <c r="X87" i="3"/>
  <c r="W87" i="3"/>
  <c r="V87" i="3"/>
  <c r="AD86" i="3"/>
  <c r="AC86" i="3"/>
  <c r="AB86" i="3"/>
  <c r="AA86" i="3"/>
  <c r="Z86" i="3"/>
  <c r="Y86" i="3"/>
  <c r="X86" i="3"/>
  <c r="W86" i="3"/>
  <c r="V86" i="3"/>
  <c r="AD85" i="3"/>
  <c r="AC85" i="3"/>
  <c r="AB85" i="3"/>
  <c r="AA85" i="3"/>
  <c r="Z85" i="3"/>
  <c r="Y85" i="3"/>
  <c r="X85" i="3"/>
  <c r="W85" i="3"/>
  <c r="V85" i="3"/>
  <c r="AD84" i="3"/>
  <c r="AC84" i="3"/>
  <c r="AB84" i="3"/>
  <c r="AA84" i="3"/>
  <c r="Z84" i="3"/>
  <c r="Y84" i="3"/>
  <c r="X84" i="3"/>
  <c r="W84" i="3"/>
  <c r="V84" i="3"/>
  <c r="AD83" i="3"/>
  <c r="AC83" i="3"/>
  <c r="AB83" i="3"/>
  <c r="AA83" i="3"/>
  <c r="Z83" i="3"/>
  <c r="Y83" i="3"/>
  <c r="X83" i="3"/>
  <c r="W83" i="3"/>
  <c r="V83" i="3"/>
  <c r="AD82" i="3"/>
  <c r="AC82" i="3"/>
  <c r="AB82" i="3"/>
  <c r="AA82" i="3"/>
  <c r="Z82" i="3"/>
  <c r="Y82" i="3"/>
  <c r="X82" i="3"/>
  <c r="W82" i="3"/>
  <c r="V82" i="3"/>
  <c r="AD81" i="3"/>
  <c r="AC81" i="3"/>
  <c r="AB81" i="3"/>
  <c r="AA81" i="3"/>
  <c r="Z81" i="3"/>
  <c r="Y81" i="3"/>
  <c r="X81" i="3"/>
  <c r="W81" i="3"/>
  <c r="V81" i="3"/>
  <c r="AD80" i="3"/>
  <c r="AC80" i="3"/>
  <c r="AB80" i="3"/>
  <c r="AA80" i="3"/>
  <c r="Z80" i="3"/>
  <c r="Y80" i="3"/>
  <c r="X80" i="3"/>
  <c r="W80" i="3"/>
  <c r="V80" i="3"/>
  <c r="AD79" i="3"/>
  <c r="AC79" i="3"/>
  <c r="AB79" i="3"/>
  <c r="AA79" i="3"/>
  <c r="Z79" i="3"/>
  <c r="Y79" i="3"/>
  <c r="X79" i="3"/>
  <c r="W79" i="3"/>
  <c r="V79" i="3"/>
  <c r="AD78" i="3"/>
  <c r="AC78" i="3"/>
  <c r="AB78" i="3"/>
  <c r="AA78" i="3"/>
  <c r="Z78" i="3"/>
  <c r="Y78" i="3"/>
  <c r="X78" i="3"/>
  <c r="W78" i="3"/>
  <c r="V78" i="3"/>
  <c r="AD71" i="3"/>
  <c r="AC71" i="3"/>
  <c r="AB71" i="3"/>
  <c r="AA71" i="3"/>
  <c r="Z71" i="3"/>
  <c r="Y71" i="3"/>
  <c r="X71" i="3"/>
  <c r="W71" i="3"/>
  <c r="V71" i="3"/>
  <c r="AD70" i="3"/>
  <c r="AC70" i="3"/>
  <c r="AB70" i="3"/>
  <c r="AA70" i="3"/>
  <c r="Z70" i="3"/>
  <c r="Y70" i="3"/>
  <c r="X70" i="3"/>
  <c r="W70" i="3"/>
  <c r="V70" i="3"/>
  <c r="AD69" i="3"/>
  <c r="AC69" i="3"/>
  <c r="AB69" i="3"/>
  <c r="AA69" i="3"/>
  <c r="Z69" i="3"/>
  <c r="Y69" i="3"/>
  <c r="X69" i="3"/>
  <c r="W69" i="3"/>
  <c r="V69" i="3"/>
  <c r="AD68" i="3"/>
  <c r="AC68" i="3"/>
  <c r="AB68" i="3"/>
  <c r="AA68" i="3"/>
  <c r="Z68" i="3"/>
  <c r="Y68" i="3"/>
  <c r="X68" i="3"/>
  <c r="W68" i="3"/>
  <c r="V68" i="3"/>
  <c r="AD67" i="3"/>
  <c r="AC67" i="3"/>
  <c r="AB67" i="3"/>
  <c r="AA67" i="3"/>
  <c r="Z67" i="3"/>
  <c r="Y67" i="3"/>
  <c r="X67" i="3"/>
  <c r="W67" i="3"/>
  <c r="V67" i="3"/>
  <c r="AD66" i="3"/>
  <c r="AC66" i="3"/>
  <c r="AB66" i="3"/>
  <c r="AA66" i="3"/>
  <c r="Z66" i="3"/>
  <c r="Y66" i="3"/>
  <c r="X66" i="3"/>
  <c r="W66" i="3"/>
  <c r="V66" i="3"/>
  <c r="AD65" i="3"/>
  <c r="AC65" i="3"/>
  <c r="AB65" i="3"/>
  <c r="AA65" i="3"/>
  <c r="Z65" i="3"/>
  <c r="Y65" i="3"/>
  <c r="X65" i="3"/>
  <c r="W65" i="3"/>
  <c r="V65" i="3"/>
  <c r="AD64" i="3"/>
  <c r="AC64" i="3"/>
  <c r="AB64" i="3"/>
  <c r="AA64" i="3"/>
  <c r="Z64" i="3"/>
  <c r="Y64" i="3"/>
  <c r="X64" i="3"/>
  <c r="W64" i="3"/>
  <c r="V64" i="3"/>
  <c r="AD63" i="3"/>
  <c r="AC63" i="3"/>
  <c r="AB63" i="3"/>
  <c r="AA63" i="3"/>
  <c r="Z63" i="3"/>
  <c r="Y63" i="3"/>
  <c r="X63" i="3"/>
  <c r="W63" i="3"/>
  <c r="V63" i="3"/>
  <c r="AD62" i="3"/>
  <c r="AC62" i="3"/>
  <c r="AB62" i="3"/>
  <c r="AA62" i="3"/>
  <c r="Z62" i="3"/>
  <c r="Y62" i="3"/>
  <c r="X62" i="3"/>
  <c r="W62" i="3"/>
  <c r="V62" i="3"/>
  <c r="AD61" i="3"/>
  <c r="AC61" i="3"/>
  <c r="AB61" i="3"/>
  <c r="AA61" i="3"/>
  <c r="Z61" i="3"/>
  <c r="Y61" i="3"/>
  <c r="X61" i="3"/>
  <c r="W61" i="3"/>
  <c r="V61" i="3"/>
  <c r="AD60" i="3"/>
  <c r="AC60" i="3"/>
  <c r="AB60" i="3"/>
  <c r="AA60" i="3"/>
  <c r="Z60" i="3"/>
  <c r="Y60" i="3"/>
  <c r="X60" i="3"/>
  <c r="W60" i="3"/>
  <c r="V60" i="3"/>
  <c r="AD59" i="3"/>
  <c r="AC59" i="3"/>
  <c r="AB59" i="3"/>
  <c r="AA59" i="3"/>
  <c r="Z59" i="3"/>
  <c r="Y59" i="3"/>
  <c r="X59" i="3"/>
  <c r="W59" i="3"/>
  <c r="V59" i="3"/>
  <c r="AD58" i="3"/>
  <c r="AC58" i="3"/>
  <c r="AB58" i="3"/>
  <c r="AA58" i="3"/>
  <c r="Z58" i="3"/>
  <c r="Y58" i="3"/>
  <c r="X58" i="3"/>
  <c r="W58" i="3"/>
  <c r="V58" i="3"/>
  <c r="AD57" i="3"/>
  <c r="AC57" i="3"/>
  <c r="AB57" i="3"/>
  <c r="AA57" i="3"/>
  <c r="Z57" i="3"/>
  <c r="Y57" i="3"/>
  <c r="X57" i="3"/>
  <c r="W57" i="3"/>
  <c r="V57" i="3"/>
  <c r="AD56" i="3"/>
  <c r="AC56" i="3"/>
  <c r="AB56" i="3"/>
  <c r="AA56" i="3"/>
  <c r="Z56" i="3"/>
  <c r="Y56" i="3"/>
  <c r="X56" i="3"/>
  <c r="W56" i="3"/>
  <c r="V56" i="3"/>
  <c r="AD55" i="3"/>
  <c r="AC55" i="3"/>
  <c r="AB55" i="3"/>
  <c r="AA55" i="3"/>
  <c r="Z55" i="3"/>
  <c r="Y55" i="3"/>
  <c r="X55" i="3"/>
  <c r="W55" i="3"/>
  <c r="V55" i="3"/>
  <c r="AD54" i="3"/>
  <c r="AC54" i="3"/>
  <c r="AB54" i="3"/>
  <c r="AA54" i="3"/>
  <c r="Z54" i="3"/>
  <c r="Y54" i="3"/>
  <c r="X54" i="3"/>
  <c r="W54" i="3"/>
  <c r="V54" i="3"/>
  <c r="AD53" i="3"/>
  <c r="AC53" i="3"/>
  <c r="AB53" i="3"/>
  <c r="AA53" i="3"/>
  <c r="Z53" i="3"/>
  <c r="Y53" i="3"/>
  <c r="X53" i="3"/>
  <c r="W53" i="3"/>
  <c r="V53" i="3"/>
  <c r="AD52" i="3"/>
  <c r="AC52" i="3"/>
  <c r="AB52" i="3"/>
  <c r="AA52" i="3"/>
  <c r="Z52" i="3"/>
  <c r="Y52" i="3"/>
  <c r="X52" i="3"/>
  <c r="W52" i="3"/>
  <c r="V52" i="3"/>
  <c r="AD51" i="3"/>
  <c r="AC51" i="3"/>
  <c r="AB51" i="3"/>
  <c r="AA51" i="3"/>
  <c r="Z51" i="3"/>
  <c r="Y51" i="3"/>
  <c r="X51" i="3"/>
  <c r="W51" i="3"/>
  <c r="V51" i="3"/>
  <c r="AD50" i="3"/>
  <c r="AC50" i="3"/>
  <c r="AB50" i="3"/>
  <c r="AA50" i="3"/>
  <c r="Z50" i="3"/>
  <c r="Y50" i="3"/>
  <c r="X50" i="3"/>
  <c r="W50" i="3"/>
  <c r="V50" i="3"/>
  <c r="AD49" i="3"/>
  <c r="AC49" i="3"/>
  <c r="AB49" i="3"/>
  <c r="AA49" i="3"/>
  <c r="Z49" i="3"/>
  <c r="Y49" i="3"/>
  <c r="X49" i="3"/>
  <c r="W49" i="3"/>
  <c r="V49" i="3"/>
  <c r="AD48" i="3"/>
  <c r="AC48" i="3"/>
  <c r="AB48" i="3"/>
  <c r="AA48" i="3"/>
  <c r="Z48" i="3"/>
  <c r="Y48" i="3"/>
  <c r="X48" i="3"/>
  <c r="W48" i="3"/>
  <c r="V48" i="3"/>
  <c r="AD47" i="3"/>
  <c r="AC47" i="3"/>
  <c r="AB47" i="3"/>
  <c r="AA47" i="3"/>
  <c r="Z47" i="3"/>
  <c r="Y47" i="3"/>
  <c r="X47" i="3"/>
  <c r="W47" i="3"/>
  <c r="V47" i="3"/>
  <c r="AD46" i="3"/>
  <c r="AC46" i="3"/>
  <c r="AB46" i="3"/>
  <c r="AA46" i="3"/>
  <c r="Z46" i="3"/>
  <c r="Y46" i="3"/>
  <c r="X46" i="3"/>
  <c r="W46" i="3"/>
  <c r="V46" i="3"/>
  <c r="AD45" i="3"/>
  <c r="AC45" i="3"/>
  <c r="AB45" i="3"/>
  <c r="AA45" i="3"/>
  <c r="Z45" i="3"/>
  <c r="Y45" i="3"/>
  <c r="X45" i="3"/>
  <c r="W45" i="3"/>
  <c r="V45" i="3"/>
  <c r="AD44" i="3"/>
  <c r="AC44" i="3"/>
  <c r="AB44" i="3"/>
  <c r="AA44" i="3"/>
  <c r="Z44" i="3"/>
  <c r="Y44" i="3"/>
  <c r="X44" i="3"/>
  <c r="W44" i="3"/>
  <c r="V44" i="3"/>
  <c r="AD43" i="3"/>
  <c r="AC43" i="3"/>
  <c r="AB43" i="3"/>
  <c r="AA43" i="3"/>
  <c r="Z43" i="3"/>
  <c r="Y43" i="3"/>
  <c r="X43" i="3"/>
  <c r="W43" i="3"/>
  <c r="V43" i="3"/>
  <c r="AD42" i="3"/>
  <c r="AC42" i="3"/>
  <c r="AB42" i="3"/>
  <c r="AA42" i="3"/>
  <c r="Z42" i="3"/>
  <c r="Y42" i="3"/>
  <c r="X42" i="3"/>
  <c r="W42" i="3"/>
  <c r="V42" i="3"/>
  <c r="V23" i="3"/>
  <c r="W23" i="3"/>
  <c r="X23" i="3"/>
  <c r="Y23" i="3"/>
  <c r="Z23" i="3"/>
  <c r="AA23" i="3"/>
  <c r="AB23" i="3"/>
  <c r="AC23" i="3"/>
  <c r="AD23" i="3"/>
  <c r="V24" i="3"/>
  <c r="W24" i="3"/>
  <c r="X24" i="3"/>
  <c r="Y24" i="3"/>
  <c r="Z24" i="3"/>
  <c r="AA24" i="3"/>
  <c r="AB24" i="3"/>
  <c r="AC24" i="3"/>
  <c r="AD24" i="3"/>
  <c r="V25" i="3"/>
  <c r="W25" i="3"/>
  <c r="X25" i="3"/>
  <c r="Y25" i="3"/>
  <c r="Z25" i="3"/>
  <c r="AA25" i="3"/>
  <c r="AB25" i="3"/>
  <c r="AC25" i="3"/>
  <c r="AD25" i="3"/>
  <c r="V26" i="3"/>
  <c r="W26" i="3"/>
  <c r="X26" i="3"/>
  <c r="Y26" i="3"/>
  <c r="Z26" i="3"/>
  <c r="AA26" i="3"/>
  <c r="AB26" i="3"/>
  <c r="AC26" i="3"/>
  <c r="AD26" i="3"/>
  <c r="V27" i="3"/>
  <c r="W27" i="3"/>
  <c r="X27" i="3"/>
  <c r="Y27" i="3"/>
  <c r="Z27" i="3"/>
  <c r="AA27" i="3"/>
  <c r="AB27" i="3"/>
  <c r="AC27" i="3"/>
  <c r="AD27" i="3"/>
  <c r="V28" i="3"/>
  <c r="W28" i="3"/>
  <c r="X28" i="3"/>
  <c r="Y28" i="3"/>
  <c r="Z28" i="3"/>
  <c r="AA28" i="3"/>
  <c r="AB28" i="3"/>
  <c r="AC28" i="3"/>
  <c r="AD28" i="3"/>
  <c r="V29" i="3"/>
  <c r="W29" i="3"/>
  <c r="X29" i="3"/>
  <c r="Y29" i="3"/>
  <c r="Z29" i="3"/>
  <c r="AA29" i="3"/>
  <c r="AB29" i="3"/>
  <c r="AC29" i="3"/>
  <c r="AD29" i="3"/>
  <c r="V30" i="3"/>
  <c r="W30" i="3"/>
  <c r="X30" i="3"/>
  <c r="Y30" i="3"/>
  <c r="Z30" i="3"/>
  <c r="AA30" i="3"/>
  <c r="AB30" i="3"/>
  <c r="AC30" i="3"/>
  <c r="AD30" i="3"/>
  <c r="V31" i="3"/>
  <c r="W31" i="3"/>
  <c r="X31" i="3"/>
  <c r="Y31" i="3"/>
  <c r="Z31" i="3"/>
  <c r="AA31" i="3"/>
  <c r="AB31" i="3"/>
  <c r="AC31" i="3"/>
  <c r="AD31" i="3"/>
  <c r="V32" i="3"/>
  <c r="W32" i="3"/>
  <c r="X32" i="3"/>
  <c r="Y32" i="3"/>
  <c r="Z32" i="3"/>
  <c r="AA32" i="3"/>
  <c r="AB32" i="3"/>
  <c r="AC32" i="3"/>
  <c r="AD32" i="3"/>
  <c r="V33" i="3"/>
  <c r="W33" i="3"/>
  <c r="X33" i="3"/>
  <c r="Y33" i="3"/>
  <c r="Z33" i="3"/>
  <c r="AA33" i="3"/>
  <c r="AB33" i="3"/>
  <c r="AC33" i="3"/>
  <c r="AD33" i="3"/>
  <c r="V34" i="3"/>
  <c r="W34" i="3"/>
  <c r="X34" i="3"/>
  <c r="Y34" i="3"/>
  <c r="Z34" i="3"/>
  <c r="AA34" i="3"/>
  <c r="AB34" i="3"/>
  <c r="AC34" i="3"/>
  <c r="AD34" i="3"/>
  <c r="V35" i="3"/>
  <c r="W35" i="3"/>
  <c r="X35" i="3"/>
  <c r="Y35" i="3"/>
  <c r="Z35" i="3"/>
  <c r="AA35" i="3"/>
  <c r="AB35" i="3"/>
  <c r="AC35" i="3"/>
  <c r="AD35" i="3"/>
  <c r="V36" i="3"/>
  <c r="W36" i="3"/>
  <c r="X36" i="3"/>
  <c r="Y36" i="3"/>
  <c r="Z36" i="3"/>
  <c r="AA36" i="3"/>
  <c r="AB36" i="3"/>
  <c r="AC36" i="3"/>
  <c r="AD36" i="3"/>
  <c r="V8" i="3"/>
  <c r="W8" i="3"/>
  <c r="X8" i="3"/>
  <c r="Y8" i="3"/>
  <c r="Z8" i="3"/>
  <c r="AA8" i="3"/>
  <c r="AB8" i="3"/>
  <c r="AC8" i="3"/>
  <c r="AD8" i="3"/>
  <c r="V9" i="3"/>
  <c r="W9" i="3"/>
  <c r="X9" i="3"/>
  <c r="Y9" i="3"/>
  <c r="Z9" i="3"/>
  <c r="AA9" i="3"/>
  <c r="AB9" i="3"/>
  <c r="AC9" i="3"/>
  <c r="AD9" i="3"/>
  <c r="V10" i="3"/>
  <c r="W10" i="3"/>
  <c r="X10" i="3"/>
  <c r="Y10" i="3"/>
  <c r="Z10" i="3"/>
  <c r="AA10" i="3"/>
  <c r="AB10" i="3"/>
  <c r="AC10" i="3"/>
  <c r="AD10" i="3"/>
  <c r="V11" i="3"/>
  <c r="W11" i="3"/>
  <c r="X11" i="3"/>
  <c r="Y11" i="3"/>
  <c r="Z11" i="3"/>
  <c r="AA11" i="3"/>
  <c r="AB11" i="3"/>
  <c r="AC11" i="3"/>
  <c r="AD11" i="3"/>
  <c r="V12" i="3"/>
  <c r="W12" i="3"/>
  <c r="X12" i="3"/>
  <c r="Y12" i="3"/>
  <c r="Z12" i="3"/>
  <c r="AA12" i="3"/>
  <c r="AB12" i="3"/>
  <c r="AC12" i="3"/>
  <c r="AD12" i="3"/>
  <c r="V13" i="3"/>
  <c r="W13" i="3"/>
  <c r="X13" i="3"/>
  <c r="Y13" i="3"/>
  <c r="Z13" i="3"/>
  <c r="AA13" i="3"/>
  <c r="AB13" i="3"/>
  <c r="AC13" i="3"/>
  <c r="AD13" i="3"/>
  <c r="V14" i="3"/>
  <c r="W14" i="3"/>
  <c r="X14" i="3"/>
  <c r="Y14" i="3"/>
  <c r="Z14" i="3"/>
  <c r="AA14" i="3"/>
  <c r="AB14" i="3"/>
  <c r="AC14" i="3"/>
  <c r="AD14" i="3"/>
  <c r="V15" i="3"/>
  <c r="W15" i="3"/>
  <c r="X15" i="3"/>
  <c r="Y15" i="3"/>
  <c r="Z15" i="3"/>
  <c r="AA15" i="3"/>
  <c r="AB15" i="3"/>
  <c r="AC15" i="3"/>
  <c r="AD15" i="3"/>
  <c r="V16" i="3"/>
  <c r="W16" i="3"/>
  <c r="X16" i="3"/>
  <c r="Y16" i="3"/>
  <c r="Z16" i="3"/>
  <c r="AA16" i="3"/>
  <c r="AB16" i="3"/>
  <c r="AC16" i="3"/>
  <c r="AD16" i="3"/>
  <c r="V17" i="3"/>
  <c r="W17" i="3"/>
  <c r="X17" i="3"/>
  <c r="Y17" i="3"/>
  <c r="Z17" i="3"/>
  <c r="AA17" i="3"/>
  <c r="AB17" i="3"/>
  <c r="AC17" i="3"/>
  <c r="AD17" i="3"/>
  <c r="V18" i="3"/>
  <c r="W18" i="3"/>
  <c r="X18" i="3"/>
  <c r="Y18" i="3"/>
  <c r="Z18" i="3"/>
  <c r="AA18" i="3"/>
  <c r="AB18" i="3"/>
  <c r="AC18" i="3"/>
  <c r="AD18" i="3"/>
  <c r="V19" i="3"/>
  <c r="W19" i="3"/>
  <c r="X19" i="3"/>
  <c r="Y19" i="3"/>
  <c r="Z19" i="3"/>
  <c r="AA19" i="3"/>
  <c r="AB19" i="3"/>
  <c r="AC19" i="3"/>
  <c r="AD19" i="3"/>
  <c r="V20" i="3"/>
  <c r="W20" i="3"/>
  <c r="X20" i="3"/>
  <c r="Y20" i="3"/>
  <c r="Z20" i="3"/>
  <c r="AA20" i="3"/>
  <c r="AB20" i="3"/>
  <c r="AC20" i="3"/>
  <c r="AD20" i="3"/>
  <c r="V21" i="3"/>
  <c r="W21" i="3"/>
  <c r="X21" i="3"/>
  <c r="Y21" i="3"/>
  <c r="Z21" i="3"/>
  <c r="AA21" i="3"/>
  <c r="AB21" i="3"/>
  <c r="AC21" i="3"/>
  <c r="AD21" i="3"/>
  <c r="V22" i="3"/>
  <c r="W22" i="3"/>
  <c r="X22" i="3"/>
  <c r="Y22" i="3"/>
  <c r="Z22" i="3"/>
  <c r="AA22" i="3"/>
  <c r="AB22" i="3"/>
  <c r="AC22" i="3"/>
  <c r="AD22" i="3"/>
  <c r="W7" i="3"/>
  <c r="X7" i="3"/>
  <c r="Y7" i="3"/>
  <c r="Z7" i="3"/>
  <c r="AA7" i="3"/>
  <c r="AB7" i="3"/>
  <c r="AC7" i="3"/>
  <c r="AD7" i="3"/>
  <c r="V7" i="3"/>
  <c r="AJ13" i="4" l="1"/>
  <c r="AJ18" i="4"/>
  <c r="AI28" i="4"/>
  <c r="AI31" i="4"/>
  <c r="AJ84" i="4"/>
  <c r="AJ92" i="4"/>
  <c r="AI138" i="4"/>
  <c r="AI8" i="4"/>
  <c r="AJ17" i="4"/>
  <c r="AI19" i="4"/>
  <c r="AJ33" i="4"/>
  <c r="AJ68" i="4"/>
  <c r="AI71" i="4"/>
  <c r="AJ78" i="4"/>
  <c r="AI81" i="4"/>
  <c r="AJ82" i="4"/>
  <c r="AI102" i="4"/>
  <c r="AI104" i="4"/>
  <c r="AI106" i="4"/>
  <c r="AI113" i="4"/>
  <c r="AI115" i="4"/>
  <c r="AK115" i="4"/>
  <c r="AK116" i="4"/>
  <c r="AJ116" i="4"/>
  <c r="AK30" i="4"/>
  <c r="AI36" i="4"/>
  <c r="AI68" i="4"/>
  <c r="AK97" i="4"/>
  <c r="AJ100" i="4"/>
  <c r="AJ138" i="4"/>
  <c r="AJ7" i="4"/>
  <c r="AJ12" i="4"/>
  <c r="AJ28" i="4"/>
  <c r="AJ31" i="4"/>
  <c r="AI32" i="4"/>
  <c r="AJ36" i="4"/>
  <c r="AJ9" i="4"/>
  <c r="AI14" i="4"/>
  <c r="AJ16" i="4"/>
  <c r="AK22" i="4"/>
  <c r="AK28" i="4"/>
  <c r="AI29" i="4"/>
  <c r="AI30" i="4"/>
  <c r="AJ32" i="4"/>
  <c r="AK34" i="4"/>
  <c r="AI35" i="4"/>
  <c r="AK42" i="4"/>
  <c r="AK46" i="4"/>
  <c r="AK51" i="4"/>
  <c r="AK52" i="4"/>
  <c r="AK55" i="4"/>
  <c r="AK59" i="4"/>
  <c r="AK62" i="4"/>
  <c r="AK66" i="4"/>
  <c r="AK68" i="4"/>
  <c r="AI70" i="4"/>
  <c r="AJ71" i="4"/>
  <c r="AK78" i="4"/>
  <c r="AI80" i="4"/>
  <c r="AJ81" i="4"/>
  <c r="AK82" i="4"/>
  <c r="AK85" i="4"/>
  <c r="AI86" i="4"/>
  <c r="AJ88" i="4"/>
  <c r="AJ89" i="4"/>
  <c r="AK90" i="4"/>
  <c r="AK93" i="4"/>
  <c r="AJ96" i="4"/>
  <c r="AJ97" i="4"/>
  <c r="AK98" i="4"/>
  <c r="AK102" i="4"/>
  <c r="AK104" i="4"/>
  <c r="AK106" i="4"/>
  <c r="AK113" i="4"/>
  <c r="AI119" i="4"/>
  <c r="AK119" i="4"/>
  <c r="AI120" i="4"/>
  <c r="AK120" i="4"/>
  <c r="AJ120" i="4"/>
  <c r="AI12" i="4"/>
  <c r="AK14" i="4"/>
  <c r="AI15" i="4"/>
  <c r="AI21" i="4"/>
  <c r="AK23" i="4"/>
  <c r="AJ29" i="4"/>
  <c r="AI78" i="4"/>
  <c r="AI82" i="4"/>
  <c r="AK86" i="4"/>
  <c r="AK89" i="4"/>
  <c r="AK94" i="4"/>
  <c r="AJ121" i="4"/>
  <c r="AJ15" i="4"/>
  <c r="AI16" i="4"/>
  <c r="AK18" i="4"/>
  <c r="AK12" i="4"/>
  <c r="AI13" i="4"/>
  <c r="AI20" i="4"/>
  <c r="AJ21" i="4"/>
  <c r="AK10" i="4"/>
  <c r="AK16" i="4"/>
  <c r="AI18" i="4"/>
  <c r="AI24" i="4"/>
  <c r="AJ25" i="4"/>
  <c r="AK26" i="4"/>
  <c r="AK32" i="4"/>
  <c r="AK35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I69" i="4"/>
  <c r="AK71" i="4"/>
  <c r="AI79" i="4"/>
  <c r="AK81" i="4"/>
  <c r="AJ83" i="4"/>
  <c r="AI83" i="4"/>
  <c r="AJ101" i="4"/>
  <c r="AI103" i="4"/>
  <c r="AI105" i="4"/>
  <c r="AI107" i="4"/>
  <c r="AI114" i="4"/>
  <c r="AJ117" i="4"/>
  <c r="AI127" i="4"/>
  <c r="AJ129" i="4"/>
  <c r="AJ126" i="4"/>
  <c r="AJ132" i="4"/>
  <c r="AI137" i="4"/>
  <c r="AJ137" i="4"/>
  <c r="AK84" i="4"/>
  <c r="AK88" i="4"/>
  <c r="AK92" i="4"/>
  <c r="AK96" i="4"/>
  <c r="AK100" i="4"/>
  <c r="AI117" i="4"/>
  <c r="AI121" i="4"/>
  <c r="AJ131" i="4"/>
  <c r="AI101" i="4"/>
  <c r="AJ123" i="4"/>
  <c r="AK125" i="4"/>
  <c r="AJ125" i="4"/>
  <c r="AJ128" i="4"/>
  <c r="AI134" i="4"/>
  <c r="AJ134" i="4"/>
  <c r="AJ136" i="4"/>
  <c r="AI122" i="4"/>
  <c r="AI123" i="4"/>
  <c r="AJ127" i="4"/>
  <c r="AK129" i="4"/>
  <c r="AK132" i="4"/>
  <c r="AI133" i="4"/>
  <c r="AJ135" i="4"/>
  <c r="AI135" i="4"/>
  <c r="AJ142" i="4"/>
  <c r="AK123" i="4"/>
  <c r="AI125" i="4"/>
  <c r="AK127" i="4"/>
  <c r="AI129" i="4"/>
  <c r="AK131" i="4"/>
  <c r="AK135" i="4"/>
  <c r="AI136" i="4"/>
  <c r="AK142" i="2"/>
  <c r="AO142" i="2" s="1"/>
  <c r="AJ142" i="2"/>
  <c r="AN142" i="2" s="1"/>
  <c r="AI142" i="2"/>
  <c r="AM142" i="2" s="1"/>
  <c r="AN141" i="2"/>
  <c r="AK141" i="2"/>
  <c r="AO141" i="2" s="1"/>
  <c r="AJ141" i="2"/>
  <c r="AI141" i="2"/>
  <c r="AM141" i="2" s="1"/>
  <c r="AK140" i="2"/>
  <c r="AO140" i="2" s="1"/>
  <c r="AJ140" i="2"/>
  <c r="AN140" i="2" s="1"/>
  <c r="AI140" i="2"/>
  <c r="AM140" i="2" s="1"/>
  <c r="AN139" i="2"/>
  <c r="AK139" i="2"/>
  <c r="AO139" i="2" s="1"/>
  <c r="AJ139" i="2"/>
  <c r="AI139" i="2"/>
  <c r="AM139" i="2" s="1"/>
  <c r="AN138" i="2"/>
  <c r="AK138" i="2"/>
  <c r="AO138" i="2" s="1"/>
  <c r="AJ138" i="2"/>
  <c r="AI138" i="2"/>
  <c r="AM138" i="2" s="1"/>
  <c r="AN137" i="2"/>
  <c r="AK137" i="2"/>
  <c r="AO137" i="2" s="1"/>
  <c r="AJ137" i="2"/>
  <c r="AI137" i="2"/>
  <c r="AM137" i="2" s="1"/>
  <c r="AN136" i="2"/>
  <c r="AK136" i="2"/>
  <c r="AO136" i="2" s="1"/>
  <c r="AJ136" i="2"/>
  <c r="AI136" i="2"/>
  <c r="AM136" i="2" s="1"/>
  <c r="AN135" i="2"/>
  <c r="AK135" i="2"/>
  <c r="AO135" i="2" s="1"/>
  <c r="AJ135" i="2"/>
  <c r="AI135" i="2"/>
  <c r="AM135" i="2" s="1"/>
  <c r="AN134" i="2"/>
  <c r="AK134" i="2"/>
  <c r="AO134" i="2" s="1"/>
  <c r="AJ134" i="2"/>
  <c r="AI134" i="2"/>
  <c r="AM134" i="2" s="1"/>
  <c r="AN133" i="2"/>
  <c r="AK133" i="2"/>
  <c r="AO133" i="2" s="1"/>
  <c r="AJ133" i="2"/>
  <c r="AI133" i="2"/>
  <c r="AM133" i="2" s="1"/>
  <c r="AN132" i="2"/>
  <c r="AK132" i="2"/>
  <c r="AO132" i="2" s="1"/>
  <c r="AJ132" i="2"/>
  <c r="AI132" i="2"/>
  <c r="AM132" i="2" s="1"/>
  <c r="AN131" i="2"/>
  <c r="AK131" i="2"/>
  <c r="AO131" i="2" s="1"/>
  <c r="AJ131" i="2"/>
  <c r="AI131" i="2"/>
  <c r="AM131" i="2" s="1"/>
  <c r="AN130" i="2"/>
  <c r="AK130" i="2"/>
  <c r="AO130" i="2" s="1"/>
  <c r="AJ130" i="2"/>
  <c r="AI130" i="2"/>
  <c r="AM130" i="2" s="1"/>
  <c r="AN129" i="2"/>
  <c r="AK129" i="2"/>
  <c r="AO129" i="2" s="1"/>
  <c r="AJ129" i="2"/>
  <c r="AI129" i="2"/>
  <c r="AM129" i="2" s="1"/>
  <c r="AN128" i="2"/>
  <c r="AK128" i="2"/>
  <c r="AO128" i="2" s="1"/>
  <c r="AJ128" i="2"/>
  <c r="AI128" i="2"/>
  <c r="AM128" i="2" s="1"/>
  <c r="AN127" i="2"/>
  <c r="AK127" i="2"/>
  <c r="AO127" i="2" s="1"/>
  <c r="AJ127" i="2"/>
  <c r="AI127" i="2"/>
  <c r="AM127" i="2" s="1"/>
  <c r="AN126" i="2"/>
  <c r="AK126" i="2"/>
  <c r="AO126" i="2" s="1"/>
  <c r="AJ126" i="2"/>
  <c r="AI126" i="2"/>
  <c r="AM126" i="2" s="1"/>
  <c r="AN125" i="2"/>
  <c r="AK125" i="2"/>
  <c r="AO125" i="2" s="1"/>
  <c r="AJ125" i="2"/>
  <c r="AI125" i="2"/>
  <c r="AM125" i="2" s="1"/>
  <c r="AN124" i="2"/>
  <c r="AK124" i="2"/>
  <c r="AO124" i="2" s="1"/>
  <c r="AJ124" i="2"/>
  <c r="AI124" i="2"/>
  <c r="AM124" i="2" s="1"/>
  <c r="AN123" i="2"/>
  <c r="AK123" i="2"/>
  <c r="AO123" i="2" s="1"/>
  <c r="AJ123" i="2"/>
  <c r="AI123" i="2"/>
  <c r="AM123" i="2" s="1"/>
  <c r="AN122" i="2"/>
  <c r="AK122" i="2"/>
  <c r="AO122" i="2" s="1"/>
  <c r="AJ122" i="2"/>
  <c r="AI122" i="2"/>
  <c r="AM122" i="2" s="1"/>
  <c r="AN121" i="2"/>
  <c r="AK121" i="2"/>
  <c r="AO121" i="2" s="1"/>
  <c r="AJ121" i="2"/>
  <c r="AI121" i="2"/>
  <c r="AM121" i="2" s="1"/>
  <c r="AN120" i="2"/>
  <c r="AK120" i="2"/>
  <c r="AO120" i="2" s="1"/>
  <c r="AJ120" i="2"/>
  <c r="AI120" i="2"/>
  <c r="AM120" i="2" s="1"/>
  <c r="AN119" i="2"/>
  <c r="AK119" i="2"/>
  <c r="AO119" i="2" s="1"/>
  <c r="AJ119" i="2"/>
  <c r="AI119" i="2"/>
  <c r="AM119" i="2" s="1"/>
  <c r="AN118" i="2"/>
  <c r="AK118" i="2"/>
  <c r="AO118" i="2" s="1"/>
  <c r="AJ118" i="2"/>
  <c r="AI118" i="2"/>
  <c r="AM118" i="2" s="1"/>
  <c r="AN117" i="2"/>
  <c r="AK117" i="2"/>
  <c r="AO117" i="2" s="1"/>
  <c r="AJ117" i="2"/>
  <c r="AI117" i="2"/>
  <c r="AM117" i="2" s="1"/>
  <c r="AN116" i="2"/>
  <c r="AK116" i="2"/>
  <c r="AO116" i="2" s="1"/>
  <c r="AJ116" i="2"/>
  <c r="AI116" i="2"/>
  <c r="AM116" i="2" s="1"/>
  <c r="AN115" i="2"/>
  <c r="AK115" i="2"/>
  <c r="AO115" i="2" s="1"/>
  <c r="AJ115" i="2"/>
  <c r="AI115" i="2"/>
  <c r="AM115" i="2" s="1"/>
  <c r="AN114" i="2"/>
  <c r="AK114" i="2"/>
  <c r="AO114" i="2" s="1"/>
  <c r="AJ114" i="2"/>
  <c r="AI114" i="2"/>
  <c r="AM114" i="2" s="1"/>
  <c r="AN113" i="2"/>
  <c r="AK113" i="2"/>
  <c r="AO113" i="2" s="1"/>
  <c r="AJ113" i="2"/>
  <c r="AI113" i="2"/>
  <c r="AM113" i="2" s="1"/>
  <c r="AN107" i="2"/>
  <c r="AK107" i="2"/>
  <c r="AO107" i="2" s="1"/>
  <c r="AJ107" i="2"/>
  <c r="AI107" i="2"/>
  <c r="AM107" i="2" s="1"/>
  <c r="AN106" i="2"/>
  <c r="AK106" i="2"/>
  <c r="AO106" i="2" s="1"/>
  <c r="AJ106" i="2"/>
  <c r="AI106" i="2"/>
  <c r="AM106" i="2" s="1"/>
  <c r="AN105" i="2"/>
  <c r="AK105" i="2"/>
  <c r="AO105" i="2" s="1"/>
  <c r="AJ105" i="2"/>
  <c r="AI105" i="2"/>
  <c r="AM105" i="2" s="1"/>
  <c r="AN104" i="2"/>
  <c r="AK104" i="2"/>
  <c r="AO104" i="2" s="1"/>
  <c r="AJ104" i="2"/>
  <c r="AI104" i="2"/>
  <c r="AM104" i="2" s="1"/>
  <c r="AN103" i="2"/>
  <c r="AK103" i="2"/>
  <c r="AO103" i="2" s="1"/>
  <c r="AJ103" i="2"/>
  <c r="AI103" i="2"/>
  <c r="AM103" i="2" s="1"/>
  <c r="AN102" i="2"/>
  <c r="AK102" i="2"/>
  <c r="AO102" i="2" s="1"/>
  <c r="AJ102" i="2"/>
  <c r="AI102" i="2"/>
  <c r="AM102" i="2" s="1"/>
  <c r="AN101" i="2"/>
  <c r="AK101" i="2"/>
  <c r="AO101" i="2" s="1"/>
  <c r="AJ101" i="2"/>
  <c r="AI101" i="2"/>
  <c r="AM101" i="2" s="1"/>
  <c r="AN100" i="2"/>
  <c r="AK100" i="2"/>
  <c r="AO100" i="2" s="1"/>
  <c r="AJ100" i="2"/>
  <c r="AI100" i="2"/>
  <c r="AM100" i="2" s="1"/>
  <c r="AN99" i="2"/>
  <c r="AK99" i="2"/>
  <c r="AO99" i="2" s="1"/>
  <c r="AJ99" i="2"/>
  <c r="AI99" i="2"/>
  <c r="AM99" i="2" s="1"/>
  <c r="AN98" i="2"/>
  <c r="AK98" i="2"/>
  <c r="AO98" i="2" s="1"/>
  <c r="AJ98" i="2"/>
  <c r="AI98" i="2"/>
  <c r="AM98" i="2" s="1"/>
  <c r="AN97" i="2"/>
  <c r="AK97" i="2"/>
  <c r="AO97" i="2" s="1"/>
  <c r="AJ97" i="2"/>
  <c r="AI97" i="2"/>
  <c r="AM97" i="2" s="1"/>
  <c r="AN96" i="2"/>
  <c r="AK96" i="2"/>
  <c r="AO96" i="2" s="1"/>
  <c r="AJ96" i="2"/>
  <c r="AI96" i="2"/>
  <c r="AM96" i="2" s="1"/>
  <c r="AN95" i="2"/>
  <c r="AK95" i="2"/>
  <c r="AO95" i="2" s="1"/>
  <c r="AJ95" i="2"/>
  <c r="AI95" i="2"/>
  <c r="AM95" i="2" s="1"/>
  <c r="AN94" i="2"/>
  <c r="AK94" i="2"/>
  <c r="AO94" i="2" s="1"/>
  <c r="AJ94" i="2"/>
  <c r="AI94" i="2"/>
  <c r="AM94" i="2" s="1"/>
  <c r="AN93" i="2"/>
  <c r="AK93" i="2"/>
  <c r="AO93" i="2" s="1"/>
  <c r="AJ93" i="2"/>
  <c r="AI93" i="2"/>
  <c r="AM93" i="2" s="1"/>
  <c r="AN92" i="2"/>
  <c r="AK92" i="2"/>
  <c r="AO92" i="2" s="1"/>
  <c r="AJ92" i="2"/>
  <c r="AI92" i="2"/>
  <c r="AM92" i="2" s="1"/>
  <c r="AN91" i="2"/>
  <c r="AK91" i="2"/>
  <c r="AO91" i="2" s="1"/>
  <c r="AJ91" i="2"/>
  <c r="AI91" i="2"/>
  <c r="AM91" i="2" s="1"/>
  <c r="AN90" i="2"/>
  <c r="AK90" i="2"/>
  <c r="AO90" i="2" s="1"/>
  <c r="AJ90" i="2"/>
  <c r="AI90" i="2"/>
  <c r="AM90" i="2" s="1"/>
  <c r="AN89" i="2"/>
  <c r="AK89" i="2"/>
  <c r="AO89" i="2" s="1"/>
  <c r="AJ89" i="2"/>
  <c r="AI89" i="2"/>
  <c r="AM89" i="2" s="1"/>
  <c r="AN88" i="2"/>
  <c r="AK88" i="2"/>
  <c r="AO88" i="2" s="1"/>
  <c r="AJ88" i="2"/>
  <c r="AI88" i="2"/>
  <c r="AM88" i="2" s="1"/>
  <c r="AN87" i="2"/>
  <c r="AK87" i="2"/>
  <c r="AO87" i="2" s="1"/>
  <c r="AJ87" i="2"/>
  <c r="AI87" i="2"/>
  <c r="AM87" i="2" s="1"/>
  <c r="AN86" i="2"/>
  <c r="AK86" i="2"/>
  <c r="AO86" i="2" s="1"/>
  <c r="AJ86" i="2"/>
  <c r="AI86" i="2"/>
  <c r="AM86" i="2" s="1"/>
  <c r="AN85" i="2"/>
  <c r="AK85" i="2"/>
  <c r="AO85" i="2" s="1"/>
  <c r="AJ85" i="2"/>
  <c r="AI85" i="2"/>
  <c r="AM85" i="2" s="1"/>
  <c r="AN84" i="2"/>
  <c r="AK84" i="2"/>
  <c r="AO84" i="2" s="1"/>
  <c r="AJ84" i="2"/>
  <c r="AI84" i="2"/>
  <c r="AM84" i="2" s="1"/>
  <c r="AN83" i="2"/>
  <c r="AK83" i="2"/>
  <c r="AO83" i="2" s="1"/>
  <c r="AJ83" i="2"/>
  <c r="AI83" i="2"/>
  <c r="AM83" i="2" s="1"/>
  <c r="AN82" i="2"/>
  <c r="AK82" i="2"/>
  <c r="AO82" i="2" s="1"/>
  <c r="AJ82" i="2"/>
  <c r="AI82" i="2"/>
  <c r="AM82" i="2" s="1"/>
  <c r="AN81" i="2"/>
  <c r="AK81" i="2"/>
  <c r="AO81" i="2" s="1"/>
  <c r="AJ81" i="2"/>
  <c r="AI81" i="2"/>
  <c r="AM81" i="2" s="1"/>
  <c r="AN80" i="2"/>
  <c r="AK80" i="2"/>
  <c r="AO80" i="2" s="1"/>
  <c r="AJ80" i="2"/>
  <c r="AI80" i="2"/>
  <c r="AM80" i="2" s="1"/>
  <c r="AN79" i="2"/>
  <c r="AK79" i="2"/>
  <c r="AO79" i="2" s="1"/>
  <c r="AJ79" i="2"/>
  <c r="AI79" i="2"/>
  <c r="AM79" i="2" s="1"/>
  <c r="AN78" i="2"/>
  <c r="AK78" i="2"/>
  <c r="AO78" i="2" s="1"/>
  <c r="AJ78" i="2"/>
  <c r="AI78" i="2"/>
  <c r="AM78" i="2" s="1"/>
  <c r="AM71" i="2"/>
  <c r="AK71" i="2"/>
  <c r="AO71" i="2" s="1"/>
  <c r="AJ71" i="2"/>
  <c r="AN71" i="2" s="1"/>
  <c r="AI71" i="2"/>
  <c r="AO70" i="2"/>
  <c r="AN70" i="2"/>
  <c r="AK70" i="2"/>
  <c r="AJ70" i="2"/>
  <c r="AI70" i="2"/>
  <c r="AM70" i="2" s="1"/>
  <c r="AM69" i="2"/>
  <c r="AK69" i="2"/>
  <c r="AO69" i="2" s="1"/>
  <c r="AJ69" i="2"/>
  <c r="AN69" i="2" s="1"/>
  <c r="AI69" i="2"/>
  <c r="AO68" i="2"/>
  <c r="AN68" i="2"/>
  <c r="AK68" i="2"/>
  <c r="AJ68" i="2"/>
  <c r="AI68" i="2"/>
  <c r="AM68" i="2" s="1"/>
  <c r="AN67" i="2"/>
  <c r="AM67" i="2"/>
  <c r="AK67" i="2"/>
  <c r="AO67" i="2" s="1"/>
  <c r="AJ67" i="2"/>
  <c r="AI67" i="2"/>
  <c r="AO66" i="2"/>
  <c r="AN66" i="2"/>
  <c r="AK66" i="2"/>
  <c r="AJ66" i="2"/>
  <c r="AI66" i="2"/>
  <c r="AM66" i="2" s="1"/>
  <c r="AN65" i="2"/>
  <c r="AM65" i="2"/>
  <c r="AK65" i="2"/>
  <c r="AO65" i="2" s="1"/>
  <c r="AJ65" i="2"/>
  <c r="AI65" i="2"/>
  <c r="AO64" i="2"/>
  <c r="AN64" i="2"/>
  <c r="AK64" i="2"/>
  <c r="AJ64" i="2"/>
  <c r="AI64" i="2"/>
  <c r="AM64" i="2" s="1"/>
  <c r="AN63" i="2"/>
  <c r="AM63" i="2"/>
  <c r="AK63" i="2"/>
  <c r="AO63" i="2" s="1"/>
  <c r="AJ63" i="2"/>
  <c r="AI63" i="2"/>
  <c r="AO62" i="2"/>
  <c r="AN62" i="2"/>
  <c r="AK62" i="2"/>
  <c r="AJ62" i="2"/>
  <c r="AI62" i="2"/>
  <c r="AM62" i="2" s="1"/>
  <c r="AN61" i="2"/>
  <c r="AM61" i="2"/>
  <c r="AK61" i="2"/>
  <c r="AO61" i="2" s="1"/>
  <c r="AJ61" i="2"/>
  <c r="AI61" i="2"/>
  <c r="AO60" i="2"/>
  <c r="AN60" i="2"/>
  <c r="AK60" i="2"/>
  <c r="AJ60" i="2"/>
  <c r="AI60" i="2"/>
  <c r="AM60" i="2" s="1"/>
  <c r="AN59" i="2"/>
  <c r="AM59" i="2"/>
  <c r="AK59" i="2"/>
  <c r="AO59" i="2" s="1"/>
  <c r="AJ59" i="2"/>
  <c r="AI59" i="2"/>
  <c r="AO58" i="2"/>
  <c r="AN58" i="2"/>
  <c r="AK58" i="2"/>
  <c r="AJ58" i="2"/>
  <c r="AI58" i="2"/>
  <c r="AM58" i="2" s="1"/>
  <c r="AN57" i="2"/>
  <c r="AM57" i="2"/>
  <c r="AK57" i="2"/>
  <c r="AO57" i="2" s="1"/>
  <c r="AJ57" i="2"/>
  <c r="AI57" i="2"/>
  <c r="AO56" i="2"/>
  <c r="AN56" i="2"/>
  <c r="AK56" i="2"/>
  <c r="AJ56" i="2"/>
  <c r="AI56" i="2"/>
  <c r="AM56" i="2" s="1"/>
  <c r="AN55" i="2"/>
  <c r="AM55" i="2"/>
  <c r="AK55" i="2"/>
  <c r="AO55" i="2" s="1"/>
  <c r="AJ55" i="2"/>
  <c r="AI55" i="2"/>
  <c r="AO54" i="2"/>
  <c r="AN54" i="2"/>
  <c r="AK54" i="2"/>
  <c r="AJ54" i="2"/>
  <c r="AI54" i="2"/>
  <c r="AM54" i="2" s="1"/>
  <c r="AN53" i="2"/>
  <c r="AM53" i="2"/>
  <c r="AK53" i="2"/>
  <c r="AO53" i="2" s="1"/>
  <c r="AJ53" i="2"/>
  <c r="AI53" i="2"/>
  <c r="AO52" i="2"/>
  <c r="AN52" i="2"/>
  <c r="AK52" i="2"/>
  <c r="AJ52" i="2"/>
  <c r="AI52" i="2"/>
  <c r="AM52" i="2" s="1"/>
  <c r="AN51" i="2"/>
  <c r="AM51" i="2"/>
  <c r="AK51" i="2"/>
  <c r="AO51" i="2" s="1"/>
  <c r="AJ51" i="2"/>
  <c r="AI51" i="2"/>
  <c r="AO50" i="2"/>
  <c r="AN50" i="2"/>
  <c r="AK50" i="2"/>
  <c r="AJ50" i="2"/>
  <c r="AI50" i="2"/>
  <c r="AM50" i="2" s="1"/>
  <c r="AN49" i="2"/>
  <c r="AM49" i="2"/>
  <c r="AK49" i="2"/>
  <c r="AO49" i="2" s="1"/>
  <c r="AJ49" i="2"/>
  <c r="AI49" i="2"/>
  <c r="AO48" i="2"/>
  <c r="AN48" i="2"/>
  <c r="AK48" i="2"/>
  <c r="AJ48" i="2"/>
  <c r="AI48" i="2"/>
  <c r="AM48" i="2" s="1"/>
  <c r="AN47" i="2"/>
  <c r="AM47" i="2"/>
  <c r="AK47" i="2"/>
  <c r="AO47" i="2" s="1"/>
  <c r="AJ47" i="2"/>
  <c r="AI47" i="2"/>
  <c r="AO46" i="2"/>
  <c r="AN46" i="2"/>
  <c r="AK46" i="2"/>
  <c r="AJ46" i="2"/>
  <c r="AI46" i="2"/>
  <c r="AM46" i="2" s="1"/>
  <c r="AN45" i="2"/>
  <c r="AM45" i="2"/>
  <c r="AK45" i="2"/>
  <c r="AO45" i="2" s="1"/>
  <c r="AJ45" i="2"/>
  <c r="AI45" i="2"/>
  <c r="AO44" i="2"/>
  <c r="AN44" i="2"/>
  <c r="AK44" i="2"/>
  <c r="AJ44" i="2"/>
  <c r="AI44" i="2"/>
  <c r="AM44" i="2" s="1"/>
  <c r="AN43" i="2"/>
  <c r="AM43" i="2"/>
  <c r="AK43" i="2"/>
  <c r="AO43" i="2" s="1"/>
  <c r="AJ43" i="2"/>
  <c r="AI43" i="2"/>
  <c r="AO42" i="2"/>
  <c r="AN42" i="2"/>
  <c r="AK42" i="2"/>
  <c r="AJ42" i="2"/>
  <c r="AI42" i="2"/>
  <c r="AM42" i="2" s="1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N7" i="2"/>
  <c r="AO7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7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7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7" i="2"/>
  <c r="T142" i="3" l="1"/>
  <c r="S142" i="3"/>
  <c r="R142" i="3"/>
  <c r="Q142" i="3"/>
  <c r="P142" i="3"/>
  <c r="O142" i="3"/>
  <c r="N142" i="3"/>
  <c r="M142" i="3"/>
  <c r="L142" i="3"/>
  <c r="T141" i="3"/>
  <c r="S141" i="3"/>
  <c r="R141" i="3"/>
  <c r="Q141" i="3"/>
  <c r="P141" i="3"/>
  <c r="O141" i="3"/>
  <c r="N141" i="3"/>
  <c r="M141" i="3"/>
  <c r="L141" i="3"/>
  <c r="T140" i="3"/>
  <c r="S140" i="3"/>
  <c r="R140" i="3"/>
  <c r="Q140" i="3"/>
  <c r="P140" i="3"/>
  <c r="O140" i="3"/>
  <c r="N140" i="3"/>
  <c r="M140" i="3"/>
  <c r="L140" i="3"/>
  <c r="T139" i="3"/>
  <c r="S139" i="3"/>
  <c r="R139" i="3"/>
  <c r="Q139" i="3"/>
  <c r="P139" i="3"/>
  <c r="O139" i="3"/>
  <c r="N139" i="3"/>
  <c r="M139" i="3"/>
  <c r="L139" i="3"/>
  <c r="T138" i="3"/>
  <c r="S138" i="3"/>
  <c r="R138" i="3"/>
  <c r="Q138" i="3"/>
  <c r="P138" i="3"/>
  <c r="O138" i="3"/>
  <c r="N138" i="3"/>
  <c r="M138" i="3"/>
  <c r="L138" i="3"/>
  <c r="T137" i="3"/>
  <c r="S137" i="3"/>
  <c r="R137" i="3"/>
  <c r="Q137" i="3"/>
  <c r="P137" i="3"/>
  <c r="O137" i="3"/>
  <c r="N137" i="3"/>
  <c r="M137" i="3"/>
  <c r="L137" i="3"/>
  <c r="T136" i="3"/>
  <c r="S136" i="3"/>
  <c r="R136" i="3"/>
  <c r="Q136" i="3"/>
  <c r="P136" i="3"/>
  <c r="O136" i="3"/>
  <c r="N136" i="3"/>
  <c r="M136" i="3"/>
  <c r="L136" i="3"/>
  <c r="T135" i="3"/>
  <c r="S135" i="3"/>
  <c r="R135" i="3"/>
  <c r="Q135" i="3"/>
  <c r="P135" i="3"/>
  <c r="O135" i="3"/>
  <c r="N135" i="3"/>
  <c r="M135" i="3"/>
  <c r="L135" i="3"/>
  <c r="T134" i="3"/>
  <c r="S134" i="3"/>
  <c r="R134" i="3"/>
  <c r="Q134" i="3"/>
  <c r="P134" i="3"/>
  <c r="O134" i="3"/>
  <c r="N134" i="3"/>
  <c r="M134" i="3"/>
  <c r="L134" i="3"/>
  <c r="T133" i="3"/>
  <c r="S133" i="3"/>
  <c r="R133" i="3"/>
  <c r="Q133" i="3"/>
  <c r="P133" i="3"/>
  <c r="O133" i="3"/>
  <c r="N133" i="3"/>
  <c r="M133" i="3"/>
  <c r="L133" i="3"/>
  <c r="T132" i="3"/>
  <c r="S132" i="3"/>
  <c r="R132" i="3"/>
  <c r="Q132" i="3"/>
  <c r="P132" i="3"/>
  <c r="O132" i="3"/>
  <c r="N132" i="3"/>
  <c r="M132" i="3"/>
  <c r="L132" i="3"/>
  <c r="T131" i="3"/>
  <c r="S131" i="3"/>
  <c r="R131" i="3"/>
  <c r="Q131" i="3"/>
  <c r="P131" i="3"/>
  <c r="O131" i="3"/>
  <c r="N131" i="3"/>
  <c r="M131" i="3"/>
  <c r="L131" i="3"/>
  <c r="T130" i="3"/>
  <c r="S130" i="3"/>
  <c r="R130" i="3"/>
  <c r="Q130" i="3"/>
  <c r="P130" i="3"/>
  <c r="O130" i="3"/>
  <c r="N130" i="3"/>
  <c r="M130" i="3"/>
  <c r="L130" i="3"/>
  <c r="T129" i="3"/>
  <c r="S129" i="3"/>
  <c r="R129" i="3"/>
  <c r="Q129" i="3"/>
  <c r="P129" i="3"/>
  <c r="O129" i="3"/>
  <c r="N129" i="3"/>
  <c r="M129" i="3"/>
  <c r="L129" i="3"/>
  <c r="T128" i="3"/>
  <c r="S128" i="3"/>
  <c r="R128" i="3"/>
  <c r="Q128" i="3"/>
  <c r="P128" i="3"/>
  <c r="O128" i="3"/>
  <c r="N128" i="3"/>
  <c r="M128" i="3"/>
  <c r="L128" i="3"/>
  <c r="T127" i="3"/>
  <c r="S127" i="3"/>
  <c r="R127" i="3"/>
  <c r="Q127" i="3"/>
  <c r="P127" i="3"/>
  <c r="O127" i="3"/>
  <c r="N127" i="3"/>
  <c r="M127" i="3"/>
  <c r="L127" i="3"/>
  <c r="T126" i="3"/>
  <c r="S126" i="3"/>
  <c r="R126" i="3"/>
  <c r="Q126" i="3"/>
  <c r="P126" i="3"/>
  <c r="O126" i="3"/>
  <c r="N126" i="3"/>
  <c r="M126" i="3"/>
  <c r="L126" i="3"/>
  <c r="T125" i="3"/>
  <c r="S125" i="3"/>
  <c r="R125" i="3"/>
  <c r="Q125" i="3"/>
  <c r="P125" i="3"/>
  <c r="O125" i="3"/>
  <c r="N125" i="3"/>
  <c r="M125" i="3"/>
  <c r="L125" i="3"/>
  <c r="T124" i="3"/>
  <c r="S124" i="3"/>
  <c r="R124" i="3"/>
  <c r="Q124" i="3"/>
  <c r="P124" i="3"/>
  <c r="O124" i="3"/>
  <c r="N124" i="3"/>
  <c r="M124" i="3"/>
  <c r="L124" i="3"/>
  <c r="T123" i="3"/>
  <c r="S123" i="3"/>
  <c r="R123" i="3"/>
  <c r="Q123" i="3"/>
  <c r="P123" i="3"/>
  <c r="O123" i="3"/>
  <c r="N123" i="3"/>
  <c r="M123" i="3"/>
  <c r="L123" i="3"/>
  <c r="T122" i="3"/>
  <c r="S122" i="3"/>
  <c r="R122" i="3"/>
  <c r="Q122" i="3"/>
  <c r="P122" i="3"/>
  <c r="O122" i="3"/>
  <c r="N122" i="3"/>
  <c r="M122" i="3"/>
  <c r="L122" i="3"/>
  <c r="T121" i="3"/>
  <c r="S121" i="3"/>
  <c r="R121" i="3"/>
  <c r="Q121" i="3"/>
  <c r="P121" i="3"/>
  <c r="O121" i="3"/>
  <c r="N121" i="3"/>
  <c r="M121" i="3"/>
  <c r="L121" i="3"/>
  <c r="T120" i="3"/>
  <c r="S120" i="3"/>
  <c r="R120" i="3"/>
  <c r="Q120" i="3"/>
  <c r="P120" i="3"/>
  <c r="O120" i="3"/>
  <c r="N120" i="3"/>
  <c r="M120" i="3"/>
  <c r="L120" i="3"/>
  <c r="T119" i="3"/>
  <c r="S119" i="3"/>
  <c r="R119" i="3"/>
  <c r="Q119" i="3"/>
  <c r="P119" i="3"/>
  <c r="O119" i="3"/>
  <c r="N119" i="3"/>
  <c r="M119" i="3"/>
  <c r="L119" i="3"/>
  <c r="T118" i="3"/>
  <c r="S118" i="3"/>
  <c r="R118" i="3"/>
  <c r="Q118" i="3"/>
  <c r="P118" i="3"/>
  <c r="O118" i="3"/>
  <c r="N118" i="3"/>
  <c r="M118" i="3"/>
  <c r="L118" i="3"/>
  <c r="T117" i="3"/>
  <c r="S117" i="3"/>
  <c r="R117" i="3"/>
  <c r="Q117" i="3"/>
  <c r="P117" i="3"/>
  <c r="O117" i="3"/>
  <c r="N117" i="3"/>
  <c r="M117" i="3"/>
  <c r="L117" i="3"/>
  <c r="T116" i="3"/>
  <c r="S116" i="3"/>
  <c r="R116" i="3"/>
  <c r="Q116" i="3"/>
  <c r="P116" i="3"/>
  <c r="O116" i="3"/>
  <c r="N116" i="3"/>
  <c r="M116" i="3"/>
  <c r="L116" i="3"/>
  <c r="T115" i="3"/>
  <c r="S115" i="3"/>
  <c r="R115" i="3"/>
  <c r="Q115" i="3"/>
  <c r="P115" i="3"/>
  <c r="O115" i="3"/>
  <c r="N115" i="3"/>
  <c r="M115" i="3"/>
  <c r="L115" i="3"/>
  <c r="T114" i="3"/>
  <c r="S114" i="3"/>
  <c r="R114" i="3"/>
  <c r="Q114" i="3"/>
  <c r="P114" i="3"/>
  <c r="O114" i="3"/>
  <c r="N114" i="3"/>
  <c r="M114" i="3"/>
  <c r="L114" i="3"/>
  <c r="T113" i="3"/>
  <c r="S113" i="3"/>
  <c r="R113" i="3"/>
  <c r="Q113" i="3"/>
  <c r="P113" i="3"/>
  <c r="O113" i="3"/>
  <c r="N113" i="3"/>
  <c r="M113" i="3"/>
  <c r="L113" i="3"/>
  <c r="T107" i="3"/>
  <c r="S107" i="3"/>
  <c r="R107" i="3"/>
  <c r="Q107" i="3"/>
  <c r="P107" i="3"/>
  <c r="O107" i="3"/>
  <c r="N107" i="3"/>
  <c r="M107" i="3"/>
  <c r="L107" i="3"/>
  <c r="T106" i="3"/>
  <c r="S106" i="3"/>
  <c r="R106" i="3"/>
  <c r="Q106" i="3"/>
  <c r="P106" i="3"/>
  <c r="O106" i="3"/>
  <c r="N106" i="3"/>
  <c r="M106" i="3"/>
  <c r="L106" i="3"/>
  <c r="T105" i="3"/>
  <c r="S105" i="3"/>
  <c r="R105" i="3"/>
  <c r="Q105" i="3"/>
  <c r="P105" i="3"/>
  <c r="O105" i="3"/>
  <c r="N105" i="3"/>
  <c r="M105" i="3"/>
  <c r="L105" i="3"/>
  <c r="T104" i="3"/>
  <c r="S104" i="3"/>
  <c r="R104" i="3"/>
  <c r="Q104" i="3"/>
  <c r="P104" i="3"/>
  <c r="O104" i="3"/>
  <c r="N104" i="3"/>
  <c r="M104" i="3"/>
  <c r="L104" i="3"/>
  <c r="T103" i="3"/>
  <c r="S103" i="3"/>
  <c r="R103" i="3"/>
  <c r="Q103" i="3"/>
  <c r="P103" i="3"/>
  <c r="O103" i="3"/>
  <c r="N103" i="3"/>
  <c r="M103" i="3"/>
  <c r="L103" i="3"/>
  <c r="T102" i="3"/>
  <c r="S102" i="3"/>
  <c r="R102" i="3"/>
  <c r="Q102" i="3"/>
  <c r="P102" i="3"/>
  <c r="O102" i="3"/>
  <c r="N102" i="3"/>
  <c r="M102" i="3"/>
  <c r="L102" i="3"/>
  <c r="T101" i="3"/>
  <c r="S101" i="3"/>
  <c r="R101" i="3"/>
  <c r="Q101" i="3"/>
  <c r="P101" i="3"/>
  <c r="O101" i="3"/>
  <c r="N101" i="3"/>
  <c r="M101" i="3"/>
  <c r="L101" i="3"/>
  <c r="T100" i="3"/>
  <c r="S100" i="3"/>
  <c r="R100" i="3"/>
  <c r="Q100" i="3"/>
  <c r="P100" i="3"/>
  <c r="O100" i="3"/>
  <c r="N100" i="3"/>
  <c r="M100" i="3"/>
  <c r="L100" i="3"/>
  <c r="T99" i="3"/>
  <c r="S99" i="3"/>
  <c r="R99" i="3"/>
  <c r="Q99" i="3"/>
  <c r="P99" i="3"/>
  <c r="O99" i="3"/>
  <c r="N99" i="3"/>
  <c r="M99" i="3"/>
  <c r="L99" i="3"/>
  <c r="T98" i="3"/>
  <c r="S98" i="3"/>
  <c r="R98" i="3"/>
  <c r="Q98" i="3"/>
  <c r="P98" i="3"/>
  <c r="O98" i="3"/>
  <c r="N98" i="3"/>
  <c r="M98" i="3"/>
  <c r="L98" i="3"/>
  <c r="T97" i="3"/>
  <c r="S97" i="3"/>
  <c r="R97" i="3"/>
  <c r="Q97" i="3"/>
  <c r="P97" i="3"/>
  <c r="O97" i="3"/>
  <c r="N97" i="3"/>
  <c r="M97" i="3"/>
  <c r="L97" i="3"/>
  <c r="T96" i="3"/>
  <c r="S96" i="3"/>
  <c r="R96" i="3"/>
  <c r="Q96" i="3"/>
  <c r="P96" i="3"/>
  <c r="O96" i="3"/>
  <c r="N96" i="3"/>
  <c r="M96" i="3"/>
  <c r="L96" i="3"/>
  <c r="T95" i="3"/>
  <c r="S95" i="3"/>
  <c r="R95" i="3"/>
  <c r="Q95" i="3"/>
  <c r="P95" i="3"/>
  <c r="O95" i="3"/>
  <c r="N95" i="3"/>
  <c r="M95" i="3"/>
  <c r="L95" i="3"/>
  <c r="T94" i="3"/>
  <c r="S94" i="3"/>
  <c r="R94" i="3"/>
  <c r="Q94" i="3"/>
  <c r="P94" i="3"/>
  <c r="O94" i="3"/>
  <c r="N94" i="3"/>
  <c r="M94" i="3"/>
  <c r="L94" i="3"/>
  <c r="T93" i="3"/>
  <c r="S93" i="3"/>
  <c r="R93" i="3"/>
  <c r="Q93" i="3"/>
  <c r="P93" i="3"/>
  <c r="O93" i="3"/>
  <c r="N93" i="3"/>
  <c r="M93" i="3"/>
  <c r="L93" i="3"/>
  <c r="T92" i="3"/>
  <c r="S92" i="3"/>
  <c r="R92" i="3"/>
  <c r="Q92" i="3"/>
  <c r="P92" i="3"/>
  <c r="O92" i="3"/>
  <c r="N92" i="3"/>
  <c r="M92" i="3"/>
  <c r="L92" i="3"/>
  <c r="T91" i="3"/>
  <c r="S91" i="3"/>
  <c r="R91" i="3"/>
  <c r="Q91" i="3"/>
  <c r="P91" i="3"/>
  <c r="O91" i="3"/>
  <c r="N91" i="3"/>
  <c r="M91" i="3"/>
  <c r="L91" i="3"/>
  <c r="T90" i="3"/>
  <c r="S90" i="3"/>
  <c r="R90" i="3"/>
  <c r="Q90" i="3"/>
  <c r="P90" i="3"/>
  <c r="O90" i="3"/>
  <c r="N90" i="3"/>
  <c r="M90" i="3"/>
  <c r="L90" i="3"/>
  <c r="T89" i="3"/>
  <c r="S89" i="3"/>
  <c r="R89" i="3"/>
  <c r="Q89" i="3"/>
  <c r="P89" i="3"/>
  <c r="O89" i="3"/>
  <c r="N89" i="3"/>
  <c r="M89" i="3"/>
  <c r="L89" i="3"/>
  <c r="T88" i="3"/>
  <c r="S88" i="3"/>
  <c r="R88" i="3"/>
  <c r="Q88" i="3"/>
  <c r="P88" i="3"/>
  <c r="O88" i="3"/>
  <c r="N88" i="3"/>
  <c r="M88" i="3"/>
  <c r="L88" i="3"/>
  <c r="T87" i="3"/>
  <c r="S87" i="3"/>
  <c r="R87" i="3"/>
  <c r="Q87" i="3"/>
  <c r="P87" i="3"/>
  <c r="O87" i="3"/>
  <c r="N87" i="3"/>
  <c r="M87" i="3"/>
  <c r="L87" i="3"/>
  <c r="T86" i="3"/>
  <c r="S86" i="3"/>
  <c r="R86" i="3"/>
  <c r="Q86" i="3"/>
  <c r="P86" i="3"/>
  <c r="O86" i="3"/>
  <c r="N86" i="3"/>
  <c r="M86" i="3"/>
  <c r="L86" i="3"/>
  <c r="T85" i="3"/>
  <c r="S85" i="3"/>
  <c r="R85" i="3"/>
  <c r="Q85" i="3"/>
  <c r="P85" i="3"/>
  <c r="O85" i="3"/>
  <c r="N85" i="3"/>
  <c r="M85" i="3"/>
  <c r="L85" i="3"/>
  <c r="T84" i="3"/>
  <c r="S84" i="3"/>
  <c r="R84" i="3"/>
  <c r="Q84" i="3"/>
  <c r="P84" i="3"/>
  <c r="O84" i="3"/>
  <c r="N84" i="3"/>
  <c r="M84" i="3"/>
  <c r="L84" i="3"/>
  <c r="T83" i="3"/>
  <c r="S83" i="3"/>
  <c r="R83" i="3"/>
  <c r="Q83" i="3"/>
  <c r="P83" i="3"/>
  <c r="O83" i="3"/>
  <c r="N83" i="3"/>
  <c r="M83" i="3"/>
  <c r="L83" i="3"/>
  <c r="T82" i="3"/>
  <c r="S82" i="3"/>
  <c r="R82" i="3"/>
  <c r="Q82" i="3"/>
  <c r="P82" i="3"/>
  <c r="O82" i="3"/>
  <c r="N82" i="3"/>
  <c r="M82" i="3"/>
  <c r="L82" i="3"/>
  <c r="T81" i="3"/>
  <c r="S81" i="3"/>
  <c r="R81" i="3"/>
  <c r="Q81" i="3"/>
  <c r="P81" i="3"/>
  <c r="O81" i="3"/>
  <c r="N81" i="3"/>
  <c r="M81" i="3"/>
  <c r="L81" i="3"/>
  <c r="T80" i="3"/>
  <c r="S80" i="3"/>
  <c r="R80" i="3"/>
  <c r="Q80" i="3"/>
  <c r="P80" i="3"/>
  <c r="O80" i="3"/>
  <c r="N80" i="3"/>
  <c r="M80" i="3"/>
  <c r="L80" i="3"/>
  <c r="T79" i="3"/>
  <c r="S79" i="3"/>
  <c r="R79" i="3"/>
  <c r="Q79" i="3"/>
  <c r="P79" i="3"/>
  <c r="O79" i="3"/>
  <c r="N79" i="3"/>
  <c r="M79" i="3"/>
  <c r="L79" i="3"/>
  <c r="T78" i="3"/>
  <c r="S78" i="3"/>
  <c r="R78" i="3"/>
  <c r="Q78" i="3"/>
  <c r="P78" i="3"/>
  <c r="O78" i="3"/>
  <c r="N78" i="3"/>
  <c r="M78" i="3"/>
  <c r="L78" i="3"/>
  <c r="T71" i="3"/>
  <c r="S71" i="3"/>
  <c r="R71" i="3"/>
  <c r="Q71" i="3"/>
  <c r="P71" i="3"/>
  <c r="O71" i="3"/>
  <c r="N71" i="3"/>
  <c r="M71" i="3"/>
  <c r="L71" i="3"/>
  <c r="T70" i="3"/>
  <c r="S70" i="3"/>
  <c r="R70" i="3"/>
  <c r="Q70" i="3"/>
  <c r="P70" i="3"/>
  <c r="O70" i="3"/>
  <c r="N70" i="3"/>
  <c r="M70" i="3"/>
  <c r="L70" i="3"/>
  <c r="T69" i="3"/>
  <c r="S69" i="3"/>
  <c r="R69" i="3"/>
  <c r="Q69" i="3"/>
  <c r="P69" i="3"/>
  <c r="O69" i="3"/>
  <c r="N69" i="3"/>
  <c r="M69" i="3"/>
  <c r="L69" i="3"/>
  <c r="T68" i="3"/>
  <c r="S68" i="3"/>
  <c r="R68" i="3"/>
  <c r="Q68" i="3"/>
  <c r="P68" i="3"/>
  <c r="O68" i="3"/>
  <c r="N68" i="3"/>
  <c r="M68" i="3"/>
  <c r="L68" i="3"/>
  <c r="T67" i="3"/>
  <c r="S67" i="3"/>
  <c r="R67" i="3"/>
  <c r="Q67" i="3"/>
  <c r="P67" i="3"/>
  <c r="O67" i="3"/>
  <c r="N67" i="3"/>
  <c r="M67" i="3"/>
  <c r="L67" i="3"/>
  <c r="T66" i="3"/>
  <c r="S66" i="3"/>
  <c r="R66" i="3"/>
  <c r="Q66" i="3"/>
  <c r="P66" i="3"/>
  <c r="O66" i="3"/>
  <c r="N66" i="3"/>
  <c r="M66" i="3"/>
  <c r="L66" i="3"/>
  <c r="T65" i="3"/>
  <c r="S65" i="3"/>
  <c r="R65" i="3"/>
  <c r="Q65" i="3"/>
  <c r="P65" i="3"/>
  <c r="O65" i="3"/>
  <c r="N65" i="3"/>
  <c r="M65" i="3"/>
  <c r="L65" i="3"/>
  <c r="T64" i="3"/>
  <c r="S64" i="3"/>
  <c r="R64" i="3"/>
  <c r="Q64" i="3"/>
  <c r="P64" i="3"/>
  <c r="O64" i="3"/>
  <c r="N64" i="3"/>
  <c r="M64" i="3"/>
  <c r="L64" i="3"/>
  <c r="T63" i="3"/>
  <c r="S63" i="3"/>
  <c r="R63" i="3"/>
  <c r="Q63" i="3"/>
  <c r="P63" i="3"/>
  <c r="O63" i="3"/>
  <c r="N63" i="3"/>
  <c r="M63" i="3"/>
  <c r="L63" i="3"/>
  <c r="T62" i="3"/>
  <c r="S62" i="3"/>
  <c r="R62" i="3"/>
  <c r="Q62" i="3"/>
  <c r="P62" i="3"/>
  <c r="O62" i="3"/>
  <c r="N62" i="3"/>
  <c r="M62" i="3"/>
  <c r="L62" i="3"/>
  <c r="T61" i="3"/>
  <c r="S61" i="3"/>
  <c r="R61" i="3"/>
  <c r="Q61" i="3"/>
  <c r="P61" i="3"/>
  <c r="O61" i="3"/>
  <c r="N61" i="3"/>
  <c r="M61" i="3"/>
  <c r="L61" i="3"/>
  <c r="T60" i="3"/>
  <c r="S60" i="3"/>
  <c r="R60" i="3"/>
  <c r="Q60" i="3"/>
  <c r="P60" i="3"/>
  <c r="O60" i="3"/>
  <c r="N60" i="3"/>
  <c r="M60" i="3"/>
  <c r="L60" i="3"/>
  <c r="T59" i="3"/>
  <c r="S59" i="3"/>
  <c r="R59" i="3"/>
  <c r="Q59" i="3"/>
  <c r="P59" i="3"/>
  <c r="O59" i="3"/>
  <c r="N59" i="3"/>
  <c r="M59" i="3"/>
  <c r="L59" i="3"/>
  <c r="T58" i="3"/>
  <c r="S58" i="3"/>
  <c r="R58" i="3"/>
  <c r="Q58" i="3"/>
  <c r="P58" i="3"/>
  <c r="O58" i="3"/>
  <c r="N58" i="3"/>
  <c r="M58" i="3"/>
  <c r="L58" i="3"/>
  <c r="T57" i="3"/>
  <c r="S57" i="3"/>
  <c r="R57" i="3"/>
  <c r="Q57" i="3"/>
  <c r="P57" i="3"/>
  <c r="O57" i="3"/>
  <c r="N57" i="3"/>
  <c r="M57" i="3"/>
  <c r="L57" i="3"/>
  <c r="T56" i="3"/>
  <c r="S56" i="3"/>
  <c r="R56" i="3"/>
  <c r="Q56" i="3"/>
  <c r="P56" i="3"/>
  <c r="O56" i="3"/>
  <c r="N56" i="3"/>
  <c r="M56" i="3"/>
  <c r="L56" i="3"/>
  <c r="T55" i="3"/>
  <c r="S55" i="3"/>
  <c r="R55" i="3"/>
  <c r="Q55" i="3"/>
  <c r="P55" i="3"/>
  <c r="O55" i="3"/>
  <c r="N55" i="3"/>
  <c r="M55" i="3"/>
  <c r="L55" i="3"/>
  <c r="T54" i="3"/>
  <c r="S54" i="3"/>
  <c r="R54" i="3"/>
  <c r="Q54" i="3"/>
  <c r="P54" i="3"/>
  <c r="O54" i="3"/>
  <c r="N54" i="3"/>
  <c r="M54" i="3"/>
  <c r="L54" i="3"/>
  <c r="T53" i="3"/>
  <c r="S53" i="3"/>
  <c r="R53" i="3"/>
  <c r="Q53" i="3"/>
  <c r="P53" i="3"/>
  <c r="O53" i="3"/>
  <c r="N53" i="3"/>
  <c r="M53" i="3"/>
  <c r="L53" i="3"/>
  <c r="T52" i="3"/>
  <c r="S52" i="3"/>
  <c r="R52" i="3"/>
  <c r="Q52" i="3"/>
  <c r="P52" i="3"/>
  <c r="O52" i="3"/>
  <c r="N52" i="3"/>
  <c r="M52" i="3"/>
  <c r="L52" i="3"/>
  <c r="T51" i="3"/>
  <c r="S51" i="3"/>
  <c r="R51" i="3"/>
  <c r="Q51" i="3"/>
  <c r="P51" i="3"/>
  <c r="O51" i="3"/>
  <c r="N51" i="3"/>
  <c r="M51" i="3"/>
  <c r="L51" i="3"/>
  <c r="T50" i="3"/>
  <c r="S50" i="3"/>
  <c r="R50" i="3"/>
  <c r="Q50" i="3"/>
  <c r="P50" i="3"/>
  <c r="O50" i="3"/>
  <c r="N50" i="3"/>
  <c r="M50" i="3"/>
  <c r="L50" i="3"/>
  <c r="T49" i="3"/>
  <c r="S49" i="3"/>
  <c r="R49" i="3"/>
  <c r="Q49" i="3"/>
  <c r="P49" i="3"/>
  <c r="O49" i="3"/>
  <c r="N49" i="3"/>
  <c r="M49" i="3"/>
  <c r="L49" i="3"/>
  <c r="T48" i="3"/>
  <c r="S48" i="3"/>
  <c r="R48" i="3"/>
  <c r="Q48" i="3"/>
  <c r="P48" i="3"/>
  <c r="O48" i="3"/>
  <c r="N48" i="3"/>
  <c r="M48" i="3"/>
  <c r="L48" i="3"/>
  <c r="T47" i="3"/>
  <c r="S47" i="3"/>
  <c r="R47" i="3"/>
  <c r="Q47" i="3"/>
  <c r="P47" i="3"/>
  <c r="O47" i="3"/>
  <c r="N47" i="3"/>
  <c r="M47" i="3"/>
  <c r="L47" i="3"/>
  <c r="T46" i="3"/>
  <c r="S46" i="3"/>
  <c r="R46" i="3"/>
  <c r="Q46" i="3"/>
  <c r="P46" i="3"/>
  <c r="O46" i="3"/>
  <c r="N46" i="3"/>
  <c r="M46" i="3"/>
  <c r="L46" i="3"/>
  <c r="T45" i="3"/>
  <c r="S45" i="3"/>
  <c r="R45" i="3"/>
  <c r="Q45" i="3"/>
  <c r="P45" i="3"/>
  <c r="O45" i="3"/>
  <c r="N45" i="3"/>
  <c r="M45" i="3"/>
  <c r="L45" i="3"/>
  <c r="T44" i="3"/>
  <c r="S44" i="3"/>
  <c r="R44" i="3"/>
  <c r="Q44" i="3"/>
  <c r="P44" i="3"/>
  <c r="O44" i="3"/>
  <c r="N44" i="3"/>
  <c r="M44" i="3"/>
  <c r="L44" i="3"/>
  <c r="T43" i="3"/>
  <c r="S43" i="3"/>
  <c r="R43" i="3"/>
  <c r="Q43" i="3"/>
  <c r="P43" i="3"/>
  <c r="O43" i="3"/>
  <c r="N43" i="3"/>
  <c r="M43" i="3"/>
  <c r="L43" i="3"/>
  <c r="T42" i="3"/>
  <c r="S42" i="3"/>
  <c r="R42" i="3"/>
  <c r="Q42" i="3"/>
  <c r="P42" i="3"/>
  <c r="O42" i="3"/>
  <c r="N42" i="3"/>
  <c r="M42" i="3"/>
  <c r="L42" i="3"/>
  <c r="AG37" i="3"/>
  <c r="AG36" i="3"/>
  <c r="T36" i="3"/>
  <c r="S36" i="3"/>
  <c r="R36" i="3"/>
  <c r="Q36" i="3"/>
  <c r="P36" i="3"/>
  <c r="O36" i="3"/>
  <c r="N36" i="3"/>
  <c r="M36" i="3"/>
  <c r="L36" i="3"/>
  <c r="AG35" i="3"/>
  <c r="T35" i="3"/>
  <c r="S35" i="3"/>
  <c r="R35" i="3"/>
  <c r="Q35" i="3"/>
  <c r="P35" i="3"/>
  <c r="O35" i="3"/>
  <c r="N35" i="3"/>
  <c r="M35" i="3"/>
  <c r="L35" i="3"/>
  <c r="AG34" i="3"/>
  <c r="T34" i="3"/>
  <c r="S34" i="3"/>
  <c r="R34" i="3"/>
  <c r="Q34" i="3"/>
  <c r="P34" i="3"/>
  <c r="O34" i="3"/>
  <c r="N34" i="3"/>
  <c r="M34" i="3"/>
  <c r="L34" i="3"/>
  <c r="AG33" i="3"/>
  <c r="T33" i="3"/>
  <c r="S33" i="3"/>
  <c r="R33" i="3"/>
  <c r="Q33" i="3"/>
  <c r="P33" i="3"/>
  <c r="O33" i="3"/>
  <c r="N33" i="3"/>
  <c r="M33" i="3"/>
  <c r="L33" i="3"/>
  <c r="AG32" i="3"/>
  <c r="T32" i="3"/>
  <c r="S32" i="3"/>
  <c r="R32" i="3"/>
  <c r="Q32" i="3"/>
  <c r="P32" i="3"/>
  <c r="O32" i="3"/>
  <c r="N32" i="3"/>
  <c r="M32" i="3"/>
  <c r="L32" i="3"/>
  <c r="AG31" i="3"/>
  <c r="T31" i="3"/>
  <c r="S31" i="3"/>
  <c r="R31" i="3"/>
  <c r="Q31" i="3"/>
  <c r="P31" i="3"/>
  <c r="O31" i="3"/>
  <c r="N31" i="3"/>
  <c r="M31" i="3"/>
  <c r="L31" i="3"/>
  <c r="AG30" i="3"/>
  <c r="T30" i="3"/>
  <c r="S30" i="3"/>
  <c r="R30" i="3"/>
  <c r="Q30" i="3"/>
  <c r="P30" i="3"/>
  <c r="O30" i="3"/>
  <c r="N30" i="3"/>
  <c r="M30" i="3"/>
  <c r="L30" i="3"/>
  <c r="AG29" i="3"/>
  <c r="T29" i="3"/>
  <c r="S29" i="3"/>
  <c r="R29" i="3"/>
  <c r="Q29" i="3"/>
  <c r="P29" i="3"/>
  <c r="O29" i="3"/>
  <c r="N29" i="3"/>
  <c r="M29" i="3"/>
  <c r="L29" i="3"/>
  <c r="AG28" i="3"/>
  <c r="T28" i="3"/>
  <c r="S28" i="3"/>
  <c r="R28" i="3"/>
  <c r="Q28" i="3"/>
  <c r="P28" i="3"/>
  <c r="O28" i="3"/>
  <c r="N28" i="3"/>
  <c r="M28" i="3"/>
  <c r="L28" i="3"/>
  <c r="AG27" i="3"/>
  <c r="T27" i="3"/>
  <c r="S27" i="3"/>
  <c r="R27" i="3"/>
  <c r="Q27" i="3"/>
  <c r="P27" i="3"/>
  <c r="O27" i="3"/>
  <c r="N27" i="3"/>
  <c r="M27" i="3"/>
  <c r="L27" i="3"/>
  <c r="AG26" i="3"/>
  <c r="T26" i="3"/>
  <c r="S26" i="3"/>
  <c r="R26" i="3"/>
  <c r="Q26" i="3"/>
  <c r="P26" i="3"/>
  <c r="O26" i="3"/>
  <c r="N26" i="3"/>
  <c r="M26" i="3"/>
  <c r="L26" i="3"/>
  <c r="AG25" i="3"/>
  <c r="T25" i="3"/>
  <c r="S25" i="3"/>
  <c r="R25" i="3"/>
  <c r="Q25" i="3"/>
  <c r="P25" i="3"/>
  <c r="O25" i="3"/>
  <c r="N25" i="3"/>
  <c r="M25" i="3"/>
  <c r="L25" i="3"/>
  <c r="AG24" i="3"/>
  <c r="T24" i="3"/>
  <c r="S24" i="3"/>
  <c r="R24" i="3"/>
  <c r="Q24" i="3"/>
  <c r="P24" i="3"/>
  <c r="O24" i="3"/>
  <c r="N24" i="3"/>
  <c r="M24" i="3"/>
  <c r="L24" i="3"/>
  <c r="AG23" i="3"/>
  <c r="T23" i="3"/>
  <c r="S23" i="3"/>
  <c r="R23" i="3"/>
  <c r="Q23" i="3"/>
  <c r="P23" i="3"/>
  <c r="O23" i="3"/>
  <c r="N23" i="3"/>
  <c r="M23" i="3"/>
  <c r="L23" i="3"/>
  <c r="AG22" i="3"/>
  <c r="T22" i="3"/>
  <c r="S22" i="3"/>
  <c r="R22" i="3"/>
  <c r="Q22" i="3"/>
  <c r="P22" i="3"/>
  <c r="O22" i="3"/>
  <c r="N22" i="3"/>
  <c r="M22" i="3"/>
  <c r="L22" i="3"/>
  <c r="AG21" i="3"/>
  <c r="T21" i="3"/>
  <c r="S21" i="3"/>
  <c r="R21" i="3"/>
  <c r="Q21" i="3"/>
  <c r="P21" i="3"/>
  <c r="O21" i="3"/>
  <c r="N21" i="3"/>
  <c r="M21" i="3"/>
  <c r="L21" i="3"/>
  <c r="AG20" i="3"/>
  <c r="T20" i="3"/>
  <c r="S20" i="3"/>
  <c r="R20" i="3"/>
  <c r="Q20" i="3"/>
  <c r="P20" i="3"/>
  <c r="O20" i="3"/>
  <c r="N20" i="3"/>
  <c r="M20" i="3"/>
  <c r="L20" i="3"/>
  <c r="AG19" i="3"/>
  <c r="T19" i="3"/>
  <c r="S19" i="3"/>
  <c r="R19" i="3"/>
  <c r="Q19" i="3"/>
  <c r="P19" i="3"/>
  <c r="O19" i="3"/>
  <c r="N19" i="3"/>
  <c r="M19" i="3"/>
  <c r="L19" i="3"/>
  <c r="AG18" i="3"/>
  <c r="T18" i="3"/>
  <c r="S18" i="3"/>
  <c r="R18" i="3"/>
  <c r="Q18" i="3"/>
  <c r="P18" i="3"/>
  <c r="O18" i="3"/>
  <c r="N18" i="3"/>
  <c r="M18" i="3"/>
  <c r="L18" i="3"/>
  <c r="AG17" i="3"/>
  <c r="T17" i="3"/>
  <c r="S17" i="3"/>
  <c r="R17" i="3"/>
  <c r="Q17" i="3"/>
  <c r="P17" i="3"/>
  <c r="O17" i="3"/>
  <c r="N17" i="3"/>
  <c r="M17" i="3"/>
  <c r="L17" i="3"/>
  <c r="AG16" i="3"/>
  <c r="T16" i="3"/>
  <c r="S16" i="3"/>
  <c r="R16" i="3"/>
  <c r="Q16" i="3"/>
  <c r="P16" i="3"/>
  <c r="O16" i="3"/>
  <c r="N16" i="3"/>
  <c r="M16" i="3"/>
  <c r="L16" i="3"/>
  <c r="AG15" i="3"/>
  <c r="T15" i="3"/>
  <c r="S15" i="3"/>
  <c r="R15" i="3"/>
  <c r="Q15" i="3"/>
  <c r="P15" i="3"/>
  <c r="O15" i="3"/>
  <c r="N15" i="3"/>
  <c r="M15" i="3"/>
  <c r="L15" i="3"/>
  <c r="AG14" i="3"/>
  <c r="T14" i="3"/>
  <c r="S14" i="3"/>
  <c r="R14" i="3"/>
  <c r="Q14" i="3"/>
  <c r="P14" i="3"/>
  <c r="O14" i="3"/>
  <c r="N14" i="3"/>
  <c r="M14" i="3"/>
  <c r="L14" i="3"/>
  <c r="AG13" i="3"/>
  <c r="T13" i="3"/>
  <c r="S13" i="3"/>
  <c r="R13" i="3"/>
  <c r="Q13" i="3"/>
  <c r="P13" i="3"/>
  <c r="O13" i="3"/>
  <c r="N13" i="3"/>
  <c r="M13" i="3"/>
  <c r="L13" i="3"/>
  <c r="AG12" i="3"/>
  <c r="T12" i="3"/>
  <c r="S12" i="3"/>
  <c r="R12" i="3"/>
  <c r="Q12" i="3"/>
  <c r="P12" i="3"/>
  <c r="O12" i="3"/>
  <c r="N12" i="3"/>
  <c r="M12" i="3"/>
  <c r="L12" i="3"/>
  <c r="AG11" i="3"/>
  <c r="T11" i="3"/>
  <c r="S11" i="3"/>
  <c r="R11" i="3"/>
  <c r="Q11" i="3"/>
  <c r="P11" i="3"/>
  <c r="O11" i="3"/>
  <c r="N11" i="3"/>
  <c r="M11" i="3"/>
  <c r="L11" i="3"/>
  <c r="AG10" i="3"/>
  <c r="T10" i="3"/>
  <c r="S10" i="3"/>
  <c r="R10" i="3"/>
  <c r="Q10" i="3"/>
  <c r="P10" i="3"/>
  <c r="O10" i="3"/>
  <c r="N10" i="3"/>
  <c r="M10" i="3"/>
  <c r="L10" i="3"/>
  <c r="AG9" i="3"/>
  <c r="T9" i="3"/>
  <c r="S9" i="3"/>
  <c r="R9" i="3"/>
  <c r="Q9" i="3"/>
  <c r="P9" i="3"/>
  <c r="O9" i="3"/>
  <c r="N9" i="3"/>
  <c r="M9" i="3"/>
  <c r="L9" i="3"/>
  <c r="AG8" i="3"/>
  <c r="T8" i="3"/>
  <c r="S8" i="3"/>
  <c r="R8" i="3"/>
  <c r="Q8" i="3"/>
  <c r="P8" i="3"/>
  <c r="O8" i="3"/>
  <c r="N8" i="3"/>
  <c r="M8" i="3"/>
  <c r="L8" i="3"/>
  <c r="AG7" i="3"/>
  <c r="T7" i="3"/>
  <c r="S7" i="3"/>
  <c r="R7" i="3"/>
  <c r="Q7" i="3"/>
  <c r="P7" i="3"/>
  <c r="O7" i="3"/>
  <c r="N7" i="3"/>
  <c r="M7" i="3"/>
  <c r="L7" i="3"/>
  <c r="AA142" i="2"/>
  <c r="W142" i="2"/>
  <c r="T142" i="2"/>
  <c r="AD142" i="2" s="1"/>
  <c r="S142" i="2"/>
  <c r="AC142" i="2" s="1"/>
  <c r="R142" i="2"/>
  <c r="AB142" i="2" s="1"/>
  <c r="Q142" i="2"/>
  <c r="P142" i="2"/>
  <c r="Z142" i="2" s="1"/>
  <c r="O142" i="2"/>
  <c r="Y142" i="2" s="1"/>
  <c r="N142" i="2"/>
  <c r="X142" i="2" s="1"/>
  <c r="M142" i="2"/>
  <c r="L142" i="2"/>
  <c r="V142" i="2" s="1"/>
  <c r="AC141" i="2"/>
  <c r="AA141" i="2"/>
  <c r="Y141" i="2"/>
  <c r="W141" i="2"/>
  <c r="T141" i="2"/>
  <c r="AD141" i="2" s="1"/>
  <c r="S141" i="2"/>
  <c r="R141" i="2"/>
  <c r="AB141" i="2" s="1"/>
  <c r="Q141" i="2"/>
  <c r="P141" i="2"/>
  <c r="Z141" i="2" s="1"/>
  <c r="O141" i="2"/>
  <c r="N141" i="2"/>
  <c r="X141" i="2" s="1"/>
  <c r="M141" i="2"/>
  <c r="L141" i="2"/>
  <c r="V141" i="2" s="1"/>
  <c r="AC140" i="2"/>
  <c r="AA140" i="2"/>
  <c r="Y140" i="2"/>
  <c r="W140" i="2"/>
  <c r="T140" i="2"/>
  <c r="AD140" i="2" s="1"/>
  <c r="S140" i="2"/>
  <c r="R140" i="2"/>
  <c r="AB140" i="2" s="1"/>
  <c r="Q140" i="2"/>
  <c r="P140" i="2"/>
  <c r="Z140" i="2" s="1"/>
  <c r="O140" i="2"/>
  <c r="N140" i="2"/>
  <c r="X140" i="2" s="1"/>
  <c r="M140" i="2"/>
  <c r="L140" i="2"/>
  <c r="V140" i="2" s="1"/>
  <c r="AC139" i="2"/>
  <c r="AA139" i="2"/>
  <c r="Y139" i="2"/>
  <c r="W139" i="2"/>
  <c r="T139" i="2"/>
  <c r="AD139" i="2" s="1"/>
  <c r="S139" i="2"/>
  <c r="R139" i="2"/>
  <c r="AB139" i="2" s="1"/>
  <c r="Q139" i="2"/>
  <c r="P139" i="2"/>
  <c r="Z139" i="2" s="1"/>
  <c r="O139" i="2"/>
  <c r="N139" i="2"/>
  <c r="X139" i="2" s="1"/>
  <c r="M139" i="2"/>
  <c r="L139" i="2"/>
  <c r="V139" i="2" s="1"/>
  <c r="AC138" i="2"/>
  <c r="AA138" i="2"/>
  <c r="Y138" i="2"/>
  <c r="W138" i="2"/>
  <c r="T138" i="2"/>
  <c r="AD138" i="2" s="1"/>
  <c r="S138" i="2"/>
  <c r="R138" i="2"/>
  <c r="AB138" i="2" s="1"/>
  <c r="Q138" i="2"/>
  <c r="P138" i="2"/>
  <c r="Z138" i="2" s="1"/>
  <c r="O138" i="2"/>
  <c r="N138" i="2"/>
  <c r="X138" i="2" s="1"/>
  <c r="M138" i="2"/>
  <c r="L138" i="2"/>
  <c r="V138" i="2" s="1"/>
  <c r="AC137" i="2"/>
  <c r="AA137" i="2"/>
  <c r="Y137" i="2"/>
  <c r="W137" i="2"/>
  <c r="T137" i="2"/>
  <c r="AD137" i="2" s="1"/>
  <c r="S137" i="2"/>
  <c r="R137" i="2"/>
  <c r="AB137" i="2" s="1"/>
  <c r="Q137" i="2"/>
  <c r="P137" i="2"/>
  <c r="Z137" i="2" s="1"/>
  <c r="O137" i="2"/>
  <c r="N137" i="2"/>
  <c r="X137" i="2" s="1"/>
  <c r="M137" i="2"/>
  <c r="L137" i="2"/>
  <c r="V137" i="2" s="1"/>
  <c r="AC136" i="2"/>
  <c r="AA136" i="2"/>
  <c r="Y136" i="2"/>
  <c r="W136" i="2"/>
  <c r="T136" i="2"/>
  <c r="AD136" i="2" s="1"/>
  <c r="S136" i="2"/>
  <c r="R136" i="2"/>
  <c r="AB136" i="2" s="1"/>
  <c r="Q136" i="2"/>
  <c r="P136" i="2"/>
  <c r="Z136" i="2" s="1"/>
  <c r="O136" i="2"/>
  <c r="N136" i="2"/>
  <c r="X136" i="2" s="1"/>
  <c r="M136" i="2"/>
  <c r="L136" i="2"/>
  <c r="V136" i="2" s="1"/>
  <c r="AC135" i="2"/>
  <c r="AA135" i="2"/>
  <c r="Y135" i="2"/>
  <c r="W135" i="2"/>
  <c r="T135" i="2"/>
  <c r="AD135" i="2" s="1"/>
  <c r="S135" i="2"/>
  <c r="R135" i="2"/>
  <c r="AB135" i="2" s="1"/>
  <c r="Q135" i="2"/>
  <c r="P135" i="2"/>
  <c r="Z135" i="2" s="1"/>
  <c r="O135" i="2"/>
  <c r="N135" i="2"/>
  <c r="X135" i="2" s="1"/>
  <c r="M135" i="2"/>
  <c r="L135" i="2"/>
  <c r="V135" i="2" s="1"/>
  <c r="AC134" i="2"/>
  <c r="AA134" i="2"/>
  <c r="Y134" i="2"/>
  <c r="W134" i="2"/>
  <c r="T134" i="2"/>
  <c r="AD134" i="2" s="1"/>
  <c r="S134" i="2"/>
  <c r="R134" i="2"/>
  <c r="AB134" i="2" s="1"/>
  <c r="Q134" i="2"/>
  <c r="P134" i="2"/>
  <c r="Z134" i="2" s="1"/>
  <c r="O134" i="2"/>
  <c r="N134" i="2"/>
  <c r="X134" i="2" s="1"/>
  <c r="M134" i="2"/>
  <c r="L134" i="2"/>
  <c r="V134" i="2" s="1"/>
  <c r="AC133" i="2"/>
  <c r="AA133" i="2"/>
  <c r="Y133" i="2"/>
  <c r="W133" i="2"/>
  <c r="T133" i="2"/>
  <c r="AD133" i="2" s="1"/>
  <c r="S133" i="2"/>
  <c r="R133" i="2"/>
  <c r="AB133" i="2" s="1"/>
  <c r="Q133" i="2"/>
  <c r="P133" i="2"/>
  <c r="Z133" i="2" s="1"/>
  <c r="O133" i="2"/>
  <c r="N133" i="2"/>
  <c r="X133" i="2" s="1"/>
  <c r="M133" i="2"/>
  <c r="L133" i="2"/>
  <c r="V133" i="2" s="1"/>
  <c r="AC132" i="2"/>
  <c r="AA132" i="2"/>
  <c r="Y132" i="2"/>
  <c r="W132" i="2"/>
  <c r="T132" i="2"/>
  <c r="AD132" i="2" s="1"/>
  <c r="S132" i="2"/>
  <c r="R132" i="2"/>
  <c r="AB132" i="2" s="1"/>
  <c r="Q132" i="2"/>
  <c r="P132" i="2"/>
  <c r="Z132" i="2" s="1"/>
  <c r="O132" i="2"/>
  <c r="N132" i="2"/>
  <c r="X132" i="2" s="1"/>
  <c r="M132" i="2"/>
  <c r="L132" i="2"/>
  <c r="V132" i="2" s="1"/>
  <c r="AC131" i="2"/>
  <c r="AA131" i="2"/>
  <c r="Y131" i="2"/>
  <c r="W131" i="2"/>
  <c r="T131" i="2"/>
  <c r="AD131" i="2" s="1"/>
  <c r="S131" i="2"/>
  <c r="R131" i="2"/>
  <c r="AB131" i="2" s="1"/>
  <c r="Q131" i="2"/>
  <c r="P131" i="2"/>
  <c r="Z131" i="2" s="1"/>
  <c r="O131" i="2"/>
  <c r="N131" i="2"/>
  <c r="X131" i="2" s="1"/>
  <c r="M131" i="2"/>
  <c r="L131" i="2"/>
  <c r="V131" i="2" s="1"/>
  <c r="AC130" i="2"/>
  <c r="AA130" i="2"/>
  <c r="Y130" i="2"/>
  <c r="W130" i="2"/>
  <c r="T130" i="2"/>
  <c r="AD130" i="2" s="1"/>
  <c r="S130" i="2"/>
  <c r="R130" i="2"/>
  <c r="AB130" i="2" s="1"/>
  <c r="Q130" i="2"/>
  <c r="P130" i="2"/>
  <c r="Z130" i="2" s="1"/>
  <c r="O130" i="2"/>
  <c r="N130" i="2"/>
  <c r="X130" i="2" s="1"/>
  <c r="M130" i="2"/>
  <c r="L130" i="2"/>
  <c r="V130" i="2" s="1"/>
  <c r="AC129" i="2"/>
  <c r="AA129" i="2"/>
  <c r="Y129" i="2"/>
  <c r="W129" i="2"/>
  <c r="T129" i="2"/>
  <c r="AD129" i="2" s="1"/>
  <c r="S129" i="2"/>
  <c r="R129" i="2"/>
  <c r="AB129" i="2" s="1"/>
  <c r="Q129" i="2"/>
  <c r="P129" i="2"/>
  <c r="Z129" i="2" s="1"/>
  <c r="O129" i="2"/>
  <c r="N129" i="2"/>
  <c r="X129" i="2" s="1"/>
  <c r="M129" i="2"/>
  <c r="L129" i="2"/>
  <c r="V129" i="2" s="1"/>
  <c r="AC128" i="2"/>
  <c r="AA128" i="2"/>
  <c r="Y128" i="2"/>
  <c r="W128" i="2"/>
  <c r="T128" i="2"/>
  <c r="AD128" i="2" s="1"/>
  <c r="S128" i="2"/>
  <c r="R128" i="2"/>
  <c r="AB128" i="2" s="1"/>
  <c r="Q128" i="2"/>
  <c r="P128" i="2"/>
  <c r="Z128" i="2" s="1"/>
  <c r="O128" i="2"/>
  <c r="N128" i="2"/>
  <c r="X128" i="2" s="1"/>
  <c r="M128" i="2"/>
  <c r="L128" i="2"/>
  <c r="V128" i="2" s="1"/>
  <c r="AC127" i="2"/>
  <c r="AA127" i="2"/>
  <c r="Y127" i="2"/>
  <c r="W127" i="2"/>
  <c r="T127" i="2"/>
  <c r="AD127" i="2" s="1"/>
  <c r="S127" i="2"/>
  <c r="R127" i="2"/>
  <c r="AB127" i="2" s="1"/>
  <c r="Q127" i="2"/>
  <c r="P127" i="2"/>
  <c r="Z127" i="2" s="1"/>
  <c r="O127" i="2"/>
  <c r="N127" i="2"/>
  <c r="X127" i="2" s="1"/>
  <c r="M127" i="2"/>
  <c r="L127" i="2"/>
  <c r="V127" i="2" s="1"/>
  <c r="AC126" i="2"/>
  <c r="AA126" i="2"/>
  <c r="Y126" i="2"/>
  <c r="W126" i="2"/>
  <c r="T126" i="2"/>
  <c r="AD126" i="2" s="1"/>
  <c r="S126" i="2"/>
  <c r="R126" i="2"/>
  <c r="AB126" i="2" s="1"/>
  <c r="Q126" i="2"/>
  <c r="P126" i="2"/>
  <c r="Z126" i="2" s="1"/>
  <c r="O126" i="2"/>
  <c r="N126" i="2"/>
  <c r="X126" i="2" s="1"/>
  <c r="M126" i="2"/>
  <c r="L126" i="2"/>
  <c r="V126" i="2" s="1"/>
  <c r="AC125" i="2"/>
  <c r="AA125" i="2"/>
  <c r="Y125" i="2"/>
  <c r="W125" i="2"/>
  <c r="T125" i="2"/>
  <c r="AD125" i="2" s="1"/>
  <c r="S125" i="2"/>
  <c r="R125" i="2"/>
  <c r="AB125" i="2" s="1"/>
  <c r="Q125" i="2"/>
  <c r="P125" i="2"/>
  <c r="Z125" i="2" s="1"/>
  <c r="O125" i="2"/>
  <c r="N125" i="2"/>
  <c r="X125" i="2" s="1"/>
  <c r="M125" i="2"/>
  <c r="L125" i="2"/>
  <c r="V125" i="2" s="1"/>
  <c r="AC124" i="2"/>
  <c r="AA124" i="2"/>
  <c r="Y124" i="2"/>
  <c r="W124" i="2"/>
  <c r="T124" i="2"/>
  <c r="AD124" i="2" s="1"/>
  <c r="S124" i="2"/>
  <c r="R124" i="2"/>
  <c r="AB124" i="2" s="1"/>
  <c r="Q124" i="2"/>
  <c r="P124" i="2"/>
  <c r="Z124" i="2" s="1"/>
  <c r="O124" i="2"/>
  <c r="N124" i="2"/>
  <c r="X124" i="2" s="1"/>
  <c r="M124" i="2"/>
  <c r="L124" i="2"/>
  <c r="V124" i="2" s="1"/>
  <c r="AC123" i="2"/>
  <c r="AA123" i="2"/>
  <c r="Y123" i="2"/>
  <c r="W123" i="2"/>
  <c r="T123" i="2"/>
  <c r="AD123" i="2" s="1"/>
  <c r="S123" i="2"/>
  <c r="R123" i="2"/>
  <c r="AB123" i="2" s="1"/>
  <c r="Q123" i="2"/>
  <c r="P123" i="2"/>
  <c r="Z123" i="2" s="1"/>
  <c r="O123" i="2"/>
  <c r="N123" i="2"/>
  <c r="X123" i="2" s="1"/>
  <c r="M123" i="2"/>
  <c r="L123" i="2"/>
  <c r="V123" i="2" s="1"/>
  <c r="AC122" i="2"/>
  <c r="AA122" i="2"/>
  <c r="Y122" i="2"/>
  <c r="W122" i="2"/>
  <c r="T122" i="2"/>
  <c r="AD122" i="2" s="1"/>
  <c r="S122" i="2"/>
  <c r="R122" i="2"/>
  <c r="AB122" i="2" s="1"/>
  <c r="Q122" i="2"/>
  <c r="P122" i="2"/>
  <c r="Z122" i="2" s="1"/>
  <c r="O122" i="2"/>
  <c r="N122" i="2"/>
  <c r="X122" i="2" s="1"/>
  <c r="M122" i="2"/>
  <c r="L122" i="2"/>
  <c r="V122" i="2" s="1"/>
  <c r="AC121" i="2"/>
  <c r="AA121" i="2"/>
  <c r="Y121" i="2"/>
  <c r="W121" i="2"/>
  <c r="T121" i="2"/>
  <c r="AD121" i="2" s="1"/>
  <c r="S121" i="2"/>
  <c r="R121" i="2"/>
  <c r="AB121" i="2" s="1"/>
  <c r="Q121" i="2"/>
  <c r="P121" i="2"/>
  <c r="Z121" i="2" s="1"/>
  <c r="O121" i="2"/>
  <c r="N121" i="2"/>
  <c r="X121" i="2" s="1"/>
  <c r="M121" i="2"/>
  <c r="L121" i="2"/>
  <c r="V121" i="2" s="1"/>
  <c r="AC120" i="2"/>
  <c r="AA120" i="2"/>
  <c r="Y120" i="2"/>
  <c r="W120" i="2"/>
  <c r="T120" i="2"/>
  <c r="AD120" i="2" s="1"/>
  <c r="S120" i="2"/>
  <c r="R120" i="2"/>
  <c r="AB120" i="2" s="1"/>
  <c r="Q120" i="2"/>
  <c r="P120" i="2"/>
  <c r="Z120" i="2" s="1"/>
  <c r="O120" i="2"/>
  <c r="N120" i="2"/>
  <c r="X120" i="2" s="1"/>
  <c r="M120" i="2"/>
  <c r="L120" i="2"/>
  <c r="V120" i="2" s="1"/>
  <c r="AC119" i="2"/>
  <c r="AA119" i="2"/>
  <c r="Y119" i="2"/>
  <c r="W119" i="2"/>
  <c r="T119" i="2"/>
  <c r="AD119" i="2" s="1"/>
  <c r="S119" i="2"/>
  <c r="R119" i="2"/>
  <c r="AB119" i="2" s="1"/>
  <c r="Q119" i="2"/>
  <c r="P119" i="2"/>
  <c r="Z119" i="2" s="1"/>
  <c r="O119" i="2"/>
  <c r="N119" i="2"/>
  <c r="X119" i="2" s="1"/>
  <c r="M119" i="2"/>
  <c r="L119" i="2"/>
  <c r="V119" i="2" s="1"/>
  <c r="AC118" i="2"/>
  <c r="AA118" i="2"/>
  <c r="Y118" i="2"/>
  <c r="W118" i="2"/>
  <c r="T118" i="2"/>
  <c r="AD118" i="2" s="1"/>
  <c r="S118" i="2"/>
  <c r="R118" i="2"/>
  <c r="AB118" i="2" s="1"/>
  <c r="Q118" i="2"/>
  <c r="P118" i="2"/>
  <c r="Z118" i="2" s="1"/>
  <c r="O118" i="2"/>
  <c r="N118" i="2"/>
  <c r="X118" i="2" s="1"/>
  <c r="M118" i="2"/>
  <c r="L118" i="2"/>
  <c r="V118" i="2" s="1"/>
  <c r="AC117" i="2"/>
  <c r="AA117" i="2"/>
  <c r="Y117" i="2"/>
  <c r="W117" i="2"/>
  <c r="T117" i="2"/>
  <c r="AD117" i="2" s="1"/>
  <c r="S117" i="2"/>
  <c r="R117" i="2"/>
  <c r="AB117" i="2" s="1"/>
  <c r="Q117" i="2"/>
  <c r="P117" i="2"/>
  <c r="Z117" i="2" s="1"/>
  <c r="O117" i="2"/>
  <c r="N117" i="2"/>
  <c r="X117" i="2" s="1"/>
  <c r="M117" i="2"/>
  <c r="L117" i="2"/>
  <c r="V117" i="2" s="1"/>
  <c r="AC116" i="2"/>
  <c r="AA116" i="2"/>
  <c r="Y116" i="2"/>
  <c r="W116" i="2"/>
  <c r="T116" i="2"/>
  <c r="AD116" i="2" s="1"/>
  <c r="S116" i="2"/>
  <c r="R116" i="2"/>
  <c r="AB116" i="2" s="1"/>
  <c r="Q116" i="2"/>
  <c r="P116" i="2"/>
  <c r="Z116" i="2" s="1"/>
  <c r="O116" i="2"/>
  <c r="N116" i="2"/>
  <c r="X116" i="2" s="1"/>
  <c r="M116" i="2"/>
  <c r="L116" i="2"/>
  <c r="V116" i="2" s="1"/>
  <c r="AC115" i="2"/>
  <c r="AA115" i="2"/>
  <c r="Y115" i="2"/>
  <c r="W115" i="2"/>
  <c r="T115" i="2"/>
  <c r="AD115" i="2" s="1"/>
  <c r="S115" i="2"/>
  <c r="R115" i="2"/>
  <c r="AB115" i="2" s="1"/>
  <c r="Q115" i="2"/>
  <c r="P115" i="2"/>
  <c r="Z115" i="2" s="1"/>
  <c r="O115" i="2"/>
  <c r="N115" i="2"/>
  <c r="X115" i="2" s="1"/>
  <c r="M115" i="2"/>
  <c r="L115" i="2"/>
  <c r="V115" i="2" s="1"/>
  <c r="AC114" i="2"/>
  <c r="AA114" i="2"/>
  <c r="Y114" i="2"/>
  <c r="W114" i="2"/>
  <c r="T114" i="2"/>
  <c r="AD114" i="2" s="1"/>
  <c r="S114" i="2"/>
  <c r="R114" i="2"/>
  <c r="AB114" i="2" s="1"/>
  <c r="Q114" i="2"/>
  <c r="P114" i="2"/>
  <c r="Z114" i="2" s="1"/>
  <c r="O114" i="2"/>
  <c r="N114" i="2"/>
  <c r="X114" i="2" s="1"/>
  <c r="M114" i="2"/>
  <c r="L114" i="2"/>
  <c r="V114" i="2" s="1"/>
  <c r="AC113" i="2"/>
  <c r="AA113" i="2"/>
  <c r="Y113" i="2"/>
  <c r="W113" i="2"/>
  <c r="T113" i="2"/>
  <c r="AD113" i="2" s="1"/>
  <c r="S113" i="2"/>
  <c r="R113" i="2"/>
  <c r="AB113" i="2" s="1"/>
  <c r="Q113" i="2"/>
  <c r="P113" i="2"/>
  <c r="Z113" i="2" s="1"/>
  <c r="O113" i="2"/>
  <c r="N113" i="2"/>
  <c r="X113" i="2" s="1"/>
  <c r="M113" i="2"/>
  <c r="L113" i="2"/>
  <c r="V113" i="2" s="1"/>
  <c r="Y107" i="2"/>
  <c r="X107" i="2"/>
  <c r="T107" i="2"/>
  <c r="AD107" i="2" s="1"/>
  <c r="S107" i="2"/>
  <c r="AC107" i="2" s="1"/>
  <c r="R107" i="2"/>
  <c r="AB107" i="2" s="1"/>
  <c r="Q107" i="2"/>
  <c r="AA107" i="2" s="1"/>
  <c r="P107" i="2"/>
  <c r="Z107" i="2" s="1"/>
  <c r="O107" i="2"/>
  <c r="N107" i="2"/>
  <c r="M107" i="2"/>
  <c r="W107" i="2" s="1"/>
  <c r="L107" i="2"/>
  <c r="V107" i="2" s="1"/>
  <c r="AD106" i="2"/>
  <c r="AA106" i="2"/>
  <c r="Z106" i="2"/>
  <c r="W106" i="2"/>
  <c r="V106" i="2"/>
  <c r="T106" i="2"/>
  <c r="S106" i="2"/>
  <c r="AC106" i="2" s="1"/>
  <c r="R106" i="2"/>
  <c r="AB106" i="2" s="1"/>
  <c r="Q106" i="2"/>
  <c r="P106" i="2"/>
  <c r="O106" i="2"/>
  <c r="Y106" i="2" s="1"/>
  <c r="N106" i="2"/>
  <c r="X106" i="2" s="1"/>
  <c r="M106" i="2"/>
  <c r="L106" i="2"/>
  <c r="AB105" i="2"/>
  <c r="X105" i="2"/>
  <c r="T105" i="2"/>
  <c r="AD105" i="2" s="1"/>
  <c r="S105" i="2"/>
  <c r="AC105" i="2" s="1"/>
  <c r="R105" i="2"/>
  <c r="Q105" i="2"/>
  <c r="AA105" i="2" s="1"/>
  <c r="P105" i="2"/>
  <c r="Z105" i="2" s="1"/>
  <c r="O105" i="2"/>
  <c r="Y105" i="2" s="1"/>
  <c r="N105" i="2"/>
  <c r="M105" i="2"/>
  <c r="W105" i="2" s="1"/>
  <c r="L105" i="2"/>
  <c r="V105" i="2" s="1"/>
  <c r="AD104" i="2"/>
  <c r="Z104" i="2"/>
  <c r="V104" i="2"/>
  <c r="T104" i="2"/>
  <c r="S104" i="2"/>
  <c r="AC104" i="2" s="1"/>
  <c r="R104" i="2"/>
  <c r="AB104" i="2" s="1"/>
  <c r="Q104" i="2"/>
  <c r="AA104" i="2" s="1"/>
  <c r="P104" i="2"/>
  <c r="O104" i="2"/>
  <c r="Y104" i="2" s="1"/>
  <c r="N104" i="2"/>
  <c r="X104" i="2" s="1"/>
  <c r="M104" i="2"/>
  <c r="W104" i="2" s="1"/>
  <c r="L104" i="2"/>
  <c r="AC103" i="2"/>
  <c r="AB103" i="2"/>
  <c r="Y103" i="2"/>
  <c r="X103" i="2"/>
  <c r="T103" i="2"/>
  <c r="AD103" i="2" s="1"/>
  <c r="S103" i="2"/>
  <c r="R103" i="2"/>
  <c r="Q103" i="2"/>
  <c r="AA103" i="2" s="1"/>
  <c r="P103" i="2"/>
  <c r="Z103" i="2" s="1"/>
  <c r="O103" i="2"/>
  <c r="N103" i="2"/>
  <c r="M103" i="2"/>
  <c r="W103" i="2" s="1"/>
  <c r="L103" i="2"/>
  <c r="V103" i="2" s="1"/>
  <c r="AD102" i="2"/>
  <c r="AA102" i="2"/>
  <c r="Z102" i="2"/>
  <c r="W102" i="2"/>
  <c r="V102" i="2"/>
  <c r="T102" i="2"/>
  <c r="S102" i="2"/>
  <c r="AC102" i="2" s="1"/>
  <c r="R102" i="2"/>
  <c r="AB102" i="2" s="1"/>
  <c r="Q102" i="2"/>
  <c r="P102" i="2"/>
  <c r="O102" i="2"/>
  <c r="Y102" i="2" s="1"/>
  <c r="N102" i="2"/>
  <c r="X102" i="2" s="1"/>
  <c r="M102" i="2"/>
  <c r="L102" i="2"/>
  <c r="AB101" i="2"/>
  <c r="X101" i="2"/>
  <c r="T101" i="2"/>
  <c r="AD101" i="2" s="1"/>
  <c r="S101" i="2"/>
  <c r="AC101" i="2" s="1"/>
  <c r="R101" i="2"/>
  <c r="Q101" i="2"/>
  <c r="AA101" i="2" s="1"/>
  <c r="P101" i="2"/>
  <c r="Z101" i="2" s="1"/>
  <c r="O101" i="2"/>
  <c r="Y101" i="2" s="1"/>
  <c r="N101" i="2"/>
  <c r="M101" i="2"/>
  <c r="W101" i="2" s="1"/>
  <c r="L101" i="2"/>
  <c r="V101" i="2" s="1"/>
  <c r="AD100" i="2"/>
  <c r="Z100" i="2"/>
  <c r="V100" i="2"/>
  <c r="T100" i="2"/>
  <c r="S100" i="2"/>
  <c r="AC100" i="2" s="1"/>
  <c r="R100" i="2"/>
  <c r="AB100" i="2" s="1"/>
  <c r="Q100" i="2"/>
  <c r="AA100" i="2" s="1"/>
  <c r="P100" i="2"/>
  <c r="O100" i="2"/>
  <c r="Y100" i="2" s="1"/>
  <c r="N100" i="2"/>
  <c r="X100" i="2" s="1"/>
  <c r="M100" i="2"/>
  <c r="W100" i="2" s="1"/>
  <c r="L100" i="2"/>
  <c r="AC99" i="2"/>
  <c r="AB99" i="2"/>
  <c r="Y99" i="2"/>
  <c r="X99" i="2"/>
  <c r="T99" i="2"/>
  <c r="AD99" i="2" s="1"/>
  <c r="S99" i="2"/>
  <c r="R99" i="2"/>
  <c r="Q99" i="2"/>
  <c r="AA99" i="2" s="1"/>
  <c r="P99" i="2"/>
  <c r="Z99" i="2" s="1"/>
  <c r="O99" i="2"/>
  <c r="N99" i="2"/>
  <c r="M99" i="2"/>
  <c r="W99" i="2" s="1"/>
  <c r="L99" i="2"/>
  <c r="V99" i="2" s="1"/>
  <c r="AD98" i="2"/>
  <c r="AA98" i="2"/>
  <c r="Z98" i="2"/>
  <c r="W98" i="2"/>
  <c r="V98" i="2"/>
  <c r="T98" i="2"/>
  <c r="S98" i="2"/>
  <c r="AC98" i="2" s="1"/>
  <c r="R98" i="2"/>
  <c r="AB98" i="2" s="1"/>
  <c r="Q98" i="2"/>
  <c r="P98" i="2"/>
  <c r="O98" i="2"/>
  <c r="Y98" i="2" s="1"/>
  <c r="N98" i="2"/>
  <c r="X98" i="2" s="1"/>
  <c r="M98" i="2"/>
  <c r="L98" i="2"/>
  <c r="AD97" i="2"/>
  <c r="AC97" i="2"/>
  <c r="AB97" i="2"/>
  <c r="X97" i="2"/>
  <c r="T97" i="2"/>
  <c r="S97" i="2"/>
  <c r="R97" i="2"/>
  <c r="Q97" i="2"/>
  <c r="AA97" i="2" s="1"/>
  <c r="P97" i="2"/>
  <c r="Z97" i="2" s="1"/>
  <c r="O97" i="2"/>
  <c r="Y97" i="2" s="1"/>
  <c r="N97" i="2"/>
  <c r="M97" i="2"/>
  <c r="W97" i="2" s="1"/>
  <c r="L97" i="2"/>
  <c r="V97" i="2" s="1"/>
  <c r="AD96" i="2"/>
  <c r="Z96" i="2"/>
  <c r="W96" i="2"/>
  <c r="V96" i="2"/>
  <c r="T96" i="2"/>
  <c r="S96" i="2"/>
  <c r="AC96" i="2" s="1"/>
  <c r="R96" i="2"/>
  <c r="AB96" i="2" s="1"/>
  <c r="Q96" i="2"/>
  <c r="AA96" i="2" s="1"/>
  <c r="P96" i="2"/>
  <c r="O96" i="2"/>
  <c r="Y96" i="2" s="1"/>
  <c r="N96" i="2"/>
  <c r="X96" i="2" s="1"/>
  <c r="M96" i="2"/>
  <c r="L96" i="2"/>
  <c r="AD95" i="2"/>
  <c r="AC95" i="2"/>
  <c r="AB95" i="2"/>
  <c r="X95" i="2"/>
  <c r="T95" i="2"/>
  <c r="S95" i="2"/>
  <c r="R95" i="2"/>
  <c r="Q95" i="2"/>
  <c r="AA95" i="2" s="1"/>
  <c r="P95" i="2"/>
  <c r="Z95" i="2" s="1"/>
  <c r="O95" i="2"/>
  <c r="Y95" i="2" s="1"/>
  <c r="N95" i="2"/>
  <c r="M95" i="2"/>
  <c r="W95" i="2" s="1"/>
  <c r="L95" i="2"/>
  <c r="V95" i="2" s="1"/>
  <c r="AD94" i="2"/>
  <c r="Z94" i="2"/>
  <c r="W94" i="2"/>
  <c r="V94" i="2"/>
  <c r="T94" i="2"/>
  <c r="S94" i="2"/>
  <c r="AC94" i="2" s="1"/>
  <c r="R94" i="2"/>
  <c r="AB94" i="2" s="1"/>
  <c r="Q94" i="2"/>
  <c r="AA94" i="2" s="1"/>
  <c r="P94" i="2"/>
  <c r="O94" i="2"/>
  <c r="Y94" i="2" s="1"/>
  <c r="N94" i="2"/>
  <c r="X94" i="2" s="1"/>
  <c r="M94" i="2"/>
  <c r="L94" i="2"/>
  <c r="AD93" i="2"/>
  <c r="AC93" i="2"/>
  <c r="AB93" i="2"/>
  <c r="X93" i="2"/>
  <c r="V93" i="2"/>
  <c r="T93" i="2"/>
  <c r="S93" i="2"/>
  <c r="R93" i="2"/>
  <c r="Q93" i="2"/>
  <c r="AA93" i="2" s="1"/>
  <c r="P93" i="2"/>
  <c r="Z93" i="2" s="1"/>
  <c r="O93" i="2"/>
  <c r="Y93" i="2" s="1"/>
  <c r="N93" i="2"/>
  <c r="M93" i="2"/>
  <c r="W93" i="2" s="1"/>
  <c r="L93" i="2"/>
  <c r="AD92" i="2"/>
  <c r="Z92" i="2"/>
  <c r="W92" i="2"/>
  <c r="V92" i="2"/>
  <c r="T92" i="2"/>
  <c r="S92" i="2"/>
  <c r="AC92" i="2" s="1"/>
  <c r="R92" i="2"/>
  <c r="AB92" i="2" s="1"/>
  <c r="Q92" i="2"/>
  <c r="AA92" i="2" s="1"/>
  <c r="P92" i="2"/>
  <c r="O92" i="2"/>
  <c r="Y92" i="2" s="1"/>
  <c r="N92" i="2"/>
  <c r="X92" i="2" s="1"/>
  <c r="M92" i="2"/>
  <c r="L92" i="2"/>
  <c r="AD91" i="2"/>
  <c r="AC91" i="2"/>
  <c r="AB91" i="2"/>
  <c r="X91" i="2"/>
  <c r="V91" i="2"/>
  <c r="T91" i="2"/>
  <c r="S91" i="2"/>
  <c r="R91" i="2"/>
  <c r="Q91" i="2"/>
  <c r="AA91" i="2" s="1"/>
  <c r="P91" i="2"/>
  <c r="Z91" i="2" s="1"/>
  <c r="O91" i="2"/>
  <c r="Y91" i="2" s="1"/>
  <c r="N91" i="2"/>
  <c r="M91" i="2"/>
  <c r="W91" i="2" s="1"/>
  <c r="L91" i="2"/>
  <c r="AD90" i="2"/>
  <c r="Z90" i="2"/>
  <c r="W90" i="2"/>
  <c r="V90" i="2"/>
  <c r="T90" i="2"/>
  <c r="S90" i="2"/>
  <c r="AC90" i="2" s="1"/>
  <c r="R90" i="2"/>
  <c r="AB90" i="2" s="1"/>
  <c r="Q90" i="2"/>
  <c r="AA90" i="2" s="1"/>
  <c r="P90" i="2"/>
  <c r="O90" i="2"/>
  <c r="Y90" i="2" s="1"/>
  <c r="N90" i="2"/>
  <c r="X90" i="2" s="1"/>
  <c r="M90" i="2"/>
  <c r="L90" i="2"/>
  <c r="AD89" i="2"/>
  <c r="AC89" i="2"/>
  <c r="AB89" i="2"/>
  <c r="X89" i="2"/>
  <c r="V89" i="2"/>
  <c r="T89" i="2"/>
  <c r="S89" i="2"/>
  <c r="R89" i="2"/>
  <c r="Q89" i="2"/>
  <c r="AA89" i="2" s="1"/>
  <c r="P89" i="2"/>
  <c r="Z89" i="2" s="1"/>
  <c r="O89" i="2"/>
  <c r="Y89" i="2" s="1"/>
  <c r="N89" i="2"/>
  <c r="M89" i="2"/>
  <c r="W89" i="2" s="1"/>
  <c r="L89" i="2"/>
  <c r="AD88" i="2"/>
  <c r="Z88" i="2"/>
  <c r="W88" i="2"/>
  <c r="V88" i="2"/>
  <c r="T88" i="2"/>
  <c r="S88" i="2"/>
  <c r="AC88" i="2" s="1"/>
  <c r="R88" i="2"/>
  <c r="AB88" i="2" s="1"/>
  <c r="Q88" i="2"/>
  <c r="AA88" i="2" s="1"/>
  <c r="P88" i="2"/>
  <c r="O88" i="2"/>
  <c r="Y88" i="2" s="1"/>
  <c r="N88" i="2"/>
  <c r="X88" i="2" s="1"/>
  <c r="M88" i="2"/>
  <c r="L88" i="2"/>
  <c r="AD87" i="2"/>
  <c r="AC87" i="2"/>
  <c r="AB87" i="2"/>
  <c r="X87" i="2"/>
  <c r="V87" i="2"/>
  <c r="T87" i="2"/>
  <c r="S87" i="2"/>
  <c r="R87" i="2"/>
  <c r="Q87" i="2"/>
  <c r="AA87" i="2" s="1"/>
  <c r="P87" i="2"/>
  <c r="Z87" i="2" s="1"/>
  <c r="O87" i="2"/>
  <c r="Y87" i="2" s="1"/>
  <c r="N87" i="2"/>
  <c r="M87" i="2"/>
  <c r="W87" i="2" s="1"/>
  <c r="L87" i="2"/>
  <c r="AD86" i="2"/>
  <c r="Z86" i="2"/>
  <c r="W86" i="2"/>
  <c r="V86" i="2"/>
  <c r="T86" i="2"/>
  <c r="S86" i="2"/>
  <c r="AC86" i="2" s="1"/>
  <c r="R86" i="2"/>
  <c r="AB86" i="2" s="1"/>
  <c r="Q86" i="2"/>
  <c r="AA86" i="2" s="1"/>
  <c r="P86" i="2"/>
  <c r="O86" i="2"/>
  <c r="Y86" i="2" s="1"/>
  <c r="N86" i="2"/>
  <c r="X86" i="2" s="1"/>
  <c r="M86" i="2"/>
  <c r="L86" i="2"/>
  <c r="AD85" i="2"/>
  <c r="AC85" i="2"/>
  <c r="AB85" i="2"/>
  <c r="X85" i="2"/>
  <c r="V85" i="2"/>
  <c r="T85" i="2"/>
  <c r="S85" i="2"/>
  <c r="R85" i="2"/>
  <c r="Q85" i="2"/>
  <c r="AA85" i="2" s="1"/>
  <c r="P85" i="2"/>
  <c r="Z85" i="2" s="1"/>
  <c r="O85" i="2"/>
  <c r="Y85" i="2" s="1"/>
  <c r="N85" i="2"/>
  <c r="M85" i="2"/>
  <c r="W85" i="2" s="1"/>
  <c r="L85" i="2"/>
  <c r="AD84" i="2"/>
  <c r="Z84" i="2"/>
  <c r="W84" i="2"/>
  <c r="V84" i="2"/>
  <c r="T84" i="2"/>
  <c r="S84" i="2"/>
  <c r="AC84" i="2" s="1"/>
  <c r="R84" i="2"/>
  <c r="AB84" i="2" s="1"/>
  <c r="Q84" i="2"/>
  <c r="AA84" i="2" s="1"/>
  <c r="P84" i="2"/>
  <c r="O84" i="2"/>
  <c r="Y84" i="2" s="1"/>
  <c r="N84" i="2"/>
  <c r="X84" i="2" s="1"/>
  <c r="M84" i="2"/>
  <c r="L84" i="2"/>
  <c r="AD83" i="2"/>
  <c r="AC83" i="2"/>
  <c r="AB83" i="2"/>
  <c r="X83" i="2"/>
  <c r="V83" i="2"/>
  <c r="T83" i="2"/>
  <c r="S83" i="2"/>
  <c r="R83" i="2"/>
  <c r="Q83" i="2"/>
  <c r="AA83" i="2" s="1"/>
  <c r="P83" i="2"/>
  <c r="Z83" i="2" s="1"/>
  <c r="O83" i="2"/>
  <c r="Y83" i="2" s="1"/>
  <c r="N83" i="2"/>
  <c r="M83" i="2"/>
  <c r="W83" i="2" s="1"/>
  <c r="L83" i="2"/>
  <c r="AD82" i="2"/>
  <c r="Z82" i="2"/>
  <c r="W82" i="2"/>
  <c r="V82" i="2"/>
  <c r="T82" i="2"/>
  <c r="S82" i="2"/>
  <c r="AC82" i="2" s="1"/>
  <c r="R82" i="2"/>
  <c r="AB82" i="2" s="1"/>
  <c r="Q82" i="2"/>
  <c r="AA82" i="2" s="1"/>
  <c r="P82" i="2"/>
  <c r="O82" i="2"/>
  <c r="Y82" i="2" s="1"/>
  <c r="N82" i="2"/>
  <c r="X82" i="2" s="1"/>
  <c r="M82" i="2"/>
  <c r="L82" i="2"/>
  <c r="AD81" i="2"/>
  <c r="AC81" i="2"/>
  <c r="AB81" i="2"/>
  <c r="X81" i="2"/>
  <c r="V81" i="2"/>
  <c r="T81" i="2"/>
  <c r="S81" i="2"/>
  <c r="R81" i="2"/>
  <c r="Q81" i="2"/>
  <c r="AA81" i="2" s="1"/>
  <c r="P81" i="2"/>
  <c r="Z81" i="2" s="1"/>
  <c r="O81" i="2"/>
  <c r="Y81" i="2" s="1"/>
  <c r="N81" i="2"/>
  <c r="M81" i="2"/>
  <c r="W81" i="2" s="1"/>
  <c r="L81" i="2"/>
  <c r="AD80" i="2"/>
  <c r="Z80" i="2"/>
  <c r="W80" i="2"/>
  <c r="V80" i="2"/>
  <c r="T80" i="2"/>
  <c r="S80" i="2"/>
  <c r="AC80" i="2" s="1"/>
  <c r="R80" i="2"/>
  <c r="AB80" i="2" s="1"/>
  <c r="Q80" i="2"/>
  <c r="AA80" i="2" s="1"/>
  <c r="P80" i="2"/>
  <c r="O80" i="2"/>
  <c r="Y80" i="2" s="1"/>
  <c r="N80" i="2"/>
  <c r="X80" i="2" s="1"/>
  <c r="M80" i="2"/>
  <c r="L80" i="2"/>
  <c r="AD79" i="2"/>
  <c r="AC79" i="2"/>
  <c r="AB79" i="2"/>
  <c r="X79" i="2"/>
  <c r="V79" i="2"/>
  <c r="T79" i="2"/>
  <c r="S79" i="2"/>
  <c r="R79" i="2"/>
  <c r="Q79" i="2"/>
  <c r="AA79" i="2" s="1"/>
  <c r="P79" i="2"/>
  <c r="Z79" i="2" s="1"/>
  <c r="O79" i="2"/>
  <c r="Y79" i="2" s="1"/>
  <c r="N79" i="2"/>
  <c r="M79" i="2"/>
  <c r="W79" i="2" s="1"/>
  <c r="L79" i="2"/>
  <c r="AD78" i="2"/>
  <c r="Z78" i="2"/>
  <c r="W78" i="2"/>
  <c r="V78" i="2"/>
  <c r="T78" i="2"/>
  <c r="S78" i="2"/>
  <c r="AC78" i="2" s="1"/>
  <c r="R78" i="2"/>
  <c r="AB78" i="2" s="1"/>
  <c r="Q78" i="2"/>
  <c r="AA78" i="2" s="1"/>
  <c r="P78" i="2"/>
  <c r="O78" i="2"/>
  <c r="Y78" i="2" s="1"/>
  <c r="N78" i="2"/>
  <c r="X78" i="2" s="1"/>
  <c r="M78" i="2"/>
  <c r="L78" i="2"/>
  <c r="AD71" i="2"/>
  <c r="AC71" i="2"/>
  <c r="AB71" i="2"/>
  <c r="AA71" i="2"/>
  <c r="Z71" i="2"/>
  <c r="Y71" i="2"/>
  <c r="X71" i="2"/>
  <c r="W71" i="2"/>
  <c r="V71" i="2"/>
  <c r="AD70" i="2"/>
  <c r="AC70" i="2"/>
  <c r="AB70" i="2"/>
  <c r="AA70" i="2"/>
  <c r="Z70" i="2"/>
  <c r="Y70" i="2"/>
  <c r="X70" i="2"/>
  <c r="W70" i="2"/>
  <c r="V70" i="2"/>
  <c r="AD69" i="2"/>
  <c r="AC69" i="2"/>
  <c r="AB69" i="2"/>
  <c r="AA69" i="2"/>
  <c r="Z69" i="2"/>
  <c r="Y69" i="2"/>
  <c r="X69" i="2"/>
  <c r="W69" i="2"/>
  <c r="V69" i="2"/>
  <c r="AD68" i="2"/>
  <c r="AC68" i="2"/>
  <c r="AB68" i="2"/>
  <c r="AA68" i="2"/>
  <c r="Z68" i="2"/>
  <c r="Y68" i="2"/>
  <c r="X68" i="2"/>
  <c r="W68" i="2"/>
  <c r="V68" i="2"/>
  <c r="AD67" i="2"/>
  <c r="AC67" i="2"/>
  <c r="AB67" i="2"/>
  <c r="AA67" i="2"/>
  <c r="Z67" i="2"/>
  <c r="Y67" i="2"/>
  <c r="X67" i="2"/>
  <c r="W67" i="2"/>
  <c r="V67" i="2"/>
  <c r="AD66" i="2"/>
  <c r="AC66" i="2"/>
  <c r="AB66" i="2"/>
  <c r="AA66" i="2"/>
  <c r="Z66" i="2"/>
  <c r="Y66" i="2"/>
  <c r="X66" i="2"/>
  <c r="W66" i="2"/>
  <c r="V66" i="2"/>
  <c r="AD65" i="2"/>
  <c r="AC65" i="2"/>
  <c r="AB65" i="2"/>
  <c r="AA65" i="2"/>
  <c r="Z65" i="2"/>
  <c r="Y65" i="2"/>
  <c r="X65" i="2"/>
  <c r="W65" i="2"/>
  <c r="V65" i="2"/>
  <c r="AD64" i="2"/>
  <c r="AC64" i="2"/>
  <c r="AB64" i="2"/>
  <c r="AA64" i="2"/>
  <c r="Z64" i="2"/>
  <c r="Y64" i="2"/>
  <c r="X64" i="2"/>
  <c r="W64" i="2"/>
  <c r="V64" i="2"/>
  <c r="AD63" i="2"/>
  <c r="AC63" i="2"/>
  <c r="AB63" i="2"/>
  <c r="AA63" i="2"/>
  <c r="Z63" i="2"/>
  <c r="Y63" i="2"/>
  <c r="X63" i="2"/>
  <c r="W63" i="2"/>
  <c r="V63" i="2"/>
  <c r="AD62" i="2"/>
  <c r="AC62" i="2"/>
  <c r="AB62" i="2"/>
  <c r="AA62" i="2"/>
  <c r="Z62" i="2"/>
  <c r="Y62" i="2"/>
  <c r="X62" i="2"/>
  <c r="W62" i="2"/>
  <c r="V62" i="2"/>
  <c r="AD61" i="2"/>
  <c r="AC61" i="2"/>
  <c r="AB61" i="2"/>
  <c r="AA61" i="2"/>
  <c r="Z61" i="2"/>
  <c r="Y61" i="2"/>
  <c r="X61" i="2"/>
  <c r="W61" i="2"/>
  <c r="V61" i="2"/>
  <c r="AD60" i="2"/>
  <c r="AC60" i="2"/>
  <c r="AB60" i="2"/>
  <c r="AA60" i="2"/>
  <c r="Z60" i="2"/>
  <c r="Y60" i="2"/>
  <c r="X60" i="2"/>
  <c r="W60" i="2"/>
  <c r="V60" i="2"/>
  <c r="AD59" i="2"/>
  <c r="AC59" i="2"/>
  <c r="AB59" i="2"/>
  <c r="AA59" i="2"/>
  <c r="Z59" i="2"/>
  <c r="Y59" i="2"/>
  <c r="X59" i="2"/>
  <c r="W59" i="2"/>
  <c r="V59" i="2"/>
  <c r="AD58" i="2"/>
  <c r="AC58" i="2"/>
  <c r="AB58" i="2"/>
  <c r="AA58" i="2"/>
  <c r="Z58" i="2"/>
  <c r="Y58" i="2"/>
  <c r="X58" i="2"/>
  <c r="W58" i="2"/>
  <c r="V58" i="2"/>
  <c r="AD57" i="2"/>
  <c r="AC57" i="2"/>
  <c r="AB57" i="2"/>
  <c r="AA57" i="2"/>
  <c r="Z57" i="2"/>
  <c r="Y57" i="2"/>
  <c r="X57" i="2"/>
  <c r="W57" i="2"/>
  <c r="V57" i="2"/>
  <c r="AD56" i="2"/>
  <c r="AC56" i="2"/>
  <c r="AB56" i="2"/>
  <c r="AA56" i="2"/>
  <c r="Z56" i="2"/>
  <c r="Y56" i="2"/>
  <c r="X56" i="2"/>
  <c r="W56" i="2"/>
  <c r="V56" i="2"/>
  <c r="AD55" i="2"/>
  <c r="AC55" i="2"/>
  <c r="AB55" i="2"/>
  <c r="AA55" i="2"/>
  <c r="Z55" i="2"/>
  <c r="Y55" i="2"/>
  <c r="X55" i="2"/>
  <c r="W55" i="2"/>
  <c r="V55" i="2"/>
  <c r="AD54" i="2"/>
  <c r="AC54" i="2"/>
  <c r="AB54" i="2"/>
  <c r="AA54" i="2"/>
  <c r="Z54" i="2"/>
  <c r="Y54" i="2"/>
  <c r="X54" i="2"/>
  <c r="W54" i="2"/>
  <c r="V54" i="2"/>
  <c r="AD53" i="2"/>
  <c r="AC53" i="2"/>
  <c r="AB53" i="2"/>
  <c r="AA53" i="2"/>
  <c r="Z53" i="2"/>
  <c r="Y53" i="2"/>
  <c r="X53" i="2"/>
  <c r="W53" i="2"/>
  <c r="V53" i="2"/>
  <c r="AD52" i="2"/>
  <c r="AC52" i="2"/>
  <c r="AB52" i="2"/>
  <c r="AA52" i="2"/>
  <c r="Z52" i="2"/>
  <c r="Y52" i="2"/>
  <c r="X52" i="2"/>
  <c r="W52" i="2"/>
  <c r="V52" i="2"/>
  <c r="AD51" i="2"/>
  <c r="AC51" i="2"/>
  <c r="AB51" i="2"/>
  <c r="AA51" i="2"/>
  <c r="Z51" i="2"/>
  <c r="Y51" i="2"/>
  <c r="X51" i="2"/>
  <c r="W51" i="2"/>
  <c r="V51" i="2"/>
  <c r="AD50" i="2"/>
  <c r="AC50" i="2"/>
  <c r="AB50" i="2"/>
  <c r="AA50" i="2"/>
  <c r="Z50" i="2"/>
  <c r="Y50" i="2"/>
  <c r="X50" i="2"/>
  <c r="W50" i="2"/>
  <c r="V50" i="2"/>
  <c r="AD49" i="2"/>
  <c r="AC49" i="2"/>
  <c r="AB49" i="2"/>
  <c r="AA49" i="2"/>
  <c r="Z49" i="2"/>
  <c r="Y49" i="2"/>
  <c r="X49" i="2"/>
  <c r="W49" i="2"/>
  <c r="V49" i="2"/>
  <c r="AD48" i="2"/>
  <c r="AC48" i="2"/>
  <c r="AB48" i="2"/>
  <c r="AA48" i="2"/>
  <c r="Z48" i="2"/>
  <c r="Y48" i="2"/>
  <c r="X48" i="2"/>
  <c r="W48" i="2"/>
  <c r="V48" i="2"/>
  <c r="AD47" i="2"/>
  <c r="AC47" i="2"/>
  <c r="AB47" i="2"/>
  <c r="AA47" i="2"/>
  <c r="Z47" i="2"/>
  <c r="Y47" i="2"/>
  <c r="X47" i="2"/>
  <c r="W47" i="2"/>
  <c r="V47" i="2"/>
  <c r="AD46" i="2"/>
  <c r="AC46" i="2"/>
  <c r="AB46" i="2"/>
  <c r="AA46" i="2"/>
  <c r="Z46" i="2"/>
  <c r="Y46" i="2"/>
  <c r="X46" i="2"/>
  <c r="W46" i="2"/>
  <c r="V46" i="2"/>
  <c r="AD45" i="2"/>
  <c r="AC45" i="2"/>
  <c r="AB45" i="2"/>
  <c r="AA45" i="2"/>
  <c r="Z45" i="2"/>
  <c r="Y45" i="2"/>
  <c r="X45" i="2"/>
  <c r="W45" i="2"/>
  <c r="V45" i="2"/>
  <c r="AD44" i="2"/>
  <c r="AC44" i="2"/>
  <c r="AB44" i="2"/>
  <c r="AA44" i="2"/>
  <c r="Z44" i="2"/>
  <c r="Y44" i="2"/>
  <c r="X44" i="2"/>
  <c r="W44" i="2"/>
  <c r="V44" i="2"/>
  <c r="AD43" i="2"/>
  <c r="AC43" i="2"/>
  <c r="AB43" i="2"/>
  <c r="AA43" i="2"/>
  <c r="Z43" i="2"/>
  <c r="Y43" i="2"/>
  <c r="X43" i="2"/>
  <c r="W43" i="2"/>
  <c r="V43" i="2"/>
  <c r="AD42" i="2"/>
  <c r="AC42" i="2"/>
  <c r="AB42" i="2"/>
  <c r="AA42" i="2"/>
  <c r="Z42" i="2"/>
  <c r="Y42" i="2"/>
  <c r="X42" i="2"/>
  <c r="W42" i="2"/>
  <c r="V42" i="2"/>
  <c r="T71" i="2"/>
  <c r="S71" i="2"/>
  <c r="R71" i="2"/>
  <c r="Q71" i="2"/>
  <c r="P71" i="2"/>
  <c r="O71" i="2"/>
  <c r="N71" i="2"/>
  <c r="M71" i="2"/>
  <c r="L71" i="2"/>
  <c r="T70" i="2"/>
  <c r="S70" i="2"/>
  <c r="R70" i="2"/>
  <c r="Q70" i="2"/>
  <c r="P70" i="2"/>
  <c r="O70" i="2"/>
  <c r="N70" i="2"/>
  <c r="M70" i="2"/>
  <c r="L70" i="2"/>
  <c r="T69" i="2"/>
  <c r="S69" i="2"/>
  <c r="R69" i="2"/>
  <c r="Q69" i="2"/>
  <c r="P69" i="2"/>
  <c r="O69" i="2"/>
  <c r="N69" i="2"/>
  <c r="M69" i="2"/>
  <c r="L69" i="2"/>
  <c r="T68" i="2"/>
  <c r="S68" i="2"/>
  <c r="R68" i="2"/>
  <c r="Q68" i="2"/>
  <c r="P68" i="2"/>
  <c r="O68" i="2"/>
  <c r="N68" i="2"/>
  <c r="M68" i="2"/>
  <c r="L68" i="2"/>
  <c r="T67" i="2"/>
  <c r="S67" i="2"/>
  <c r="R67" i="2"/>
  <c r="Q67" i="2"/>
  <c r="P67" i="2"/>
  <c r="O67" i="2"/>
  <c r="N67" i="2"/>
  <c r="M67" i="2"/>
  <c r="L67" i="2"/>
  <c r="T66" i="2"/>
  <c r="S66" i="2"/>
  <c r="R66" i="2"/>
  <c r="Q66" i="2"/>
  <c r="P66" i="2"/>
  <c r="O66" i="2"/>
  <c r="N66" i="2"/>
  <c r="M66" i="2"/>
  <c r="L66" i="2"/>
  <c r="T65" i="2"/>
  <c r="S65" i="2"/>
  <c r="R65" i="2"/>
  <c r="Q65" i="2"/>
  <c r="P65" i="2"/>
  <c r="O65" i="2"/>
  <c r="N65" i="2"/>
  <c r="M65" i="2"/>
  <c r="L65" i="2"/>
  <c r="T64" i="2"/>
  <c r="S64" i="2"/>
  <c r="R64" i="2"/>
  <c r="Q64" i="2"/>
  <c r="P64" i="2"/>
  <c r="O64" i="2"/>
  <c r="N64" i="2"/>
  <c r="M64" i="2"/>
  <c r="L64" i="2"/>
  <c r="T63" i="2"/>
  <c r="S63" i="2"/>
  <c r="R63" i="2"/>
  <c r="Q63" i="2"/>
  <c r="P63" i="2"/>
  <c r="O63" i="2"/>
  <c r="N63" i="2"/>
  <c r="M63" i="2"/>
  <c r="L63" i="2"/>
  <c r="T62" i="2"/>
  <c r="S62" i="2"/>
  <c r="R62" i="2"/>
  <c r="Q62" i="2"/>
  <c r="P62" i="2"/>
  <c r="O62" i="2"/>
  <c r="N62" i="2"/>
  <c r="M62" i="2"/>
  <c r="L62" i="2"/>
  <c r="T61" i="2"/>
  <c r="S61" i="2"/>
  <c r="R61" i="2"/>
  <c r="Q61" i="2"/>
  <c r="P61" i="2"/>
  <c r="O61" i="2"/>
  <c r="N61" i="2"/>
  <c r="M61" i="2"/>
  <c r="L61" i="2"/>
  <c r="T60" i="2"/>
  <c r="S60" i="2"/>
  <c r="R60" i="2"/>
  <c r="Q60" i="2"/>
  <c r="P60" i="2"/>
  <c r="O60" i="2"/>
  <c r="N60" i="2"/>
  <c r="M60" i="2"/>
  <c r="L60" i="2"/>
  <c r="T59" i="2"/>
  <c r="S59" i="2"/>
  <c r="R59" i="2"/>
  <c r="Q59" i="2"/>
  <c r="P59" i="2"/>
  <c r="O59" i="2"/>
  <c r="N59" i="2"/>
  <c r="M59" i="2"/>
  <c r="L59" i="2"/>
  <c r="T58" i="2"/>
  <c r="S58" i="2"/>
  <c r="R58" i="2"/>
  <c r="Q58" i="2"/>
  <c r="P58" i="2"/>
  <c r="O58" i="2"/>
  <c r="N58" i="2"/>
  <c r="M58" i="2"/>
  <c r="L58" i="2"/>
  <c r="T57" i="2"/>
  <c r="S57" i="2"/>
  <c r="R57" i="2"/>
  <c r="Q57" i="2"/>
  <c r="P57" i="2"/>
  <c r="O57" i="2"/>
  <c r="N57" i="2"/>
  <c r="M57" i="2"/>
  <c r="L57" i="2"/>
  <c r="T56" i="2"/>
  <c r="S56" i="2"/>
  <c r="R56" i="2"/>
  <c r="Q56" i="2"/>
  <c r="P56" i="2"/>
  <c r="O56" i="2"/>
  <c r="N56" i="2"/>
  <c r="M56" i="2"/>
  <c r="L56" i="2"/>
  <c r="T55" i="2"/>
  <c r="S55" i="2"/>
  <c r="R55" i="2"/>
  <c r="Q55" i="2"/>
  <c r="P55" i="2"/>
  <c r="O55" i="2"/>
  <c r="N55" i="2"/>
  <c r="M55" i="2"/>
  <c r="L55" i="2"/>
  <c r="T54" i="2"/>
  <c r="S54" i="2"/>
  <c r="R54" i="2"/>
  <c r="Q54" i="2"/>
  <c r="P54" i="2"/>
  <c r="O54" i="2"/>
  <c r="N54" i="2"/>
  <c r="M54" i="2"/>
  <c r="L54" i="2"/>
  <c r="T53" i="2"/>
  <c r="S53" i="2"/>
  <c r="R53" i="2"/>
  <c r="Q53" i="2"/>
  <c r="P53" i="2"/>
  <c r="O53" i="2"/>
  <c r="N53" i="2"/>
  <c r="M53" i="2"/>
  <c r="L53" i="2"/>
  <c r="T52" i="2"/>
  <c r="S52" i="2"/>
  <c r="R52" i="2"/>
  <c r="Q52" i="2"/>
  <c r="P52" i="2"/>
  <c r="O52" i="2"/>
  <c r="N52" i="2"/>
  <c r="M52" i="2"/>
  <c r="L52" i="2"/>
  <c r="T51" i="2"/>
  <c r="S51" i="2"/>
  <c r="R51" i="2"/>
  <c r="Q51" i="2"/>
  <c r="P51" i="2"/>
  <c r="O51" i="2"/>
  <c r="N51" i="2"/>
  <c r="M51" i="2"/>
  <c r="L51" i="2"/>
  <c r="T50" i="2"/>
  <c r="S50" i="2"/>
  <c r="R50" i="2"/>
  <c r="Q50" i="2"/>
  <c r="P50" i="2"/>
  <c r="O50" i="2"/>
  <c r="N50" i="2"/>
  <c r="M50" i="2"/>
  <c r="L50" i="2"/>
  <c r="T49" i="2"/>
  <c r="S49" i="2"/>
  <c r="R49" i="2"/>
  <c r="Q49" i="2"/>
  <c r="P49" i="2"/>
  <c r="O49" i="2"/>
  <c r="N49" i="2"/>
  <c r="M49" i="2"/>
  <c r="L49" i="2"/>
  <c r="T48" i="2"/>
  <c r="S48" i="2"/>
  <c r="R48" i="2"/>
  <c r="Q48" i="2"/>
  <c r="P48" i="2"/>
  <c r="O48" i="2"/>
  <c r="N48" i="2"/>
  <c r="M48" i="2"/>
  <c r="L48" i="2"/>
  <c r="T47" i="2"/>
  <c r="S47" i="2"/>
  <c r="R47" i="2"/>
  <c r="Q47" i="2"/>
  <c r="P47" i="2"/>
  <c r="O47" i="2"/>
  <c r="N47" i="2"/>
  <c r="M47" i="2"/>
  <c r="L47" i="2"/>
  <c r="T46" i="2"/>
  <c r="S46" i="2"/>
  <c r="R46" i="2"/>
  <c r="Q46" i="2"/>
  <c r="P46" i="2"/>
  <c r="O46" i="2"/>
  <c r="N46" i="2"/>
  <c r="M46" i="2"/>
  <c r="L46" i="2"/>
  <c r="T45" i="2"/>
  <c r="S45" i="2"/>
  <c r="R45" i="2"/>
  <c r="Q45" i="2"/>
  <c r="P45" i="2"/>
  <c r="O45" i="2"/>
  <c r="N45" i="2"/>
  <c r="M45" i="2"/>
  <c r="L45" i="2"/>
  <c r="T44" i="2"/>
  <c r="S44" i="2"/>
  <c r="R44" i="2"/>
  <c r="Q44" i="2"/>
  <c r="P44" i="2"/>
  <c r="O44" i="2"/>
  <c r="N44" i="2"/>
  <c r="M44" i="2"/>
  <c r="L44" i="2"/>
  <c r="T43" i="2"/>
  <c r="S43" i="2"/>
  <c r="R43" i="2"/>
  <c r="Q43" i="2"/>
  <c r="P43" i="2"/>
  <c r="O43" i="2"/>
  <c r="N43" i="2"/>
  <c r="M43" i="2"/>
  <c r="L43" i="2"/>
  <c r="T42" i="2"/>
  <c r="S42" i="2"/>
  <c r="R42" i="2"/>
  <c r="Q42" i="2"/>
  <c r="P42" i="2"/>
  <c r="O42" i="2"/>
  <c r="N42" i="2"/>
  <c r="M42" i="2"/>
  <c r="L42" i="2"/>
  <c r="V23" i="2" l="1"/>
  <c r="W23" i="2"/>
  <c r="X23" i="2"/>
  <c r="Y23" i="2"/>
  <c r="Z23" i="2"/>
  <c r="AA23" i="2"/>
  <c r="AB23" i="2"/>
  <c r="AC23" i="2"/>
  <c r="AD23" i="2"/>
  <c r="V24" i="2"/>
  <c r="W24" i="2"/>
  <c r="X24" i="2"/>
  <c r="Y24" i="2"/>
  <c r="Z24" i="2"/>
  <c r="AA24" i="2"/>
  <c r="AB24" i="2"/>
  <c r="AC24" i="2"/>
  <c r="AD24" i="2"/>
  <c r="V25" i="2"/>
  <c r="W25" i="2"/>
  <c r="X25" i="2"/>
  <c r="Y25" i="2"/>
  <c r="Z25" i="2"/>
  <c r="AA25" i="2"/>
  <c r="AB25" i="2"/>
  <c r="AC25" i="2"/>
  <c r="AD25" i="2"/>
  <c r="V26" i="2"/>
  <c r="W26" i="2"/>
  <c r="X26" i="2"/>
  <c r="Y26" i="2"/>
  <c r="Z26" i="2"/>
  <c r="AA26" i="2"/>
  <c r="AB26" i="2"/>
  <c r="AC26" i="2"/>
  <c r="AD26" i="2"/>
  <c r="V27" i="2"/>
  <c r="W27" i="2"/>
  <c r="X27" i="2"/>
  <c r="Y27" i="2"/>
  <c r="Z27" i="2"/>
  <c r="AA27" i="2"/>
  <c r="AB27" i="2"/>
  <c r="AC27" i="2"/>
  <c r="AD27" i="2"/>
  <c r="V28" i="2"/>
  <c r="W28" i="2"/>
  <c r="X28" i="2"/>
  <c r="Y28" i="2"/>
  <c r="Z28" i="2"/>
  <c r="AA28" i="2"/>
  <c r="AB28" i="2"/>
  <c r="AC28" i="2"/>
  <c r="AD28" i="2"/>
  <c r="V29" i="2"/>
  <c r="W29" i="2"/>
  <c r="X29" i="2"/>
  <c r="Y29" i="2"/>
  <c r="Z29" i="2"/>
  <c r="AA29" i="2"/>
  <c r="AB29" i="2"/>
  <c r="AC29" i="2"/>
  <c r="AD29" i="2"/>
  <c r="V30" i="2"/>
  <c r="W30" i="2"/>
  <c r="X30" i="2"/>
  <c r="Y30" i="2"/>
  <c r="Z30" i="2"/>
  <c r="AA30" i="2"/>
  <c r="AB30" i="2"/>
  <c r="AC30" i="2"/>
  <c r="AD30" i="2"/>
  <c r="V31" i="2"/>
  <c r="W31" i="2"/>
  <c r="X31" i="2"/>
  <c r="Y31" i="2"/>
  <c r="Z31" i="2"/>
  <c r="AA31" i="2"/>
  <c r="AB31" i="2"/>
  <c r="AC31" i="2"/>
  <c r="AD31" i="2"/>
  <c r="V32" i="2"/>
  <c r="W32" i="2"/>
  <c r="X32" i="2"/>
  <c r="Y32" i="2"/>
  <c r="Z32" i="2"/>
  <c r="AA32" i="2"/>
  <c r="AB32" i="2"/>
  <c r="AC32" i="2"/>
  <c r="AD32" i="2"/>
  <c r="V33" i="2"/>
  <c r="W33" i="2"/>
  <c r="X33" i="2"/>
  <c r="Y33" i="2"/>
  <c r="Z33" i="2"/>
  <c r="AA33" i="2"/>
  <c r="AB33" i="2"/>
  <c r="AC33" i="2"/>
  <c r="AD33" i="2"/>
  <c r="V34" i="2"/>
  <c r="W34" i="2"/>
  <c r="X34" i="2"/>
  <c r="Y34" i="2"/>
  <c r="Z34" i="2"/>
  <c r="AA34" i="2"/>
  <c r="AB34" i="2"/>
  <c r="AC34" i="2"/>
  <c r="AD34" i="2"/>
  <c r="V35" i="2"/>
  <c r="W35" i="2"/>
  <c r="X35" i="2"/>
  <c r="Y35" i="2"/>
  <c r="Z35" i="2"/>
  <c r="AA35" i="2"/>
  <c r="AB35" i="2"/>
  <c r="AC35" i="2"/>
  <c r="AD35" i="2"/>
  <c r="V36" i="2"/>
  <c r="W36" i="2"/>
  <c r="X36" i="2"/>
  <c r="Y36" i="2"/>
  <c r="Z36" i="2"/>
  <c r="AA36" i="2"/>
  <c r="AB36" i="2"/>
  <c r="AC36" i="2"/>
  <c r="AD3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W7" i="2"/>
  <c r="X7" i="2"/>
  <c r="Y7" i="2"/>
  <c r="Z7" i="2"/>
  <c r="AA7" i="2"/>
  <c r="W8" i="2"/>
  <c r="X8" i="2"/>
  <c r="Y8" i="2"/>
  <c r="Z8" i="2"/>
  <c r="AA8" i="2"/>
  <c r="W9" i="2"/>
  <c r="X9" i="2"/>
  <c r="Y9" i="2"/>
  <c r="Z9" i="2"/>
  <c r="AA9" i="2"/>
  <c r="W10" i="2"/>
  <c r="X10" i="2"/>
  <c r="Y10" i="2"/>
  <c r="Z10" i="2"/>
  <c r="AA10" i="2"/>
  <c r="W11" i="2"/>
  <c r="X11" i="2"/>
  <c r="Y11" i="2"/>
  <c r="Z11" i="2"/>
  <c r="AA11" i="2"/>
  <c r="W12" i="2"/>
  <c r="X12" i="2"/>
  <c r="Y12" i="2"/>
  <c r="Z12" i="2"/>
  <c r="AA12" i="2"/>
  <c r="W13" i="2"/>
  <c r="X13" i="2"/>
  <c r="Y13" i="2"/>
  <c r="Z13" i="2"/>
  <c r="AA13" i="2"/>
  <c r="W14" i="2"/>
  <c r="X14" i="2"/>
  <c r="Y14" i="2"/>
  <c r="Z14" i="2"/>
  <c r="AA14" i="2"/>
  <c r="W15" i="2"/>
  <c r="X15" i="2"/>
  <c r="Y15" i="2"/>
  <c r="Z15" i="2"/>
  <c r="AA15" i="2"/>
  <c r="W16" i="2"/>
  <c r="X16" i="2"/>
  <c r="Y16" i="2"/>
  <c r="Z16" i="2"/>
  <c r="AA16" i="2"/>
  <c r="W17" i="2"/>
  <c r="X17" i="2"/>
  <c r="Y17" i="2"/>
  <c r="Z17" i="2"/>
  <c r="AA17" i="2"/>
  <c r="W18" i="2"/>
  <c r="X18" i="2"/>
  <c r="Y18" i="2"/>
  <c r="Z18" i="2"/>
  <c r="AA18" i="2"/>
  <c r="W19" i="2"/>
  <c r="X19" i="2"/>
  <c r="Y19" i="2"/>
  <c r="Z19" i="2"/>
  <c r="AA19" i="2"/>
  <c r="W20" i="2"/>
  <c r="X20" i="2"/>
  <c r="Y20" i="2"/>
  <c r="Z20" i="2"/>
  <c r="AA20" i="2"/>
  <c r="W21" i="2"/>
  <c r="X21" i="2"/>
  <c r="Y21" i="2"/>
  <c r="Z21" i="2"/>
  <c r="AA21" i="2"/>
  <c r="W22" i="2"/>
  <c r="X22" i="2"/>
  <c r="Y22" i="2"/>
  <c r="Z22" i="2"/>
  <c r="AA22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7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21" i="2"/>
  <c r="N21" i="2"/>
  <c r="O21" i="2"/>
  <c r="P21" i="2"/>
  <c r="Q21" i="2"/>
  <c r="R21" i="2"/>
  <c r="S21" i="2"/>
  <c r="T21" i="2"/>
  <c r="M22" i="2"/>
  <c r="N22" i="2"/>
  <c r="O22" i="2"/>
  <c r="P22" i="2"/>
  <c r="Q22" i="2"/>
  <c r="R22" i="2"/>
  <c r="S22" i="2"/>
  <c r="T22" i="2"/>
  <c r="M23" i="2"/>
  <c r="N23" i="2"/>
  <c r="O23" i="2"/>
  <c r="P23" i="2"/>
  <c r="Q23" i="2"/>
  <c r="R23" i="2"/>
  <c r="S23" i="2"/>
  <c r="T23" i="2"/>
  <c r="M24" i="2"/>
  <c r="N24" i="2"/>
  <c r="O24" i="2"/>
  <c r="P24" i="2"/>
  <c r="Q24" i="2"/>
  <c r="R24" i="2"/>
  <c r="S24" i="2"/>
  <c r="T24" i="2"/>
  <c r="M25" i="2"/>
  <c r="N25" i="2"/>
  <c r="O25" i="2"/>
  <c r="P25" i="2"/>
  <c r="Q25" i="2"/>
  <c r="R25" i="2"/>
  <c r="S25" i="2"/>
  <c r="T25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7" i="2"/>
</calcChain>
</file>

<file path=xl/sharedStrings.xml><?xml version="1.0" encoding="utf-8"?>
<sst xmlns="http://schemas.openxmlformats.org/spreadsheetml/2006/main" count="646" uniqueCount="37">
  <si>
    <t>DATA  PENGUKURAN</t>
  </si>
  <si>
    <t>NO</t>
  </si>
  <si>
    <t>BERJALAN PELAN</t>
  </si>
  <si>
    <t>BERJALAN CEPAT</t>
  </si>
  <si>
    <t>BERLARI</t>
  </si>
  <si>
    <t>X</t>
  </si>
  <si>
    <t>Y</t>
  </si>
  <si>
    <t>Z</t>
  </si>
  <si>
    <t>ACHMEGANTARA@GMAIL.COM ( SAMSUNG GALAXY S5)</t>
  </si>
  <si>
    <t>MUTIARA@GMAIL.COM (SAMSUNG GALXY A6)</t>
  </si>
  <si>
    <t>RIDHO@GMAIL.COM (SAMSUNG GALAXY J1)</t>
  </si>
  <si>
    <t>FARIDA@GMAIL.COM (SAMSUNG GALAXY J7)</t>
  </si>
  <si>
    <t>Batas atas</t>
  </si>
  <si>
    <t>Batas bawah</t>
  </si>
  <si>
    <t>DERAJAT KEANGGOTAAN</t>
  </si>
  <si>
    <t>PERFORMANSI SISTEM</t>
  </si>
  <si>
    <t>berjalan pelan</t>
  </si>
  <si>
    <t>berjalan cepat</t>
  </si>
  <si>
    <t>berlari</t>
  </si>
  <si>
    <t>Berjalan pelan</t>
  </si>
  <si>
    <t>Berjalan cepat</t>
  </si>
  <si>
    <t>Berlari</t>
  </si>
  <si>
    <t>REKAP NILAI PERFORMANSI</t>
  </si>
  <si>
    <t>PRESENTASE KEBENARAN</t>
  </si>
  <si>
    <t>PRESENTASE KEBENARAN SISTEM</t>
  </si>
  <si>
    <t>USER</t>
  </si>
  <si>
    <t>AKTIFITAS</t>
  </si>
  <si>
    <t>PERFORMANSI MASING - MASING SUMBU</t>
  </si>
  <si>
    <t>PERFORMANSI KESELURUHAN SISTEM</t>
  </si>
  <si>
    <t>SUMBU X</t>
  </si>
  <si>
    <t>SUMBU Y</t>
  </si>
  <si>
    <t>SUMBU Z</t>
  </si>
  <si>
    <t>BENAR</t>
  </si>
  <si>
    <t>SALAH</t>
  </si>
  <si>
    <t>ACHMEGANTARA@GMAIL.COM</t>
  </si>
  <si>
    <t>RIDHO@GMAIL.COM</t>
  </si>
  <si>
    <t>MUTIARA@GMAIL.COM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</si>
</sst>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NumberFormat="1" applyFill="1" applyBorder="1" applyAlignment="1" applyProtection="1"/>
    <xf numFmtId="0" fontId="0" fillId="4" borderId="1" xfId="0" applyNumberFormat="1" applyFill="1" applyBorder="1" applyAlignment="1" applyProtection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NumberFormat="1" applyFill="1" applyBorder="1" applyAlignment="1" applyProtection="1"/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72"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u val="none"/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RFORM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1"/>
      <sheetName val="CASE 2"/>
      <sheetName val="CASE3"/>
      <sheetName val="REKAP MASING - MASING CASE"/>
      <sheetName val="GRAFIK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%20(SAMSUNG%20GALXY%20A6)" TargetMode="External"/><Relationship Id="rId2" Type="http://schemas.openxmlformats.org/officeDocument/2006/relationships/hyperlink" Target="mailto:RIDHO@GMAIL.COM%20(SAMSUNG%20GALAXY%20J1)" TargetMode="External"/><Relationship Id="rId1" Type="http://schemas.openxmlformats.org/officeDocument/2006/relationships/hyperlink" Target="mailto:ACHMEGANTARA@GMAIL.COM%20(%20SAMSUNG%20GALAXY%20S5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ARIDA@GMAIL.COM%20(SAMSUNG%20GALAXY%20J7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" TargetMode="External"/><Relationship Id="rId2" Type="http://schemas.openxmlformats.org/officeDocument/2006/relationships/hyperlink" Target="mailto:RIDHO@GMAIL.COM" TargetMode="External"/><Relationship Id="rId1" Type="http://schemas.openxmlformats.org/officeDocument/2006/relationships/hyperlink" Target="mailto:ACHMEGANTAR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%20(SAMSUNG%20GALXY%20A6)" TargetMode="External"/><Relationship Id="rId2" Type="http://schemas.openxmlformats.org/officeDocument/2006/relationships/hyperlink" Target="mailto:RIDHO@GMAIL.COM%20(SAMSUNG%20GALAXY%20J1)" TargetMode="External"/><Relationship Id="rId1" Type="http://schemas.openxmlformats.org/officeDocument/2006/relationships/hyperlink" Target="mailto:ACHMEGANTARA@GMAIL.COM%20(%20SAMSUNG%20GALAXY%20S5)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FARIDA@GMAIL.COM%20(SAMSUNG%20GALAXY%20J7)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%20(SAMSUNG%20GALXY%20A6)" TargetMode="External"/><Relationship Id="rId2" Type="http://schemas.openxmlformats.org/officeDocument/2006/relationships/hyperlink" Target="mailto:RIDHO@GMAIL.COM%20(SAMSUNG%20GALAXY%20J1)" TargetMode="External"/><Relationship Id="rId1" Type="http://schemas.openxmlformats.org/officeDocument/2006/relationships/hyperlink" Target="mailto:ACHMEGANTARA@GMAIL.COM%20(%20SAMSUNG%20GALAXY%20S5)" TargetMode="External"/><Relationship Id="rId4" Type="http://schemas.openxmlformats.org/officeDocument/2006/relationships/hyperlink" Target="mailto:FARIDA@GMAIL.COM%20(SAMSUNG%20GALAXY%20J7)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UTIARA@GMAIL.COM%20(SAMSUNG%20GALXY%20A6)" TargetMode="External"/><Relationship Id="rId2" Type="http://schemas.openxmlformats.org/officeDocument/2006/relationships/hyperlink" Target="mailto:RIDHO@GMAIL.COM%20(SAMSUNG%20GALAXY%20J1)" TargetMode="External"/><Relationship Id="rId1" Type="http://schemas.openxmlformats.org/officeDocument/2006/relationships/hyperlink" Target="mailto:ACHMEGANTARA@GMAIL.COM%20(%20SAMSUNG%20GALAXY%20S5)" TargetMode="External"/><Relationship Id="rId4" Type="http://schemas.openxmlformats.org/officeDocument/2006/relationships/hyperlink" Target="mailto:FARIDA@GMAIL.COM%20(SAMSUNG%20GALAXY%20J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workbookViewId="0">
      <selection activeCell="D9" sqref="D9"/>
    </sheetView>
  </sheetViews>
  <sheetFormatPr defaultRowHeight="15" x14ac:dyDescent="0.25"/>
  <cols>
    <col min="2" max="4" width="12.7109375" bestFit="1" customWidth="1"/>
    <col min="5" max="5" width="12" bestFit="1" customWidth="1"/>
    <col min="6" max="6" width="12.7109375" bestFit="1" customWidth="1"/>
    <col min="7" max="7" width="11.7109375" bestFit="1" customWidth="1"/>
    <col min="8" max="10" width="11" bestFit="1" customWidth="1"/>
    <col min="11" max="13" width="12.7109375" bestFit="1" customWidth="1"/>
    <col min="14" max="14" width="12" bestFit="1" customWidth="1"/>
    <col min="15" max="15" width="12.7109375" bestFit="1" customWidth="1"/>
    <col min="16" max="16" width="12.28515625" customWidth="1"/>
    <col min="20" max="21" width="12.7109375" bestFit="1" customWidth="1"/>
    <col min="22" max="23" width="12" bestFit="1" customWidth="1"/>
    <col min="24" max="24" width="12.7109375" bestFit="1" customWidth="1"/>
    <col min="25" max="25" width="11.7109375" bestFit="1" customWidth="1"/>
    <col min="28" max="28" width="11" bestFit="1" customWidth="1"/>
  </cols>
  <sheetData>
    <row r="1" spans="1:28" ht="1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19.5" customHeight="1" x14ac:dyDescent="0.25">
      <c r="A4" s="28" t="s">
        <v>1</v>
      </c>
      <c r="B4" s="27" t="s">
        <v>8</v>
      </c>
      <c r="C4" s="28"/>
      <c r="D4" s="28"/>
      <c r="E4" s="28"/>
      <c r="F4" s="28"/>
      <c r="G4" s="28"/>
      <c r="H4" s="28"/>
      <c r="I4" s="28"/>
      <c r="J4" s="28"/>
      <c r="K4" s="27" t="s">
        <v>10</v>
      </c>
      <c r="L4" s="28"/>
      <c r="M4" s="28"/>
      <c r="N4" s="28"/>
      <c r="O4" s="28"/>
      <c r="P4" s="28"/>
      <c r="Q4" s="28"/>
      <c r="R4" s="28"/>
      <c r="S4" s="28"/>
      <c r="T4" s="27" t="s">
        <v>9</v>
      </c>
      <c r="U4" s="28"/>
      <c r="V4" s="28"/>
      <c r="W4" s="28"/>
      <c r="X4" s="28"/>
      <c r="Y4" s="28"/>
      <c r="Z4" s="28"/>
      <c r="AA4" s="28"/>
      <c r="AB4" s="28"/>
    </row>
    <row r="5" spans="1:28" ht="22.5" customHeight="1" x14ac:dyDescent="0.25">
      <c r="A5" s="28"/>
      <c r="B5" s="28" t="s">
        <v>2</v>
      </c>
      <c r="C5" s="28"/>
      <c r="D5" s="28"/>
      <c r="E5" s="28" t="s">
        <v>3</v>
      </c>
      <c r="F5" s="28"/>
      <c r="G5" s="28"/>
      <c r="H5" s="28" t="s">
        <v>4</v>
      </c>
      <c r="I5" s="28"/>
      <c r="J5" s="28"/>
      <c r="K5" s="28" t="s">
        <v>2</v>
      </c>
      <c r="L5" s="28"/>
      <c r="M5" s="28"/>
      <c r="N5" s="28" t="s">
        <v>3</v>
      </c>
      <c r="O5" s="28"/>
      <c r="P5" s="28"/>
      <c r="Q5" s="28" t="s">
        <v>4</v>
      </c>
      <c r="R5" s="28"/>
      <c r="S5" s="28"/>
      <c r="T5" s="28" t="s">
        <v>2</v>
      </c>
      <c r="U5" s="28"/>
      <c r="V5" s="28"/>
      <c r="W5" s="28" t="s">
        <v>3</v>
      </c>
      <c r="X5" s="28"/>
      <c r="Y5" s="28"/>
      <c r="Z5" s="28" t="s">
        <v>4</v>
      </c>
      <c r="AA5" s="28"/>
      <c r="AB5" s="28"/>
    </row>
    <row r="6" spans="1:28" ht="27" customHeight="1" x14ac:dyDescent="0.25">
      <c r="A6" s="28"/>
      <c r="B6" s="3" t="s">
        <v>5</v>
      </c>
      <c r="C6" s="3" t="s">
        <v>6</v>
      </c>
      <c r="D6" s="3" t="s">
        <v>7</v>
      </c>
      <c r="E6" s="3" t="s">
        <v>5</v>
      </c>
      <c r="F6" s="3" t="s">
        <v>6</v>
      </c>
      <c r="G6" s="3" t="s">
        <v>7</v>
      </c>
      <c r="H6" s="3" t="s">
        <v>5</v>
      </c>
      <c r="I6" s="3" t="s">
        <v>6</v>
      </c>
      <c r="J6" s="3" t="s">
        <v>7</v>
      </c>
      <c r="K6" s="3" t="s">
        <v>5</v>
      </c>
      <c r="L6" s="3" t="s">
        <v>6</v>
      </c>
      <c r="M6" s="3" t="s">
        <v>7</v>
      </c>
      <c r="N6" s="3" t="s">
        <v>5</v>
      </c>
      <c r="O6" s="3" t="s">
        <v>6</v>
      </c>
      <c r="P6" s="3" t="s">
        <v>7</v>
      </c>
      <c r="Q6" s="3" t="s">
        <v>5</v>
      </c>
      <c r="R6" s="3" t="s">
        <v>6</v>
      </c>
      <c r="S6" s="3" t="s">
        <v>7</v>
      </c>
      <c r="T6" s="3" t="s">
        <v>5</v>
      </c>
      <c r="U6" s="3" t="s">
        <v>6</v>
      </c>
      <c r="V6" s="3" t="s">
        <v>7</v>
      </c>
      <c r="W6" s="3" t="s">
        <v>5</v>
      </c>
      <c r="X6" s="3" t="s">
        <v>6</v>
      </c>
      <c r="Y6" s="3" t="s">
        <v>7</v>
      </c>
      <c r="Z6" s="3" t="s">
        <v>5</v>
      </c>
      <c r="AA6" s="3" t="s">
        <v>6</v>
      </c>
      <c r="AB6" s="3" t="s">
        <v>7</v>
      </c>
    </row>
    <row r="7" spans="1:28" x14ac:dyDescent="0.25">
      <c r="A7" s="1">
        <v>1</v>
      </c>
      <c r="B7" s="5">
        <v>0.10562676</v>
      </c>
      <c r="C7" s="4">
        <v>3.6005974000000003E-2</v>
      </c>
      <c r="D7" s="5">
        <v>2.5961875999999998E-2</v>
      </c>
      <c r="E7" s="5">
        <v>0.85329443000000005</v>
      </c>
      <c r="F7" s="5">
        <v>-1.9282885000000001</v>
      </c>
      <c r="G7" s="5">
        <v>0.48361349999999997</v>
      </c>
      <c r="H7" s="5">
        <v>-5.1450940000000003</v>
      </c>
      <c r="I7" s="5">
        <v>2.6589684</v>
      </c>
      <c r="J7" s="5">
        <v>0.44432973999999997</v>
      </c>
      <c r="K7" s="5">
        <v>1.2165666E-2</v>
      </c>
      <c r="L7" s="5">
        <v>-3.6166667999999999E-2</v>
      </c>
      <c r="M7" s="5">
        <v>-8.1175804000000004E-2</v>
      </c>
      <c r="N7" s="5">
        <v>-0.48959629999999998</v>
      </c>
      <c r="O7" s="5">
        <v>-1.8263720999999999</v>
      </c>
      <c r="P7" s="5">
        <v>-0.78469944000000003</v>
      </c>
      <c r="Q7" s="5">
        <v>-2.7218938000000002E-2</v>
      </c>
      <c r="R7" s="5">
        <v>-0.13593601999999999</v>
      </c>
      <c r="S7" s="5">
        <v>0.32312584</v>
      </c>
      <c r="T7" s="5">
        <v>-1.8639892000000002E-2</v>
      </c>
      <c r="U7" s="5">
        <v>0.15389322999999999</v>
      </c>
      <c r="V7" s="5">
        <v>0.62109950000000003</v>
      </c>
      <c r="W7" s="5">
        <v>-0.48959629999999998</v>
      </c>
      <c r="X7" s="5">
        <v>-1.8263720999999999</v>
      </c>
      <c r="Y7" s="5">
        <v>-0.78469944000000003</v>
      </c>
      <c r="Z7" s="5">
        <v>0.93204810000000005</v>
      </c>
      <c r="AA7" s="5">
        <v>0.30840205999999998</v>
      </c>
      <c r="AB7" s="5">
        <v>0.91051579999999999</v>
      </c>
    </row>
    <row r="8" spans="1:28" x14ac:dyDescent="0.25">
      <c r="A8" s="1">
        <v>2</v>
      </c>
      <c r="B8" s="5">
        <v>0.10562676</v>
      </c>
      <c r="C8" s="6">
        <v>3.6005974000000003E-2</v>
      </c>
      <c r="D8" s="5">
        <v>2.5961875999999998E-2</v>
      </c>
      <c r="E8" s="5">
        <v>0.74471735999999999</v>
      </c>
      <c r="F8" s="5">
        <v>2.3772625999999999</v>
      </c>
      <c r="G8" s="5">
        <v>-3.8112987999999999</v>
      </c>
      <c r="H8" s="5">
        <v>0.68039360000000004</v>
      </c>
      <c r="I8" s="5">
        <v>-2.2623669999999998</v>
      </c>
      <c r="J8" s="5">
        <v>1.1729449999999999</v>
      </c>
      <c r="K8" s="5">
        <v>-0.7324195</v>
      </c>
      <c r="L8" s="5">
        <v>0.32366275999999999</v>
      </c>
      <c r="M8" s="5">
        <v>-0.33483982000000001</v>
      </c>
      <c r="N8" s="5">
        <v>-0.97252629999999995</v>
      </c>
      <c r="O8" s="5">
        <v>0.21173310000000001</v>
      </c>
      <c r="P8" s="5">
        <v>0.99588584999999996</v>
      </c>
      <c r="Q8" s="5">
        <v>4.7986448000000001E-2</v>
      </c>
      <c r="R8" s="5">
        <v>-7.3442220000000002E-2</v>
      </c>
      <c r="S8" s="5">
        <v>-2.9030799999999999E-2</v>
      </c>
      <c r="T8" s="5">
        <v>3.9183564</v>
      </c>
      <c r="U8" s="5">
        <v>0.81902050000000004</v>
      </c>
      <c r="V8" s="5">
        <v>-0.58833312999999998</v>
      </c>
      <c r="W8" s="5">
        <v>-0.97252629999999995</v>
      </c>
      <c r="X8" s="5">
        <v>0.21173310000000001</v>
      </c>
      <c r="Y8" s="5">
        <v>0.99588584999999996</v>
      </c>
      <c r="Z8" s="5">
        <v>-5.0036464</v>
      </c>
      <c r="AA8" s="5">
        <v>-7.2971399999999997</v>
      </c>
      <c r="AB8" s="5">
        <v>-2.1767349999999999</v>
      </c>
    </row>
    <row r="9" spans="1:28" x14ac:dyDescent="0.25">
      <c r="A9" s="1">
        <v>3</v>
      </c>
      <c r="B9" s="5">
        <v>0.10562676</v>
      </c>
      <c r="C9" s="6">
        <v>3.6005974000000003E-2</v>
      </c>
      <c r="D9" s="5">
        <v>2.5961875999999998E-2</v>
      </c>
      <c r="E9" s="5">
        <v>-2.5383384000000002</v>
      </c>
      <c r="F9" s="5">
        <v>1.8765122000000001</v>
      </c>
      <c r="G9" s="5">
        <v>0.45953178</v>
      </c>
      <c r="H9" s="5">
        <v>0.97426676999999995</v>
      </c>
      <c r="I9" s="5">
        <v>-0.79030990000000001</v>
      </c>
      <c r="J9" s="5">
        <v>8.9661599999999994E-2</v>
      </c>
      <c r="K9" s="5">
        <v>0.76332929999999999</v>
      </c>
      <c r="L9" s="5">
        <v>-1.7171382999999998E-2</v>
      </c>
      <c r="M9" s="5">
        <v>0.38954450000000002</v>
      </c>
      <c r="N9" s="5">
        <v>-1.3950213</v>
      </c>
      <c r="O9" s="5">
        <v>0.85065029999999997</v>
      </c>
      <c r="P9" s="5">
        <v>-1.3444662000000001</v>
      </c>
      <c r="Q9" s="5">
        <v>0.13489258000000001</v>
      </c>
      <c r="R9" s="5">
        <v>-3.0379295000000001E-3</v>
      </c>
      <c r="S9" s="5">
        <v>0.19963264</v>
      </c>
      <c r="T9" s="5">
        <v>-0.38712775999999999</v>
      </c>
      <c r="U9" s="5">
        <v>0.40908290000000003</v>
      </c>
      <c r="V9" s="5">
        <v>9.4493865999999996E-2</v>
      </c>
      <c r="W9" s="5">
        <v>-1.3950213</v>
      </c>
      <c r="X9" s="5">
        <v>0.85065029999999997</v>
      </c>
      <c r="Y9" s="5">
        <v>-1.3444662000000001</v>
      </c>
      <c r="Z9" s="5">
        <v>21.859144000000001</v>
      </c>
      <c r="AA9" s="5">
        <v>-5.9776645000000004</v>
      </c>
      <c r="AB9" s="5">
        <v>0.20662307999999999</v>
      </c>
    </row>
    <row r="10" spans="1:28" x14ac:dyDescent="0.25">
      <c r="A10" s="1">
        <v>4</v>
      </c>
      <c r="B10" s="5">
        <v>1.9476562999999999E-2</v>
      </c>
      <c r="C10" s="6">
        <v>7.3060035999999995E-2</v>
      </c>
      <c r="D10" s="5">
        <v>-0.19629383</v>
      </c>
      <c r="E10" s="5">
        <v>3.4248995999999998</v>
      </c>
      <c r="F10" s="5">
        <v>1.9073401999999999</v>
      </c>
      <c r="G10" s="5">
        <v>2.3845320000000001</v>
      </c>
      <c r="H10" s="5">
        <v>1.1241181</v>
      </c>
      <c r="I10" s="5">
        <v>0.24169373999999999</v>
      </c>
      <c r="J10" s="5">
        <v>1.9181013</v>
      </c>
      <c r="K10" s="5">
        <v>0.37985405</v>
      </c>
      <c r="L10" s="5">
        <v>0.45387696999999999</v>
      </c>
      <c r="M10" s="5">
        <v>-1.7308764000000001</v>
      </c>
      <c r="N10" s="5">
        <v>-0.18674969999999999</v>
      </c>
      <c r="O10" s="5">
        <v>0.11044263999999999</v>
      </c>
      <c r="P10" s="5">
        <v>-0.57974243000000003</v>
      </c>
      <c r="Q10" s="5">
        <v>-1.1871338E-2</v>
      </c>
      <c r="R10" s="5">
        <v>8.8722709999999993E-3</v>
      </c>
      <c r="S10" s="5">
        <v>0.12135315000000001</v>
      </c>
      <c r="T10" s="5">
        <v>-1.5522951</v>
      </c>
      <c r="U10" s="5">
        <v>5.6912900000000002E-2</v>
      </c>
      <c r="V10" s="5">
        <v>0.34370708</v>
      </c>
      <c r="W10" s="5">
        <v>-0.18674969999999999</v>
      </c>
      <c r="X10" s="5">
        <v>0.11044263999999999</v>
      </c>
      <c r="Y10" s="5">
        <v>-0.57974243000000003</v>
      </c>
      <c r="Z10" s="5">
        <v>-9.2880950000000002</v>
      </c>
      <c r="AA10" s="5">
        <v>-16.753001999999999</v>
      </c>
      <c r="AB10" s="5">
        <v>1.8554219999999999</v>
      </c>
    </row>
    <row r="11" spans="1:28" x14ac:dyDescent="0.25">
      <c r="A11" s="1">
        <v>5</v>
      </c>
      <c r="B11" s="5">
        <v>8.4724694000000003E-2</v>
      </c>
      <c r="C11" s="6">
        <v>7.7657699999999996E-2</v>
      </c>
      <c r="D11" s="5">
        <v>3.8475990000000002E-3</v>
      </c>
      <c r="E11" s="5">
        <v>3.0351496</v>
      </c>
      <c r="F11" s="5">
        <v>-2.9623194000000002</v>
      </c>
      <c r="G11" s="5">
        <v>-1.9861574</v>
      </c>
      <c r="H11" s="5">
        <v>4.9358040000000001</v>
      </c>
      <c r="I11" s="5">
        <v>-8.3812090000000001</v>
      </c>
      <c r="J11" s="5">
        <v>-3.0075474</v>
      </c>
      <c r="K11" s="5">
        <v>0.98179000000000005</v>
      </c>
      <c r="L11" s="5">
        <v>-0.30313944999999998</v>
      </c>
      <c r="M11" s="5">
        <v>-1.1321683</v>
      </c>
      <c r="N11" s="5">
        <v>0.64768183000000001</v>
      </c>
      <c r="O11" s="5">
        <v>-0.16019106</v>
      </c>
      <c r="P11" s="5">
        <v>2.1507168000000001</v>
      </c>
      <c r="Q11" s="5">
        <v>-0.2656713</v>
      </c>
      <c r="R11" s="5">
        <v>6.1160088000000001E-2</v>
      </c>
      <c r="S11" s="5">
        <v>0.15348816000000001</v>
      </c>
      <c r="T11" s="5">
        <v>-1.1718497999999999</v>
      </c>
      <c r="U11" s="5">
        <v>-1.8207226000000001</v>
      </c>
      <c r="V11" s="5">
        <v>2.3744010000000002</v>
      </c>
      <c r="W11" s="5">
        <v>0.64768183000000001</v>
      </c>
      <c r="X11" s="5">
        <v>-0.16019106</v>
      </c>
      <c r="Y11" s="5">
        <v>2.1507168000000001</v>
      </c>
      <c r="Z11" s="5">
        <v>-14.315227999999999</v>
      </c>
      <c r="AA11" s="5">
        <v>-18.202154</v>
      </c>
      <c r="AB11" s="5">
        <v>3.8037185999999998</v>
      </c>
    </row>
    <row r="12" spans="1:28" x14ac:dyDescent="0.25">
      <c r="A12" s="1">
        <v>6</v>
      </c>
      <c r="B12" s="5">
        <v>9.6474169999999998E-2</v>
      </c>
      <c r="C12" s="6">
        <v>4.4226170000000002E-2</v>
      </c>
      <c r="D12" s="5">
        <v>0.25346327000000002</v>
      </c>
      <c r="E12" s="5">
        <v>-1.7807584000000001</v>
      </c>
      <c r="F12" s="5">
        <v>0.90882576000000004</v>
      </c>
      <c r="G12" s="5">
        <v>2.3324194</v>
      </c>
      <c r="H12" s="5">
        <v>0.43947792000000002</v>
      </c>
      <c r="I12" s="5">
        <v>3.7901497000000002</v>
      </c>
      <c r="J12" s="5">
        <v>11.1171465</v>
      </c>
      <c r="K12" s="5">
        <v>1.0042249000000001</v>
      </c>
      <c r="L12" s="5">
        <v>0.71577239999999998</v>
      </c>
      <c r="M12" s="5">
        <v>1.3439322</v>
      </c>
      <c r="N12" s="5">
        <v>-0.40487790000000001</v>
      </c>
      <c r="O12" s="5">
        <v>-0.4838364</v>
      </c>
      <c r="P12" s="5">
        <v>0.90573309999999996</v>
      </c>
      <c r="Q12" s="5">
        <v>-9.7975074999999995E-2</v>
      </c>
      <c r="R12" s="5">
        <v>6.2458039999999999E-2</v>
      </c>
      <c r="S12" s="5">
        <v>-0.1855793</v>
      </c>
      <c r="T12" s="5">
        <v>1.4555233999999999</v>
      </c>
      <c r="U12" s="5">
        <v>-2.1856384000000002</v>
      </c>
      <c r="V12" s="5">
        <v>5.5391120000000003</v>
      </c>
      <c r="W12" s="5">
        <v>-0.40487790000000001</v>
      </c>
      <c r="X12" s="5">
        <v>-0.4838364</v>
      </c>
      <c r="Y12" s="5">
        <v>0.90573309999999996</v>
      </c>
      <c r="Z12" s="5">
        <v>9.4349989999999995</v>
      </c>
      <c r="AA12" s="5">
        <v>-16.054523</v>
      </c>
      <c r="AB12" s="5">
        <v>3.0156670000000001</v>
      </c>
    </row>
    <row r="13" spans="1:28" x14ac:dyDescent="0.25">
      <c r="A13" s="1">
        <v>7</v>
      </c>
      <c r="B13" s="5">
        <v>4.6096273E-2</v>
      </c>
      <c r="C13" s="6">
        <v>0.16322613</v>
      </c>
      <c r="D13" s="5">
        <v>6.5450190000000005E-2</v>
      </c>
      <c r="E13" s="5">
        <v>-1.0705277</v>
      </c>
      <c r="F13" s="5">
        <v>-0.59211195000000005</v>
      </c>
      <c r="G13" s="5">
        <v>1.9157782000000001</v>
      </c>
      <c r="H13" s="5">
        <v>-4.150887</v>
      </c>
      <c r="I13" s="5">
        <v>5.4964237000000002</v>
      </c>
      <c r="J13" s="5">
        <v>7.4921044999999999</v>
      </c>
      <c r="K13" s="5">
        <v>0.76394474999999995</v>
      </c>
      <c r="L13" s="5">
        <v>0.40932607999999998</v>
      </c>
      <c r="M13" s="5">
        <v>0.37311460000000002</v>
      </c>
      <c r="N13" s="5">
        <v>0.50519013000000002</v>
      </c>
      <c r="O13" s="5">
        <v>-0.77719426000000003</v>
      </c>
      <c r="P13" s="5">
        <v>-0.11469554999999999</v>
      </c>
      <c r="Q13" s="5">
        <v>-7.9600569999999995E-2</v>
      </c>
      <c r="R13" s="5">
        <v>-2.1242857E-2</v>
      </c>
      <c r="S13" s="5">
        <v>-3.1638144999999999E-2</v>
      </c>
      <c r="T13" s="5">
        <v>-0.27610064000000001</v>
      </c>
      <c r="U13" s="5">
        <v>-1.1918435000000001</v>
      </c>
      <c r="V13" s="5">
        <v>2.1181698</v>
      </c>
      <c r="W13" s="5">
        <v>0.50519013000000002</v>
      </c>
      <c r="X13" s="5">
        <v>-0.77719426000000003</v>
      </c>
      <c r="Y13" s="5">
        <v>-0.11469554999999999</v>
      </c>
      <c r="Z13" s="5">
        <v>0.49722361999999998</v>
      </c>
      <c r="AA13" s="5">
        <v>-20.246395</v>
      </c>
      <c r="AB13" s="5">
        <v>2.7745829</v>
      </c>
    </row>
    <row r="14" spans="1:28" x14ac:dyDescent="0.25">
      <c r="A14" s="1">
        <v>8</v>
      </c>
      <c r="B14" s="5">
        <v>0.10537468</v>
      </c>
      <c r="C14" s="6">
        <v>0.117981434</v>
      </c>
      <c r="D14" s="5">
        <v>-9.7172259999999996E-2</v>
      </c>
      <c r="E14" s="5">
        <v>0.11679344999999999</v>
      </c>
      <c r="F14" s="5">
        <v>-2.049687</v>
      </c>
      <c r="G14" s="5">
        <v>5.1215314999999997</v>
      </c>
      <c r="H14" s="5">
        <v>-11.510641</v>
      </c>
      <c r="I14" s="5">
        <v>-3.0814897999999999</v>
      </c>
      <c r="J14" s="5">
        <v>-2.1572714</v>
      </c>
      <c r="K14" s="5">
        <v>-0.18461072000000001</v>
      </c>
      <c r="L14" s="5">
        <v>0.118567705</v>
      </c>
      <c r="M14" s="5">
        <v>-5.1698684999999999E-3</v>
      </c>
      <c r="N14" s="5">
        <v>1.2415312999999999</v>
      </c>
      <c r="O14" s="5">
        <v>-0.36541033000000001</v>
      </c>
      <c r="P14" s="5">
        <v>-1.3122214999999999</v>
      </c>
      <c r="Q14" s="5">
        <v>-11.303599999999999</v>
      </c>
      <c r="R14" s="5">
        <v>6.2323427000000002</v>
      </c>
      <c r="S14" s="5">
        <v>8.0897059999999996</v>
      </c>
      <c r="T14" s="5">
        <v>0.29563600000000001</v>
      </c>
      <c r="U14" s="5">
        <v>0.29384136</v>
      </c>
      <c r="V14" s="5">
        <v>-1.0684042</v>
      </c>
      <c r="W14" s="5">
        <v>1.2415312999999999</v>
      </c>
      <c r="X14" s="5">
        <v>-0.36541033000000001</v>
      </c>
      <c r="Y14" s="5">
        <v>-1.3122214999999999</v>
      </c>
      <c r="Z14" s="5">
        <v>-19.402819000000001</v>
      </c>
      <c r="AA14" s="5">
        <v>-17.677873999999999</v>
      </c>
      <c r="AB14" s="5">
        <v>1.5804929999999999</v>
      </c>
    </row>
    <row r="15" spans="1:28" x14ac:dyDescent="0.25">
      <c r="A15" s="1">
        <v>9</v>
      </c>
      <c r="B15" s="5">
        <v>0.12255671</v>
      </c>
      <c r="C15" s="6">
        <v>0.16370678</v>
      </c>
      <c r="D15" s="5">
        <v>-9.8757269999999994E-2</v>
      </c>
      <c r="E15" s="5">
        <v>0.73044019999999998</v>
      </c>
      <c r="F15" s="5">
        <v>-1.3315201999999999</v>
      </c>
      <c r="G15" s="5">
        <v>0.45726203999999998</v>
      </c>
      <c r="H15" s="5">
        <v>-5.1450940000000003</v>
      </c>
      <c r="I15" s="5">
        <v>-3.0814897999999999</v>
      </c>
      <c r="J15" s="5">
        <v>-0.79030990000000001</v>
      </c>
      <c r="K15" s="5">
        <v>0.4889772</v>
      </c>
      <c r="L15" s="5">
        <v>0.42207383999999998</v>
      </c>
      <c r="M15" s="5">
        <v>-0.48086069999999997</v>
      </c>
      <c r="N15" s="5">
        <v>-0.90717420000000004</v>
      </c>
      <c r="O15" s="5">
        <v>-0.85052749999999999</v>
      </c>
      <c r="P15" s="5">
        <v>2.0474891999999998</v>
      </c>
      <c r="Q15" s="5">
        <v>-15.342082</v>
      </c>
      <c r="R15" s="5">
        <v>13.929152500000001</v>
      </c>
      <c r="S15" s="5">
        <v>12.858131999999999</v>
      </c>
      <c r="T15" s="5">
        <v>-0.64270919999999998</v>
      </c>
      <c r="U15" s="5">
        <v>-0.94699599999999995</v>
      </c>
      <c r="V15" s="5">
        <v>1.7313966999999999</v>
      </c>
      <c r="W15" s="5">
        <v>-0.90717420000000004</v>
      </c>
      <c r="X15" s="5">
        <v>-0.85052749999999999</v>
      </c>
      <c r="Y15" s="5">
        <v>2.0474891999999998</v>
      </c>
      <c r="Z15" s="5">
        <v>15.626096</v>
      </c>
      <c r="AA15" s="5">
        <v>-15.155360999999999</v>
      </c>
      <c r="AB15" s="5">
        <v>4.5683249999999997</v>
      </c>
    </row>
    <row r="16" spans="1:28" x14ac:dyDescent="0.25">
      <c r="A16" s="1">
        <v>10</v>
      </c>
      <c r="B16" s="5">
        <v>7.7697575000000005E-2</v>
      </c>
      <c r="C16" s="6">
        <v>4.4226170000000002E-2</v>
      </c>
      <c r="D16" s="5">
        <v>8.8398930000000001E-2</v>
      </c>
      <c r="E16" s="5">
        <v>-0.64902996999999996</v>
      </c>
      <c r="F16" s="5">
        <v>-0.48221004000000001</v>
      </c>
      <c r="G16" s="5">
        <v>-4.1910075999999998</v>
      </c>
      <c r="H16" s="5">
        <v>0.68039360000000004</v>
      </c>
      <c r="I16" s="5">
        <v>-3.0814897999999999</v>
      </c>
      <c r="J16" s="5">
        <v>0.24169373999999999</v>
      </c>
      <c r="K16" s="5">
        <v>-0.59389484000000003</v>
      </c>
      <c r="L16" s="5">
        <v>-1.2048266999999999</v>
      </c>
      <c r="M16" s="5">
        <v>0.25808239999999999</v>
      </c>
      <c r="N16" s="5">
        <v>-1.75495</v>
      </c>
      <c r="O16" s="5">
        <v>-1.65639</v>
      </c>
      <c r="P16" s="5">
        <v>0.29142952</v>
      </c>
      <c r="Q16" s="5">
        <v>-21.811395999999998</v>
      </c>
      <c r="R16" s="5">
        <v>-27.417316</v>
      </c>
      <c r="S16" s="5">
        <v>20.752157</v>
      </c>
      <c r="T16" s="5">
        <v>-0.93148390000000003</v>
      </c>
      <c r="U16" s="5">
        <v>-0.82780900000000002</v>
      </c>
      <c r="V16" s="5">
        <v>2.7489662000000002E-2</v>
      </c>
      <c r="W16" s="5">
        <v>-1.75495</v>
      </c>
      <c r="X16" s="5">
        <v>-1.65639</v>
      </c>
      <c r="Y16" s="5">
        <v>0.29142952</v>
      </c>
      <c r="Z16" s="5">
        <v>24.041747999999998</v>
      </c>
      <c r="AA16" s="5">
        <v>-13.644415</v>
      </c>
      <c r="AB16" s="5">
        <v>4.6127050000000001</v>
      </c>
    </row>
    <row r="17" spans="1:28" x14ac:dyDescent="0.25">
      <c r="A17" s="1">
        <v>11</v>
      </c>
      <c r="B17" s="5">
        <v>3.1619713000000001E-2</v>
      </c>
      <c r="C17" s="6">
        <v>8.5798260000000001E-2</v>
      </c>
      <c r="D17" s="5">
        <v>-1.9488335E-3</v>
      </c>
      <c r="E17" s="5">
        <v>1.6464293999999999</v>
      </c>
      <c r="F17" s="5">
        <v>-2.5936248000000002</v>
      </c>
      <c r="G17" s="5">
        <v>-0.62734889999999999</v>
      </c>
      <c r="H17" s="5">
        <v>0.97426676999999995</v>
      </c>
      <c r="I17" s="5">
        <v>-0.79030990000000001</v>
      </c>
      <c r="J17" s="5">
        <v>-8.3812090000000001</v>
      </c>
      <c r="K17" s="5">
        <v>-9.7838043999999999E-2</v>
      </c>
      <c r="L17" s="5">
        <v>-0.2543049</v>
      </c>
      <c r="M17" s="5">
        <v>1.4897547</v>
      </c>
      <c r="N17" s="5">
        <v>-0.15419793000000001</v>
      </c>
      <c r="O17" s="5">
        <v>-0.39452504999999999</v>
      </c>
      <c r="P17" s="5">
        <v>0.76059054999999998</v>
      </c>
      <c r="Q17" s="5">
        <v>2.2930665000000001</v>
      </c>
      <c r="R17" s="5">
        <v>-2.5634359999999998</v>
      </c>
      <c r="S17" s="5">
        <v>3.5076049999999999</v>
      </c>
      <c r="T17" s="5">
        <v>-0.12075186</v>
      </c>
      <c r="U17" s="5">
        <v>-0.41249657000000001</v>
      </c>
      <c r="V17" s="5">
        <v>2.0035858000000002</v>
      </c>
      <c r="W17" s="5">
        <v>-0.15419793000000001</v>
      </c>
      <c r="X17" s="5">
        <v>-0.39452504999999999</v>
      </c>
      <c r="Y17" s="5">
        <v>0.76059054999999998</v>
      </c>
      <c r="Z17" s="5">
        <v>-7.5154969999999999</v>
      </c>
      <c r="AA17" s="5">
        <v>0.84171960000000001</v>
      </c>
      <c r="AB17" s="5">
        <v>6.4291929999999997</v>
      </c>
    </row>
    <row r="18" spans="1:28" x14ac:dyDescent="0.25">
      <c r="A18" s="1">
        <v>12</v>
      </c>
      <c r="B18" s="5">
        <v>2.2530105000000002E-2</v>
      </c>
      <c r="C18" s="6">
        <v>7.3187349999999998E-2</v>
      </c>
      <c r="D18" s="5">
        <v>0.11839628000000001</v>
      </c>
      <c r="E18" s="5">
        <v>-1.5315936000000001</v>
      </c>
      <c r="F18" s="5">
        <v>0.47617589999999999</v>
      </c>
      <c r="G18" s="5">
        <v>-5.2153482000000002</v>
      </c>
      <c r="H18" s="5">
        <v>1.1241181</v>
      </c>
      <c r="I18" s="5">
        <v>0.24169373999999999</v>
      </c>
      <c r="J18" s="5">
        <v>3.7901497000000002</v>
      </c>
      <c r="K18" s="5">
        <v>-1.9311367999999999E-2</v>
      </c>
      <c r="L18" s="5">
        <v>0.71549560000000001</v>
      </c>
      <c r="M18" s="5">
        <v>2.0559940000000001</v>
      </c>
      <c r="N18" s="5">
        <v>0.39266053000000001</v>
      </c>
      <c r="O18" s="5">
        <v>0.82924056000000002</v>
      </c>
      <c r="P18" s="5">
        <v>-1.4973221000000001</v>
      </c>
      <c r="Q18" s="5">
        <v>3.6007861999999999</v>
      </c>
      <c r="R18" s="5">
        <v>-7.0875899999999996</v>
      </c>
      <c r="S18" s="5">
        <v>7.3726849999999997</v>
      </c>
      <c r="T18" s="5">
        <v>0.84227364999999998</v>
      </c>
      <c r="U18" s="5">
        <v>0.44196750000000001</v>
      </c>
      <c r="V18" s="5">
        <v>-1.3734884000000001</v>
      </c>
      <c r="W18" s="5">
        <v>0.39266053000000001</v>
      </c>
      <c r="X18" s="5">
        <v>0.82924056000000002</v>
      </c>
      <c r="Y18" s="5">
        <v>-1.4973221000000001</v>
      </c>
      <c r="Z18" s="5">
        <v>7.4724474000000001</v>
      </c>
      <c r="AA18" s="5">
        <v>5.3379984</v>
      </c>
      <c r="AB18" s="5">
        <v>11.549279</v>
      </c>
    </row>
    <row r="19" spans="1:28" x14ac:dyDescent="0.25">
      <c r="A19" s="1">
        <v>13</v>
      </c>
      <c r="B19" s="5">
        <v>0.17399669000000001</v>
      </c>
      <c r="C19" s="6">
        <v>-2.6410103000000001E-2</v>
      </c>
      <c r="D19" s="5">
        <v>-0.17157078000000001</v>
      </c>
      <c r="E19" s="5">
        <v>2.4874869999999998</v>
      </c>
      <c r="F19" s="5">
        <v>-1.2239732999999999</v>
      </c>
      <c r="G19" s="5">
        <v>-1.4863949000000001</v>
      </c>
      <c r="H19" s="5">
        <v>4.9358040000000001</v>
      </c>
      <c r="I19" s="5">
        <v>-8.3812090000000001</v>
      </c>
      <c r="J19" s="5">
        <v>-3.0075474</v>
      </c>
      <c r="K19" s="5">
        <v>0.30738133000000001</v>
      </c>
      <c r="L19" s="5">
        <v>-0.51585840000000005</v>
      </c>
      <c r="M19" s="5">
        <v>-1.0174732</v>
      </c>
      <c r="N19" s="5">
        <v>-0.68327059999999995</v>
      </c>
      <c r="O19" s="5">
        <v>0.28107761999999997</v>
      </c>
      <c r="P19" s="5">
        <v>-1.5312214</v>
      </c>
      <c r="Q19" s="5">
        <v>26.327494000000002</v>
      </c>
      <c r="R19" s="5">
        <v>-23.288233000000002</v>
      </c>
      <c r="S19" s="5">
        <v>4.9878043999999999</v>
      </c>
      <c r="T19" s="5">
        <v>-0.21066308</v>
      </c>
      <c r="U19" s="5">
        <v>-0.112884045</v>
      </c>
      <c r="V19" s="5">
        <v>-2.4001060000000001</v>
      </c>
      <c r="W19" s="5">
        <v>-0.68327059999999995</v>
      </c>
      <c r="X19" s="5">
        <v>0.28107761999999997</v>
      </c>
      <c r="Y19" s="5">
        <v>-1.5312214</v>
      </c>
      <c r="Z19" s="5">
        <v>11.176745</v>
      </c>
      <c r="AA19" s="5">
        <v>-5.5614850000000002</v>
      </c>
      <c r="AB19" s="5">
        <v>-3.6022630000000002</v>
      </c>
    </row>
    <row r="20" spans="1:28" x14ac:dyDescent="0.25">
      <c r="A20" s="1">
        <v>14</v>
      </c>
      <c r="B20" s="5">
        <v>-8.0698505000000004E-2</v>
      </c>
      <c r="C20" s="6">
        <v>0.11015749</v>
      </c>
      <c r="D20" s="5">
        <v>-0.24161099999999999</v>
      </c>
      <c r="E20" s="5">
        <v>-2.1875222000000001</v>
      </c>
      <c r="F20" s="5">
        <v>-0.34052712000000002</v>
      </c>
      <c r="G20" s="5">
        <v>-2.2969007000000001</v>
      </c>
      <c r="H20" s="5">
        <v>0.43947792000000002</v>
      </c>
      <c r="I20" s="5">
        <v>3.7901497000000002</v>
      </c>
      <c r="J20" s="5">
        <v>11.1171465</v>
      </c>
      <c r="K20" s="5">
        <v>-0.49182722000000001</v>
      </c>
      <c r="L20" s="5">
        <v>0.19762896999999999</v>
      </c>
      <c r="M20" s="5">
        <v>-1.2648219999999999</v>
      </c>
      <c r="N20" s="5">
        <v>-1.015409</v>
      </c>
      <c r="O20" s="5">
        <v>-0.28854632000000002</v>
      </c>
      <c r="P20" s="5">
        <v>0.39004420000000001</v>
      </c>
      <c r="Q20" s="5">
        <v>-10.1919985</v>
      </c>
      <c r="R20" s="5">
        <v>-10.718220000000001</v>
      </c>
      <c r="S20" s="5">
        <v>3.6905676999999999</v>
      </c>
      <c r="T20" s="5">
        <v>7.5371069999999998E-2</v>
      </c>
      <c r="U20" s="5">
        <v>-0.35354507000000002</v>
      </c>
      <c r="V20" s="5">
        <v>-0.28394222000000002</v>
      </c>
      <c r="W20" s="5">
        <v>-1.015409</v>
      </c>
      <c r="X20" s="5">
        <v>-0.28854632000000002</v>
      </c>
      <c r="Y20" s="5">
        <v>0.39004420000000001</v>
      </c>
      <c r="Z20" s="5">
        <v>22.127072999999999</v>
      </c>
      <c r="AA20" s="5">
        <v>-18.526377</v>
      </c>
      <c r="AB20" s="5">
        <v>10.979642999999999</v>
      </c>
    </row>
    <row r="21" spans="1:28" x14ac:dyDescent="0.25">
      <c r="A21" s="1">
        <v>15</v>
      </c>
      <c r="B21" s="5">
        <v>-0.12530717</v>
      </c>
      <c r="C21" s="6">
        <v>3.8765907000000002E-2</v>
      </c>
      <c r="D21" s="5">
        <v>-0.10294533</v>
      </c>
      <c r="E21" s="5">
        <v>0.46108428000000001</v>
      </c>
      <c r="F21" s="5">
        <v>-0.60471109999999995</v>
      </c>
      <c r="G21" s="5">
        <v>-6.4191732000000004</v>
      </c>
      <c r="H21" s="5">
        <v>-4.150887</v>
      </c>
      <c r="I21" s="5">
        <v>5.4964237000000002</v>
      </c>
      <c r="J21" s="5">
        <v>7.4921044999999999</v>
      </c>
      <c r="K21" s="5">
        <v>-0.33380437000000002</v>
      </c>
      <c r="L21" s="5">
        <v>-0.13684653999999999</v>
      </c>
      <c r="M21" s="5">
        <v>-0.63050174999999997</v>
      </c>
      <c r="N21" s="5">
        <v>-1.8846204</v>
      </c>
      <c r="O21" s="5">
        <v>-0.55212474</v>
      </c>
      <c r="P21" s="5">
        <v>0.67948339999999996</v>
      </c>
      <c r="Q21" s="5">
        <v>-1.7533245</v>
      </c>
      <c r="R21" s="5">
        <v>-20.706985</v>
      </c>
      <c r="S21" s="5">
        <v>-0.62857010000000002</v>
      </c>
      <c r="T21" s="5">
        <v>0.42742318000000001</v>
      </c>
      <c r="U21" s="5">
        <v>0.62416170000000004</v>
      </c>
      <c r="V21" s="5">
        <v>-0.41520214</v>
      </c>
      <c r="W21" s="5">
        <v>-1.8846204</v>
      </c>
      <c r="X21" s="5">
        <v>-0.55212474</v>
      </c>
      <c r="Y21" s="5">
        <v>0.67948339999999996</v>
      </c>
      <c r="Z21" s="5">
        <v>18.94782</v>
      </c>
      <c r="AA21" s="5">
        <v>-21.376950000000001</v>
      </c>
      <c r="AB21" s="5">
        <v>18.39386</v>
      </c>
    </row>
    <row r="22" spans="1:28" x14ac:dyDescent="0.25">
      <c r="A22" s="1">
        <v>16</v>
      </c>
      <c r="B22" s="5">
        <v>-9.0573420000000002E-2</v>
      </c>
      <c r="C22" s="6">
        <v>-8.2835199999999998E-2</v>
      </c>
      <c r="D22" s="5">
        <v>0.13507748</v>
      </c>
      <c r="E22" s="5">
        <v>-2.6302574000000001</v>
      </c>
      <c r="F22" s="5">
        <v>2.8752680000000002</v>
      </c>
      <c r="G22" s="5">
        <v>-0.83672999999999997</v>
      </c>
      <c r="H22" s="5">
        <v>-11.510641</v>
      </c>
      <c r="I22" s="5">
        <v>-3.0814897999999999</v>
      </c>
      <c r="J22" s="5">
        <v>-2.1572714</v>
      </c>
      <c r="K22" s="5">
        <v>0.22044525000000001</v>
      </c>
      <c r="L22" s="5">
        <v>-0.66730999999999996</v>
      </c>
      <c r="M22" s="5">
        <v>0.55453779999999997</v>
      </c>
      <c r="N22" s="5">
        <v>1.7531514000000002E-2</v>
      </c>
      <c r="O22" s="5">
        <v>0.78591049999999996</v>
      </c>
      <c r="P22" s="5">
        <v>0.56873702999999998</v>
      </c>
      <c r="Q22" s="5">
        <v>13.392708000000001</v>
      </c>
      <c r="R22" s="5">
        <v>-23.981439999999999</v>
      </c>
      <c r="S22" s="5">
        <v>5.6617259999999998</v>
      </c>
      <c r="T22" s="5">
        <v>-1.0525738</v>
      </c>
      <c r="U22" s="5">
        <v>-0.63234674999999996</v>
      </c>
      <c r="V22" s="5">
        <v>2.0739364999999998</v>
      </c>
      <c r="W22" s="5">
        <v>1.7531514000000002E-2</v>
      </c>
      <c r="X22" s="5">
        <v>0.78591049999999996</v>
      </c>
      <c r="Y22" s="5">
        <v>0.56873702999999998</v>
      </c>
      <c r="Z22" s="5">
        <v>13.405491</v>
      </c>
      <c r="AA22" s="5">
        <v>-16.99033</v>
      </c>
      <c r="AB22" s="5">
        <v>5.4533157000000001</v>
      </c>
    </row>
    <row r="23" spans="1:28" x14ac:dyDescent="0.25">
      <c r="A23" s="1">
        <v>17</v>
      </c>
      <c r="B23" s="5">
        <v>0.39797816000000003</v>
      </c>
      <c r="C23" s="6">
        <v>-0.19012213</v>
      </c>
      <c r="D23" s="5">
        <v>0.26847458000000002</v>
      </c>
      <c r="E23" s="5">
        <v>1.3575710000000001</v>
      </c>
      <c r="F23" s="5">
        <v>-0.58873299999999995</v>
      </c>
      <c r="G23" s="5">
        <v>6.1361990000000004</v>
      </c>
      <c r="H23" s="5">
        <v>0.43947792000000002</v>
      </c>
      <c r="I23" s="5">
        <v>-3.0814897999999999</v>
      </c>
      <c r="J23" s="5">
        <v>-0.79030990000000001</v>
      </c>
      <c r="K23" s="5">
        <v>0.42460257000000001</v>
      </c>
      <c r="L23" s="5">
        <v>-3.7199259999999998E-2</v>
      </c>
      <c r="M23" s="5">
        <v>1.214755</v>
      </c>
      <c r="N23" s="5">
        <v>0.55494270000000001</v>
      </c>
      <c r="O23" s="5">
        <v>0.96307014999999996</v>
      </c>
      <c r="P23" s="5">
        <v>-0.19912624000000001</v>
      </c>
      <c r="Q23" s="5">
        <v>16.640965999999999</v>
      </c>
      <c r="R23" s="5">
        <v>-6.1358155999999999</v>
      </c>
      <c r="S23" s="5">
        <v>11.097550999999999</v>
      </c>
      <c r="T23" s="5">
        <v>-7.3928474999999993E-2</v>
      </c>
      <c r="U23" s="5">
        <v>0.1325643</v>
      </c>
      <c r="V23" s="5">
        <v>-0.44362926000000003</v>
      </c>
      <c r="W23" s="5">
        <v>0.55494270000000001</v>
      </c>
      <c r="X23" s="5">
        <v>0.96307014999999996</v>
      </c>
      <c r="Y23" s="5">
        <v>-0.19912624000000001</v>
      </c>
      <c r="Z23" s="5">
        <v>7.3298420000000002</v>
      </c>
      <c r="AA23" s="5">
        <v>-17.492805000000001</v>
      </c>
      <c r="AB23" s="5">
        <v>12.125764999999999</v>
      </c>
    </row>
    <row r="24" spans="1:28" x14ac:dyDescent="0.25">
      <c r="A24" s="1">
        <v>18</v>
      </c>
      <c r="B24" s="5">
        <v>-0.34249649999999998</v>
      </c>
      <c r="C24" s="6">
        <v>-0.23057221999999999</v>
      </c>
      <c r="D24" s="5">
        <v>0.50680064999999996</v>
      </c>
      <c r="E24" s="5">
        <v>2.4909222</v>
      </c>
      <c r="F24" s="5">
        <v>-1.0000979000000001</v>
      </c>
      <c r="G24" s="5">
        <v>4.8187579999999999</v>
      </c>
      <c r="H24" s="5">
        <v>-4.150887</v>
      </c>
      <c r="I24" s="5">
        <v>-0.79030990000000001</v>
      </c>
      <c r="J24" s="5">
        <v>0.24169373999999999</v>
      </c>
      <c r="K24" s="5">
        <v>0.69276839999999995</v>
      </c>
      <c r="L24" s="5">
        <v>0.23262285999999999</v>
      </c>
      <c r="M24" s="5">
        <v>1.1237429999999999</v>
      </c>
      <c r="N24" s="5">
        <v>0.58854216000000004</v>
      </c>
      <c r="O24" s="5">
        <v>-1.7209189</v>
      </c>
      <c r="P24" s="5">
        <v>0.74388980000000005</v>
      </c>
      <c r="Q24" s="5">
        <v>-14.192689</v>
      </c>
      <c r="R24" s="5">
        <v>-27.689450000000001</v>
      </c>
      <c r="S24" s="5">
        <v>12.42018</v>
      </c>
      <c r="T24" s="5">
        <v>2.0633578E-2</v>
      </c>
      <c r="U24" s="5">
        <v>0.82904243</v>
      </c>
      <c r="V24" s="5">
        <v>-0.10118008000000001</v>
      </c>
      <c r="W24" s="5">
        <v>0.58854216000000004</v>
      </c>
      <c r="X24" s="5">
        <v>-1.7209189</v>
      </c>
      <c r="Y24" s="5">
        <v>0.74388980000000005</v>
      </c>
      <c r="Z24" s="5">
        <v>13.601813999999999</v>
      </c>
      <c r="AA24" s="5">
        <v>-8.3022995000000002</v>
      </c>
      <c r="AB24" s="5">
        <v>25.994589999999999</v>
      </c>
    </row>
    <row r="25" spans="1:28" x14ac:dyDescent="0.25">
      <c r="A25" s="1">
        <v>19</v>
      </c>
      <c r="B25" s="5">
        <v>-5.7043490000000001E-3</v>
      </c>
      <c r="C25" s="6">
        <v>-4.4984339999999998E-2</v>
      </c>
      <c r="D25" s="5">
        <v>0.38239622000000001</v>
      </c>
      <c r="E25" s="5">
        <v>-0.81132970000000004</v>
      </c>
      <c r="F25" s="5">
        <v>-1.9563808</v>
      </c>
      <c r="G25" s="5">
        <v>-2.4181724</v>
      </c>
      <c r="H25" s="5">
        <v>-11.510641</v>
      </c>
      <c r="I25" s="5">
        <v>0.24169373999999999</v>
      </c>
      <c r="J25" s="5">
        <v>-3.0814897999999999</v>
      </c>
      <c r="K25" s="5">
        <v>-8.4648849999999998E-2</v>
      </c>
      <c r="L25" s="5">
        <v>-9.6809860000000008E-3</v>
      </c>
      <c r="M25" s="5">
        <v>1.6044741</v>
      </c>
      <c r="N25" s="5">
        <v>0.9987914</v>
      </c>
      <c r="O25" s="5">
        <v>-0.53957489999999997</v>
      </c>
      <c r="P25" s="5">
        <v>0.84705450000000004</v>
      </c>
      <c r="Q25" s="5">
        <v>-4.4525449999999998</v>
      </c>
      <c r="R25" s="5">
        <v>-22.193149999999999</v>
      </c>
      <c r="S25" s="5">
        <v>13.7694235</v>
      </c>
      <c r="T25" s="5">
        <v>9.0001105999999997E-2</v>
      </c>
      <c r="U25" s="5">
        <v>0.94999135000000001</v>
      </c>
      <c r="V25" s="5">
        <v>-1.2194328000000001</v>
      </c>
      <c r="W25" s="5">
        <v>0.9987914</v>
      </c>
      <c r="X25" s="5">
        <v>-0.53957489999999997</v>
      </c>
      <c r="Y25" s="5">
        <v>0.84705450000000004</v>
      </c>
      <c r="Z25" s="5">
        <v>7.8345884999999997</v>
      </c>
      <c r="AA25" s="5">
        <v>-16.810524000000001</v>
      </c>
      <c r="AB25" s="5">
        <v>12.144717999999999</v>
      </c>
    </row>
    <row r="26" spans="1:28" x14ac:dyDescent="0.25">
      <c r="A26" s="1">
        <v>20</v>
      </c>
      <c r="B26" s="5">
        <v>0.44504315</v>
      </c>
      <c r="C26" s="6">
        <v>-6.7939280000000005E-2</v>
      </c>
      <c r="D26" s="5">
        <v>5.9253215999999997E-2</v>
      </c>
      <c r="E26" s="5">
        <v>-2.2592840000000001</v>
      </c>
      <c r="F26" s="5">
        <v>0.82071804999999998</v>
      </c>
      <c r="G26" s="5">
        <v>0.19696522</v>
      </c>
      <c r="H26" s="5">
        <v>0.43947792000000002</v>
      </c>
      <c r="I26" s="5">
        <v>-8.3812090000000001</v>
      </c>
      <c r="J26" s="5">
        <v>-0.79030990000000001</v>
      </c>
      <c r="K26" s="5">
        <v>5.1306546000000001E-2</v>
      </c>
      <c r="L26" s="5">
        <v>0.75398946</v>
      </c>
      <c r="M26" s="5">
        <v>0.36226176999999998</v>
      </c>
      <c r="N26" s="5">
        <v>1.1499462</v>
      </c>
      <c r="O26" s="5">
        <v>2.4124145999999999E-2</v>
      </c>
      <c r="P26" s="5">
        <v>1.5746241000000001</v>
      </c>
      <c r="Q26" s="5">
        <v>3.2544947</v>
      </c>
      <c r="R26" s="5">
        <v>-17.690674000000001</v>
      </c>
      <c r="S26" s="5">
        <v>7.9954324000000003</v>
      </c>
      <c r="T26" s="5">
        <v>-0.10343099</v>
      </c>
      <c r="U26" s="5">
        <v>0.62594855000000005</v>
      </c>
      <c r="V26" s="5">
        <v>1.0245152</v>
      </c>
      <c r="W26" s="5">
        <v>1.1499462</v>
      </c>
      <c r="X26" s="5">
        <v>2.4124145999999999E-2</v>
      </c>
      <c r="Y26" s="5">
        <v>1.5746241000000001</v>
      </c>
      <c r="Z26" s="5">
        <v>-4.4359109999999999</v>
      </c>
      <c r="AA26" s="5">
        <v>-13.510934000000001</v>
      </c>
      <c r="AB26" s="5">
        <v>8.5862630000000006</v>
      </c>
    </row>
    <row r="27" spans="1:28" x14ac:dyDescent="0.25">
      <c r="A27" s="1">
        <v>21</v>
      </c>
      <c r="B27" s="5">
        <v>0.39195964</v>
      </c>
      <c r="C27" s="6">
        <v>1.1440753999999999E-2</v>
      </c>
      <c r="D27" s="5">
        <v>-0.19853926</v>
      </c>
      <c r="E27" s="5">
        <v>-0.11989403</v>
      </c>
      <c r="F27" s="5">
        <v>1.8914454000000001</v>
      </c>
      <c r="G27" s="5">
        <v>1.6665019999999999</v>
      </c>
      <c r="H27" s="5">
        <v>-4.150887</v>
      </c>
      <c r="I27" s="5">
        <v>0.97426676999999995</v>
      </c>
      <c r="J27" s="5">
        <v>0.24169373999999999</v>
      </c>
      <c r="K27" s="5">
        <v>0.36305237000000001</v>
      </c>
      <c r="L27" s="5">
        <v>-0.66900205999999995</v>
      </c>
      <c r="M27" s="5">
        <v>2.3893355999999999</v>
      </c>
      <c r="N27" s="5">
        <v>0.24766706999999999</v>
      </c>
      <c r="O27" s="5">
        <v>0.97017085999999997</v>
      </c>
      <c r="P27" s="5">
        <v>-0.64302159999999997</v>
      </c>
      <c r="Q27" s="5">
        <v>-5.1838803000000002</v>
      </c>
      <c r="R27" s="5">
        <v>4.9293760000000004</v>
      </c>
      <c r="S27" s="5">
        <v>14.698823000000001</v>
      </c>
      <c r="T27" s="5">
        <v>-1.5367858000000001</v>
      </c>
      <c r="U27" s="5">
        <v>0.30291831000000002</v>
      </c>
      <c r="V27" s="5">
        <v>0.75878716000000002</v>
      </c>
      <c r="W27" s="5">
        <v>0.24766706999999999</v>
      </c>
      <c r="X27" s="5">
        <v>0.97017085999999997</v>
      </c>
      <c r="Y27" s="5">
        <v>-0.64302159999999997</v>
      </c>
      <c r="Z27" s="5">
        <v>3.6088771999999998</v>
      </c>
      <c r="AA27" s="5">
        <v>-9.3057619999999996</v>
      </c>
      <c r="AB27" s="5">
        <v>10.235669</v>
      </c>
    </row>
    <row r="28" spans="1:28" x14ac:dyDescent="0.25">
      <c r="A28" s="1">
        <v>22</v>
      </c>
      <c r="B28" s="5">
        <v>0.28772974000000001</v>
      </c>
      <c r="C28" s="6">
        <v>7.5760839999999996E-2</v>
      </c>
      <c r="D28" s="5">
        <v>-5.3101540000000003E-2</v>
      </c>
      <c r="E28" s="5">
        <v>-6.7085509999999999</v>
      </c>
      <c r="F28" s="5">
        <v>-0.34538794</v>
      </c>
      <c r="G28" s="5">
        <v>4.4260950000000001</v>
      </c>
      <c r="H28" s="5">
        <v>-11.510641</v>
      </c>
      <c r="I28" s="5">
        <v>1.1241181</v>
      </c>
      <c r="J28" s="5">
        <v>-8.3812090000000001</v>
      </c>
      <c r="K28" s="5">
        <v>-0.53671040000000003</v>
      </c>
      <c r="L28" s="5">
        <v>-1.4231304</v>
      </c>
      <c r="M28" s="5">
        <v>0.57964325000000005</v>
      </c>
      <c r="N28" s="5">
        <v>-1.7050327999999999</v>
      </c>
      <c r="O28" s="5">
        <v>-0.72758279999999997</v>
      </c>
      <c r="P28" s="5">
        <v>-1.1315660000000001</v>
      </c>
      <c r="Q28" s="5">
        <v>-3.5737190000000001</v>
      </c>
      <c r="R28" s="5">
        <v>9.2572369999999999</v>
      </c>
      <c r="S28" s="5">
        <v>15.901966</v>
      </c>
      <c r="T28" s="5">
        <v>-0.14006025</v>
      </c>
      <c r="U28" s="5">
        <v>0.86063350000000005</v>
      </c>
      <c r="V28" s="5">
        <v>0.6422329</v>
      </c>
      <c r="W28" s="5">
        <v>-1.7050327999999999</v>
      </c>
      <c r="X28" s="5">
        <v>-0.72758279999999997</v>
      </c>
      <c r="Y28" s="5">
        <v>-1.1315660000000001</v>
      </c>
      <c r="Z28" s="5">
        <v>9.8060010000000002</v>
      </c>
      <c r="AA28" s="5">
        <v>-6.4836273000000002</v>
      </c>
      <c r="AB28" s="5">
        <v>11.514901</v>
      </c>
    </row>
    <row r="29" spans="1:28" x14ac:dyDescent="0.25">
      <c r="A29" s="1">
        <v>23</v>
      </c>
      <c r="B29" s="5">
        <v>0.66371334000000004</v>
      </c>
      <c r="C29" s="6">
        <v>-1.5855222</v>
      </c>
      <c r="D29" s="5">
        <v>-1.5609717000000001</v>
      </c>
      <c r="E29" s="5">
        <v>4.1663646999999998E-2</v>
      </c>
      <c r="F29" s="5">
        <v>-2.1705165000000002</v>
      </c>
      <c r="G29" s="5">
        <v>5.4427669999999999</v>
      </c>
      <c r="H29" s="5">
        <v>-5.1450940000000003</v>
      </c>
      <c r="I29" s="5">
        <v>4.9358040000000001</v>
      </c>
      <c r="J29" s="5">
        <v>-4.150887</v>
      </c>
      <c r="K29" s="5">
        <v>0.54032946000000004</v>
      </c>
      <c r="L29" s="5">
        <v>3.1073809000000001E-2</v>
      </c>
      <c r="M29" s="5">
        <v>0.78999520000000001</v>
      </c>
      <c r="N29" s="5">
        <v>-2.5910888000000001</v>
      </c>
      <c r="O29" s="5">
        <v>-1.5988903000000001</v>
      </c>
      <c r="P29" s="5">
        <v>-0.70242404999999997</v>
      </c>
      <c r="Q29" s="5">
        <v>-3.7735207000000002</v>
      </c>
      <c r="R29" s="5">
        <v>3.2037868</v>
      </c>
      <c r="S29" s="5">
        <v>14.445561</v>
      </c>
      <c r="T29" s="5">
        <v>-0.62043630000000005</v>
      </c>
      <c r="U29" s="5">
        <v>-0.83854090000000003</v>
      </c>
      <c r="V29" s="5">
        <v>0.68477535</v>
      </c>
      <c r="W29" s="5">
        <v>-2.5910888000000001</v>
      </c>
      <c r="X29" s="5">
        <v>-1.5988903000000001</v>
      </c>
      <c r="Y29" s="5">
        <v>-0.70242404999999997</v>
      </c>
      <c r="Z29" s="5">
        <v>12.146131499999999</v>
      </c>
      <c r="AA29" s="5">
        <v>-12.464426</v>
      </c>
      <c r="AB29" s="5">
        <v>17.146885000000001</v>
      </c>
    </row>
    <row r="30" spans="1:28" x14ac:dyDescent="0.25">
      <c r="A30" s="1">
        <v>24</v>
      </c>
      <c r="B30" s="5">
        <v>0.42557826999999998</v>
      </c>
      <c r="C30" s="6">
        <v>1.200027</v>
      </c>
      <c r="D30" s="5">
        <v>-2.3800110000000001</v>
      </c>
      <c r="E30" s="5">
        <v>-3.6441612000000001</v>
      </c>
      <c r="F30" s="5">
        <v>-1.9562181999999999</v>
      </c>
      <c r="G30" s="5">
        <v>0.27364729999999998</v>
      </c>
      <c r="H30" s="5">
        <v>0.68039360000000004</v>
      </c>
      <c r="I30" s="5">
        <v>0.43947792000000002</v>
      </c>
      <c r="J30" s="5">
        <v>-11.510641</v>
      </c>
      <c r="K30" s="5">
        <v>0.30527840000000001</v>
      </c>
      <c r="L30" s="5">
        <v>0.14142035999999999</v>
      </c>
      <c r="M30" s="5">
        <v>1.9578829</v>
      </c>
      <c r="N30" s="5">
        <v>2.0881566999999999</v>
      </c>
      <c r="O30" s="5">
        <v>-1.8657125999999999</v>
      </c>
      <c r="P30" s="5">
        <v>-1.3350953999999999</v>
      </c>
      <c r="Q30" s="5">
        <v>5.5749300000000002</v>
      </c>
      <c r="R30" s="5">
        <v>12.048546</v>
      </c>
      <c r="S30" s="5">
        <v>-5.3325653000000001E-2</v>
      </c>
      <c r="T30" s="5">
        <v>1.287687</v>
      </c>
      <c r="U30" s="5">
        <v>1.3694991999999999</v>
      </c>
      <c r="V30" s="5">
        <v>-3.8723812</v>
      </c>
      <c r="W30" s="5">
        <v>2.0881566999999999</v>
      </c>
      <c r="X30" s="5">
        <v>-1.8657125999999999</v>
      </c>
      <c r="Y30" s="5">
        <v>-1.3350953999999999</v>
      </c>
      <c r="Z30" s="5">
        <v>-7.5803795000000003</v>
      </c>
      <c r="AA30" s="5">
        <v>-17.890201999999999</v>
      </c>
      <c r="AB30" s="5">
        <v>19.836227000000001</v>
      </c>
    </row>
    <row r="31" spans="1:28" x14ac:dyDescent="0.25">
      <c r="A31" s="1">
        <v>25</v>
      </c>
      <c r="B31" s="5">
        <v>0.42557826999999998</v>
      </c>
      <c r="C31" s="6">
        <v>1.200027</v>
      </c>
      <c r="D31" s="5">
        <v>-2.3800110000000001</v>
      </c>
      <c r="E31" s="5">
        <v>-1.9669597000000001</v>
      </c>
      <c r="F31" s="5">
        <v>0.22820789</v>
      </c>
      <c r="G31" s="5">
        <v>2.7226734000000001</v>
      </c>
      <c r="H31" s="5">
        <v>0.97426676999999995</v>
      </c>
      <c r="I31" s="5">
        <v>4.4260950000000001</v>
      </c>
      <c r="J31" s="5">
        <v>-5.1450940000000003</v>
      </c>
      <c r="K31" s="5">
        <v>-0.28659077999999999</v>
      </c>
      <c r="L31" s="5">
        <v>0.10844516999999999</v>
      </c>
      <c r="M31" s="5">
        <v>0.36747837</v>
      </c>
      <c r="N31" s="5">
        <v>-0.55934159999999999</v>
      </c>
      <c r="O31" s="5">
        <v>0.98693657000000001</v>
      </c>
      <c r="P31" s="5">
        <v>2.6249579999999999</v>
      </c>
      <c r="Q31" s="5">
        <v>4.9533100000000001</v>
      </c>
      <c r="R31" s="5">
        <v>14.192289000000001</v>
      </c>
      <c r="S31" s="5">
        <v>7.6178007000000001</v>
      </c>
      <c r="T31" s="5">
        <v>-0.65519430000000001</v>
      </c>
      <c r="U31" s="5">
        <v>-1.2555050999999999</v>
      </c>
      <c r="V31" s="5">
        <v>-0.36598396</v>
      </c>
      <c r="W31" s="5">
        <v>-0.55934159999999999</v>
      </c>
      <c r="X31" s="5">
        <v>0.98693657000000001</v>
      </c>
      <c r="Y31" s="5">
        <v>2.6249579999999999</v>
      </c>
      <c r="Z31" s="5">
        <v>-9.7864609999999992</v>
      </c>
      <c r="AA31" s="5">
        <v>-20.486702000000001</v>
      </c>
      <c r="AB31" s="5">
        <v>20.803180000000001</v>
      </c>
    </row>
    <row r="32" spans="1:28" x14ac:dyDescent="0.25">
      <c r="A32" s="1">
        <v>26</v>
      </c>
      <c r="B32" s="5">
        <v>0.42557826999999998</v>
      </c>
      <c r="C32" s="6">
        <v>1.200027</v>
      </c>
      <c r="D32" s="5">
        <v>-2.3800110000000001</v>
      </c>
      <c r="E32" s="5">
        <v>0.59862459999999995</v>
      </c>
      <c r="F32" s="5">
        <v>1.2601997</v>
      </c>
      <c r="G32" s="5">
        <v>-4.2128104999999998</v>
      </c>
      <c r="H32" s="5">
        <v>1.1241181</v>
      </c>
      <c r="I32" s="5">
        <v>5.4427669999999999</v>
      </c>
      <c r="J32" s="5">
        <v>0.68039360000000004</v>
      </c>
      <c r="K32" s="5">
        <v>0.73480219999999996</v>
      </c>
      <c r="L32" s="5">
        <v>0.20054459999999999</v>
      </c>
      <c r="M32" s="5">
        <v>-7.7433585999999999E-2</v>
      </c>
      <c r="N32" s="5">
        <v>-0.27617609999999998</v>
      </c>
      <c r="O32" s="5">
        <v>-0.61958049999999998</v>
      </c>
      <c r="P32" s="5">
        <v>1.2882260999999999</v>
      </c>
      <c r="Q32" s="5">
        <v>22.941448000000001</v>
      </c>
      <c r="R32" s="5">
        <v>-18.148686999999999</v>
      </c>
      <c r="S32" s="5">
        <v>-17.075901000000002</v>
      </c>
      <c r="T32" s="5">
        <v>0.69113440000000004</v>
      </c>
      <c r="U32" s="5">
        <v>-0.34003139999999998</v>
      </c>
      <c r="V32" s="5">
        <v>1.776578</v>
      </c>
      <c r="W32" s="5">
        <v>-0.27617609999999998</v>
      </c>
      <c r="X32" s="5">
        <v>-0.61958049999999998</v>
      </c>
      <c r="Y32" s="5">
        <v>1.2882260999999999</v>
      </c>
      <c r="Z32" s="5">
        <v>14.994821999999999</v>
      </c>
      <c r="AA32" s="5">
        <v>-18.513857000000002</v>
      </c>
      <c r="AB32" s="5">
        <v>15.908177999999999</v>
      </c>
    </row>
    <row r="33" spans="1:28" x14ac:dyDescent="0.25">
      <c r="A33" s="1">
        <v>27</v>
      </c>
      <c r="B33" s="5">
        <v>0.42557826999999998</v>
      </c>
      <c r="C33" s="6">
        <v>1.200027</v>
      </c>
      <c r="D33" s="5">
        <v>-2.3800110000000001</v>
      </c>
      <c r="E33" s="5">
        <v>0.48586214</v>
      </c>
      <c r="F33" s="5">
        <v>-0.31707800000000003</v>
      </c>
      <c r="G33" s="5">
        <v>-2.7648619999999999</v>
      </c>
      <c r="H33" s="5">
        <v>0.3695563</v>
      </c>
      <c r="I33" s="5">
        <v>0.27364729999999998</v>
      </c>
      <c r="J33" s="5">
        <v>0.97426676999999995</v>
      </c>
      <c r="K33" s="5">
        <v>-1.5915184999999998E-2</v>
      </c>
      <c r="L33" s="5">
        <v>-1.3029672000000001</v>
      </c>
      <c r="M33" s="5">
        <v>0.43563365999999998</v>
      </c>
      <c r="N33" s="5">
        <v>0.90537610000000002</v>
      </c>
      <c r="O33" s="5">
        <v>-1.297183</v>
      </c>
      <c r="P33" s="5">
        <v>1.0100507999999999</v>
      </c>
      <c r="Q33" s="5">
        <v>-15.662995</v>
      </c>
      <c r="R33" s="5">
        <v>-17.233768000000001</v>
      </c>
      <c r="S33" s="5">
        <v>-3.9162989000000001</v>
      </c>
      <c r="T33" s="5">
        <v>-0.8815944</v>
      </c>
      <c r="U33" s="5">
        <v>-0.85085887000000004</v>
      </c>
      <c r="V33" s="5">
        <v>1.1874895000000001</v>
      </c>
      <c r="W33" s="5">
        <v>0.90537610000000002</v>
      </c>
      <c r="X33" s="5">
        <v>-1.297183</v>
      </c>
      <c r="Y33" s="5">
        <v>1.0100507999999999</v>
      </c>
      <c r="Z33" s="5">
        <v>-13.533204</v>
      </c>
      <c r="AA33" s="5">
        <v>-16.577587000000001</v>
      </c>
      <c r="AB33" s="5">
        <v>23.148857</v>
      </c>
    </row>
    <row r="34" spans="1:28" x14ac:dyDescent="0.25">
      <c r="A34" s="1">
        <v>28</v>
      </c>
      <c r="B34" s="5">
        <v>0.42557826999999998</v>
      </c>
      <c r="C34" s="6">
        <v>1.200027</v>
      </c>
      <c r="D34" s="5">
        <v>-2.3800110000000001</v>
      </c>
      <c r="E34" s="5">
        <v>-1.5500658</v>
      </c>
      <c r="F34" s="5">
        <v>0.85909784</v>
      </c>
      <c r="G34" s="5">
        <v>0.22372054999999999</v>
      </c>
      <c r="H34" s="5">
        <v>-5.1450940000000003</v>
      </c>
      <c r="I34" s="5">
        <v>2.7226734000000001</v>
      </c>
      <c r="J34" s="5">
        <v>1.1241181</v>
      </c>
      <c r="K34" s="5">
        <v>0.78651583000000003</v>
      </c>
      <c r="L34" s="5">
        <v>0.34316133999999998</v>
      </c>
      <c r="M34" s="5">
        <v>-0.54609300000000005</v>
      </c>
      <c r="N34" s="5">
        <v>-2.1725222999999998</v>
      </c>
      <c r="O34" s="5">
        <v>0.23346471999999999</v>
      </c>
      <c r="P34" s="5">
        <v>1.1972704000000001</v>
      </c>
      <c r="Q34" s="5">
        <v>6.469659</v>
      </c>
      <c r="R34" s="5">
        <v>-2.6742162999999999</v>
      </c>
      <c r="S34" s="5">
        <v>7.6855874000000002</v>
      </c>
      <c r="T34" s="5">
        <v>0.18293703</v>
      </c>
      <c r="U34" s="5">
        <v>-0.27603185000000002</v>
      </c>
      <c r="V34" s="5">
        <v>-0.48678779999999999</v>
      </c>
      <c r="W34" s="5">
        <v>-2.1725222999999998</v>
      </c>
      <c r="X34" s="5">
        <v>0.23346471999999999</v>
      </c>
      <c r="Y34" s="5">
        <v>1.1972704000000001</v>
      </c>
      <c r="Z34" s="5">
        <v>-10.867533999999999</v>
      </c>
      <c r="AA34" s="5">
        <v>-18.394798000000002</v>
      </c>
      <c r="AB34" s="5">
        <v>16.736912</v>
      </c>
    </row>
    <row r="35" spans="1:28" x14ac:dyDescent="0.25">
      <c r="A35" s="1">
        <v>29</v>
      </c>
      <c r="B35" s="5">
        <v>0.42557826999999998</v>
      </c>
      <c r="C35" s="6">
        <v>1.200027</v>
      </c>
      <c r="D35" s="5">
        <v>-2.3800110000000001</v>
      </c>
      <c r="E35" s="5">
        <v>-1.9394103</v>
      </c>
      <c r="F35" s="5">
        <v>0.42482017999999999</v>
      </c>
      <c r="G35" s="5">
        <v>1.0900259000000001</v>
      </c>
      <c r="H35" s="5">
        <v>0.68039360000000004</v>
      </c>
      <c r="I35" s="5">
        <v>0.22372054999999999</v>
      </c>
      <c r="J35" s="5">
        <v>0.27364729999999998</v>
      </c>
      <c r="K35" s="5">
        <v>0.39780090000000001</v>
      </c>
      <c r="L35" s="5">
        <v>0.57469890000000001</v>
      </c>
      <c r="M35" s="5">
        <v>0.78660774</v>
      </c>
      <c r="N35" s="5">
        <v>-2.8879684999999999</v>
      </c>
      <c r="O35" s="5">
        <v>0.46812165</v>
      </c>
      <c r="P35" s="5">
        <v>-1.8040056</v>
      </c>
      <c r="Q35" s="5">
        <v>5.9767590000000004</v>
      </c>
      <c r="R35" s="5">
        <v>1.3754219999999999</v>
      </c>
      <c r="S35" s="5">
        <v>13.448479000000001</v>
      </c>
      <c r="T35" s="5">
        <v>0.68797070000000005</v>
      </c>
      <c r="U35" s="5">
        <v>-0.1810813</v>
      </c>
      <c r="V35" s="5">
        <v>0.26016139999999999</v>
      </c>
      <c r="W35" s="5">
        <v>-2.8879684999999999</v>
      </c>
      <c r="X35" s="5">
        <v>0.46812165</v>
      </c>
      <c r="Y35" s="5">
        <v>-1.8040056</v>
      </c>
      <c r="Z35" s="5">
        <v>10.202120000000001</v>
      </c>
      <c r="AA35" s="5">
        <v>-3.5497899999999998</v>
      </c>
      <c r="AB35" s="5">
        <v>21.518124</v>
      </c>
    </row>
    <row r="36" spans="1:28" x14ac:dyDescent="0.25">
      <c r="A36" s="1">
        <v>30</v>
      </c>
      <c r="B36" s="5">
        <v>0.42557826999999998</v>
      </c>
      <c r="C36" s="6">
        <v>1.200027</v>
      </c>
      <c r="D36" s="5">
        <v>-2.3800110000000001</v>
      </c>
      <c r="E36" s="5">
        <v>-1.0789778000000001</v>
      </c>
      <c r="F36" s="5">
        <v>-7.5756550000000006E-2</v>
      </c>
      <c r="G36" s="5">
        <v>-0.55784990000000001</v>
      </c>
      <c r="H36" s="5">
        <v>0.97426676999999995</v>
      </c>
      <c r="I36" s="5">
        <v>1.0900259000000001</v>
      </c>
      <c r="J36" s="5">
        <v>2.7226734000000001</v>
      </c>
      <c r="K36" s="5">
        <v>0.15695577999999999</v>
      </c>
      <c r="L36" s="5">
        <v>0.45338798000000002</v>
      </c>
      <c r="M36" s="5">
        <v>-1.112484</v>
      </c>
      <c r="N36" s="5">
        <v>-0.16536939</v>
      </c>
      <c r="O36" s="5">
        <v>0.23028970000000001</v>
      </c>
      <c r="P36" s="5">
        <v>1.1239490000000001</v>
      </c>
      <c r="Q36" s="5">
        <v>-13.5936985</v>
      </c>
      <c r="R36" s="5">
        <v>-2.4924173000000001</v>
      </c>
      <c r="S36" s="5">
        <v>3.1824640999999998</v>
      </c>
      <c r="T36" s="5">
        <v>-0.53888879999999995</v>
      </c>
      <c r="U36" s="5">
        <v>-0.71784210000000004</v>
      </c>
      <c r="V36" s="5">
        <v>3.1930160000000001</v>
      </c>
      <c r="W36" s="5">
        <v>-0.16536939</v>
      </c>
      <c r="X36" s="5">
        <v>0.23028970000000001</v>
      </c>
      <c r="Y36" s="5">
        <v>1.1239490000000001</v>
      </c>
      <c r="Z36" s="5">
        <v>6.586093</v>
      </c>
      <c r="AA36" s="5">
        <v>-9.1193980000000003</v>
      </c>
      <c r="AB36" s="5">
        <v>22.453793000000001</v>
      </c>
    </row>
    <row r="37" spans="1:28" x14ac:dyDescent="0.25">
      <c r="E37" s="4"/>
      <c r="F37" s="4"/>
      <c r="G37" s="4"/>
      <c r="H37" s="4"/>
      <c r="K37" s="4"/>
      <c r="L37" s="4"/>
      <c r="M37" s="4"/>
      <c r="N37" s="4"/>
      <c r="O37" s="4"/>
      <c r="P37" s="4"/>
      <c r="T37" s="4"/>
      <c r="U37" s="4"/>
      <c r="V37" s="4"/>
      <c r="W37" s="4"/>
      <c r="X37" s="4"/>
      <c r="Y37" s="4"/>
    </row>
    <row r="38" spans="1:28" x14ac:dyDescent="0.25">
      <c r="E38" s="4"/>
      <c r="F38" s="4"/>
      <c r="G38" s="4"/>
      <c r="K38" s="4"/>
      <c r="L38" s="4"/>
      <c r="M38" s="4"/>
      <c r="N38" s="4"/>
      <c r="O38" s="4"/>
      <c r="P38" s="4"/>
      <c r="T38" s="4"/>
      <c r="U38" s="4"/>
      <c r="V38" s="4"/>
      <c r="W38" s="4"/>
      <c r="X38" s="4"/>
      <c r="Y38" s="4"/>
    </row>
    <row r="39" spans="1:28" x14ac:dyDescent="0.25">
      <c r="A39" s="28" t="s">
        <v>1</v>
      </c>
      <c r="B39" s="27" t="s">
        <v>11</v>
      </c>
      <c r="C39" s="28"/>
      <c r="D39" s="28"/>
      <c r="E39" s="28"/>
      <c r="F39" s="28"/>
      <c r="G39" s="28"/>
      <c r="H39" s="28"/>
      <c r="I39" s="28"/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4"/>
      <c r="U39" s="4"/>
      <c r="V39" s="4"/>
      <c r="W39" s="4"/>
      <c r="X39" s="4"/>
      <c r="Y39" s="4"/>
    </row>
    <row r="40" spans="1:28" x14ac:dyDescent="0.25">
      <c r="A40" s="28"/>
      <c r="B40" s="28" t="s">
        <v>2</v>
      </c>
      <c r="C40" s="28"/>
      <c r="D40" s="28"/>
      <c r="E40" s="28" t="s">
        <v>3</v>
      </c>
      <c r="F40" s="28"/>
      <c r="G40" s="28"/>
      <c r="H40" s="28" t="s">
        <v>4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4"/>
      <c r="U40" s="4"/>
      <c r="V40" s="4"/>
      <c r="W40" s="4"/>
      <c r="X40" s="4"/>
      <c r="Y40" s="4"/>
    </row>
    <row r="41" spans="1:28" x14ac:dyDescent="0.25">
      <c r="A41" s="28"/>
      <c r="B41" s="3" t="s">
        <v>5</v>
      </c>
      <c r="C41" s="3" t="s">
        <v>6</v>
      </c>
      <c r="D41" s="3" t="s">
        <v>7</v>
      </c>
      <c r="E41" s="3" t="s">
        <v>5</v>
      </c>
      <c r="F41" s="3" t="s">
        <v>6</v>
      </c>
      <c r="G41" s="3" t="s">
        <v>7</v>
      </c>
      <c r="H41" s="3" t="s">
        <v>5</v>
      </c>
      <c r="I41" s="3" t="s">
        <v>6</v>
      </c>
      <c r="J41" s="3" t="s">
        <v>7</v>
      </c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Y41" s="4"/>
    </row>
    <row r="42" spans="1:28" x14ac:dyDescent="0.25">
      <c r="A42" s="1">
        <v>1</v>
      </c>
      <c r="B42" s="5">
        <v>4.4979512999999999E-2</v>
      </c>
      <c r="C42" s="5">
        <v>-0.27740334999999999</v>
      </c>
      <c r="D42" s="5">
        <v>0.88029623000000001</v>
      </c>
      <c r="E42" s="5">
        <v>1.0434418000000001</v>
      </c>
      <c r="F42" s="5">
        <v>-0.24890614</v>
      </c>
      <c r="G42" s="5">
        <v>1.6717267</v>
      </c>
      <c r="H42" s="5">
        <v>0.11188713</v>
      </c>
      <c r="I42" s="5">
        <v>-1.5651269000000001</v>
      </c>
      <c r="J42" s="5">
        <v>1.5510111</v>
      </c>
      <c r="K42" s="5"/>
      <c r="L42" s="5"/>
      <c r="M42" s="5"/>
      <c r="N42" s="5"/>
      <c r="O42" s="5"/>
      <c r="P42" s="5"/>
      <c r="Q42" s="2"/>
      <c r="R42" s="2"/>
      <c r="S42" s="2"/>
      <c r="T42" s="4"/>
      <c r="U42" s="4"/>
      <c r="V42" s="4"/>
      <c r="W42" s="4"/>
      <c r="X42" s="4"/>
      <c r="Y42" s="4"/>
    </row>
    <row r="43" spans="1:28" x14ac:dyDescent="0.25">
      <c r="A43" s="1">
        <v>2</v>
      </c>
      <c r="B43" s="5">
        <v>-8.6272836000000006E-2</v>
      </c>
      <c r="C43" s="5">
        <v>0.47272205</v>
      </c>
      <c r="D43" s="5">
        <v>1.262867</v>
      </c>
      <c r="E43" s="5">
        <v>0.80333096000000004</v>
      </c>
      <c r="F43" s="5">
        <v>-0.39543055999999999</v>
      </c>
      <c r="G43" s="5">
        <v>1.3628773999999999</v>
      </c>
      <c r="H43" s="5">
        <v>1.8946654999999999</v>
      </c>
      <c r="I43" s="5">
        <v>-1.2496354999999999</v>
      </c>
      <c r="J43" s="5">
        <v>-1.1117253</v>
      </c>
      <c r="K43" s="5"/>
      <c r="L43" s="5"/>
      <c r="M43" s="5"/>
      <c r="N43" s="5"/>
      <c r="O43" s="5"/>
      <c r="P43" s="5"/>
      <c r="Q43" s="2"/>
      <c r="R43" s="2"/>
      <c r="S43" s="2"/>
      <c r="T43" s="4"/>
      <c r="U43" s="4"/>
      <c r="V43" s="4"/>
      <c r="W43" s="4"/>
      <c r="X43" s="4"/>
      <c r="Y43" s="4"/>
    </row>
    <row r="44" spans="1:28" x14ac:dyDescent="0.25">
      <c r="A44" s="1">
        <v>3</v>
      </c>
      <c r="B44" s="5">
        <v>5.3896904000000001E-3</v>
      </c>
      <c r="C44" s="5">
        <v>0.24326992</v>
      </c>
      <c r="D44" s="5">
        <v>0.90259739999999999</v>
      </c>
      <c r="E44" s="5">
        <v>0.33306669999999999</v>
      </c>
      <c r="F44" s="5">
        <v>0.29890633</v>
      </c>
      <c r="G44" s="5">
        <v>-0.48586082000000003</v>
      </c>
      <c r="H44" s="5">
        <v>0.60273359999999998</v>
      </c>
      <c r="I44" s="5">
        <v>-1.4436017999999999</v>
      </c>
      <c r="J44" s="5">
        <v>6.5091443</v>
      </c>
      <c r="K44" s="5"/>
      <c r="L44" s="5"/>
      <c r="M44" s="5"/>
      <c r="N44" s="5"/>
      <c r="O44" s="5"/>
      <c r="P44" s="5"/>
      <c r="Q44" s="2"/>
      <c r="R44" s="2"/>
      <c r="S44" s="2"/>
      <c r="T44" s="4"/>
      <c r="U44" s="4"/>
      <c r="V44" s="4"/>
      <c r="W44" s="4"/>
      <c r="X44" s="4"/>
      <c r="Y44" s="4"/>
    </row>
    <row r="45" spans="1:28" x14ac:dyDescent="0.25">
      <c r="A45" s="1">
        <v>4</v>
      </c>
      <c r="B45" s="5">
        <v>2.5908427000000001</v>
      </c>
      <c r="C45" s="5">
        <v>1.1668417</v>
      </c>
      <c r="D45" s="5">
        <v>-1.2095628</v>
      </c>
      <c r="E45" s="5">
        <v>0.55901780000000001</v>
      </c>
      <c r="F45" s="5">
        <v>-5.3197950000000001</v>
      </c>
      <c r="G45" s="5">
        <v>-1.200736</v>
      </c>
      <c r="H45" s="5">
        <v>3.9116789999999999</v>
      </c>
      <c r="I45" s="5">
        <v>3.1233960000000001</v>
      </c>
      <c r="J45" s="5">
        <v>-3.236907</v>
      </c>
      <c r="K45" s="5"/>
      <c r="L45" s="5"/>
      <c r="M45" s="5"/>
      <c r="N45" s="5"/>
      <c r="O45" s="5"/>
      <c r="P45" s="5"/>
      <c r="Q45" s="2"/>
      <c r="R45" s="2"/>
      <c r="S45" s="2"/>
      <c r="T45" s="4"/>
      <c r="U45" s="4"/>
      <c r="V45" s="4"/>
      <c r="W45" s="4"/>
      <c r="X45" s="4"/>
      <c r="Y45" s="4"/>
    </row>
    <row r="46" spans="1:28" x14ac:dyDescent="0.25">
      <c r="A46" s="1">
        <v>5</v>
      </c>
      <c r="B46" s="5">
        <v>1.7066984000000001</v>
      </c>
      <c r="C46" s="5">
        <v>0.11324239</v>
      </c>
      <c r="D46" s="5">
        <v>-1.1498356000000001</v>
      </c>
      <c r="E46" s="5">
        <v>-1.0711462</v>
      </c>
      <c r="F46" s="5">
        <v>2.134585</v>
      </c>
      <c r="G46" s="5">
        <v>0.36221266000000002</v>
      </c>
      <c r="H46" s="5">
        <v>13.233086999999999</v>
      </c>
      <c r="I46" s="5">
        <v>14.668015</v>
      </c>
      <c r="J46" s="5">
        <v>1.1860056999999999</v>
      </c>
      <c r="K46" s="5"/>
      <c r="L46" s="5"/>
      <c r="M46" s="5"/>
      <c r="N46" s="5"/>
      <c r="O46" s="5"/>
      <c r="P46" s="5"/>
      <c r="Q46" s="2"/>
      <c r="R46" s="2"/>
      <c r="S46" s="2"/>
      <c r="T46" s="4"/>
      <c r="U46" s="4"/>
      <c r="V46" s="4"/>
      <c r="W46" s="4"/>
      <c r="X46" s="4"/>
      <c r="Y46" s="4"/>
    </row>
    <row r="47" spans="1:28" x14ac:dyDescent="0.25">
      <c r="A47" s="1">
        <v>6</v>
      </c>
      <c r="B47" s="5">
        <v>1.7743114</v>
      </c>
      <c r="C47" s="5">
        <v>-0.41500949999999998</v>
      </c>
      <c r="D47" s="5">
        <v>0.7573223</v>
      </c>
      <c r="E47" s="5">
        <v>2.8769295000000001</v>
      </c>
      <c r="F47" s="5">
        <v>-1.4288034000000001</v>
      </c>
      <c r="G47" s="5">
        <v>1.5669322000000001</v>
      </c>
      <c r="H47" s="5">
        <v>-17.526385999999999</v>
      </c>
      <c r="I47" s="5">
        <v>16.631142000000001</v>
      </c>
      <c r="J47" s="5">
        <v>22.458421999999999</v>
      </c>
      <c r="K47" s="5"/>
      <c r="L47" s="5"/>
      <c r="M47" s="5"/>
      <c r="N47" s="5"/>
      <c r="O47" s="5"/>
      <c r="P47" s="5"/>
      <c r="Q47" s="2"/>
      <c r="R47" s="2"/>
      <c r="S47" s="2"/>
      <c r="T47" s="4"/>
      <c r="U47" s="4"/>
      <c r="V47" s="4"/>
      <c r="W47" s="4"/>
      <c r="X47" s="4"/>
      <c r="Y47" s="4"/>
    </row>
    <row r="48" spans="1:28" x14ac:dyDescent="0.25">
      <c r="A48" s="1">
        <v>7</v>
      </c>
      <c r="B48" s="5">
        <v>-0.26063525999999998</v>
      </c>
      <c r="C48" s="5">
        <v>-6.0402392999999999E-2</v>
      </c>
      <c r="D48" s="5">
        <v>1.9413471</v>
      </c>
      <c r="E48" s="5">
        <v>3.3055281999999999</v>
      </c>
      <c r="F48" s="5">
        <v>-2.3290310000000001</v>
      </c>
      <c r="G48" s="5">
        <v>-0.73069859999999998</v>
      </c>
      <c r="H48" s="5">
        <v>10.695223</v>
      </c>
      <c r="I48" s="5">
        <v>4.7587685999999998</v>
      </c>
      <c r="J48" s="5">
        <v>5.9654210000000001</v>
      </c>
      <c r="K48" s="5"/>
      <c r="L48" s="5"/>
      <c r="M48" s="5"/>
      <c r="N48" s="5"/>
      <c r="O48" s="5"/>
      <c r="P48" s="5"/>
      <c r="Q48" s="2"/>
      <c r="R48" s="2"/>
      <c r="S48" s="2"/>
      <c r="T48" s="4"/>
      <c r="U48" s="4"/>
      <c r="V48" s="4"/>
      <c r="W48" s="4"/>
      <c r="X48" s="4"/>
      <c r="Y48" s="4"/>
    </row>
    <row r="49" spans="1:25" x14ac:dyDescent="0.25">
      <c r="A49" s="1">
        <v>8</v>
      </c>
      <c r="B49" s="5">
        <v>-0.37921571999999998</v>
      </c>
      <c r="C49" s="5">
        <v>0.38214016000000001</v>
      </c>
      <c r="D49" s="5">
        <v>0.72432995</v>
      </c>
      <c r="E49" s="5">
        <v>-3.1179147</v>
      </c>
      <c r="F49" s="5">
        <v>-1.027746</v>
      </c>
      <c r="G49" s="5">
        <v>0.82888410000000001</v>
      </c>
      <c r="H49" s="5">
        <v>-9.6244099999999992</v>
      </c>
      <c r="I49" s="5">
        <v>14.236096</v>
      </c>
      <c r="J49" s="5">
        <v>18.609694999999999</v>
      </c>
      <c r="K49" s="5"/>
      <c r="L49" s="5"/>
      <c r="M49" s="5"/>
      <c r="N49" s="5"/>
      <c r="O49" s="5"/>
      <c r="P49" s="5"/>
      <c r="Q49" s="2"/>
      <c r="R49" s="2"/>
      <c r="S49" s="2"/>
      <c r="T49" s="4"/>
      <c r="U49" s="4"/>
      <c r="V49" s="4"/>
      <c r="W49" s="4"/>
      <c r="X49" s="4"/>
      <c r="Y49" s="4"/>
    </row>
    <row r="50" spans="1:25" x14ac:dyDescent="0.25">
      <c r="A50" s="1">
        <v>9</v>
      </c>
      <c r="B50" s="5">
        <v>-1.0054333</v>
      </c>
      <c r="C50" s="5">
        <v>-2.8431654000000001E-2</v>
      </c>
      <c r="D50" s="5">
        <v>0.42122936</v>
      </c>
      <c r="E50" s="5">
        <v>-0.48914134999999997</v>
      </c>
      <c r="F50" s="5">
        <v>-0.26696133999999999</v>
      </c>
      <c r="G50" s="5">
        <v>-1.2725153</v>
      </c>
      <c r="H50" s="5">
        <v>11.4729185</v>
      </c>
      <c r="I50" s="5">
        <v>6.9410850000000002</v>
      </c>
      <c r="J50" s="5">
        <v>11.275073000000001</v>
      </c>
      <c r="K50" s="5"/>
      <c r="L50" s="5"/>
      <c r="M50" s="5"/>
      <c r="N50" s="5"/>
      <c r="O50" s="5"/>
      <c r="P50" s="5"/>
      <c r="Q50" s="2"/>
      <c r="R50" s="2"/>
      <c r="S50" s="2"/>
      <c r="T50" s="4"/>
      <c r="U50" s="4"/>
      <c r="V50" s="4"/>
      <c r="W50" s="4"/>
      <c r="X50" s="4"/>
      <c r="Y50" s="4"/>
    </row>
    <row r="51" spans="1:25" x14ac:dyDescent="0.25">
      <c r="A51" s="1">
        <v>10</v>
      </c>
      <c r="B51" s="5">
        <v>-1.2690661999999999</v>
      </c>
      <c r="C51" s="5">
        <v>-0.55822706</v>
      </c>
      <c r="D51" s="5">
        <v>0.81381800000000004</v>
      </c>
      <c r="E51" s="5">
        <v>-2.1350069999999999</v>
      </c>
      <c r="F51" s="5">
        <v>-8.1255436E-2</v>
      </c>
      <c r="G51" s="5">
        <v>-2.2621863000000002</v>
      </c>
      <c r="H51" s="5">
        <v>3.3414012999999998</v>
      </c>
      <c r="I51" s="5">
        <v>-5.5036573000000004</v>
      </c>
      <c r="J51" s="5">
        <v>8.7072099999999999</v>
      </c>
      <c r="K51" s="5"/>
      <c r="L51" s="5"/>
      <c r="M51" s="5"/>
      <c r="N51" s="5"/>
      <c r="O51" s="5"/>
      <c r="P51" s="5"/>
      <c r="Q51" s="2"/>
      <c r="R51" s="2"/>
      <c r="S51" s="2"/>
      <c r="T51" s="4"/>
      <c r="U51" s="4"/>
      <c r="V51" s="4"/>
      <c r="W51" s="4"/>
      <c r="X51" s="4"/>
      <c r="Y51" s="4"/>
    </row>
    <row r="52" spans="1:25" x14ac:dyDescent="0.25">
      <c r="A52" s="1">
        <v>11</v>
      </c>
      <c r="B52" s="5">
        <v>-9.8060369999999994E-2</v>
      </c>
      <c r="C52" s="5">
        <v>1.3960385</v>
      </c>
      <c r="D52" s="5">
        <v>0.13477421000000001</v>
      </c>
      <c r="E52" s="5">
        <v>-3.143634</v>
      </c>
      <c r="F52" s="5">
        <v>-2.0763566</v>
      </c>
      <c r="G52" s="5">
        <v>-2.9699534999999999</v>
      </c>
      <c r="H52" s="5">
        <v>7.7654104000000004</v>
      </c>
      <c r="I52" s="5">
        <v>10.649504</v>
      </c>
      <c r="J52" s="5">
        <v>-2.2008991</v>
      </c>
      <c r="K52" s="5"/>
      <c r="L52" s="5"/>
      <c r="M52" s="5"/>
      <c r="N52" s="5"/>
      <c r="O52" s="5"/>
      <c r="P52" s="5"/>
      <c r="Q52" s="2"/>
      <c r="R52" s="2"/>
      <c r="S52" s="2"/>
      <c r="T52" s="4"/>
      <c r="U52" s="4"/>
      <c r="V52" s="4"/>
      <c r="W52" s="4"/>
      <c r="X52" s="4"/>
      <c r="Y52" s="4"/>
    </row>
    <row r="53" spans="1:25" x14ac:dyDescent="0.25">
      <c r="A53" s="1">
        <v>12</v>
      </c>
      <c r="B53" s="5">
        <v>0.76805305000000001</v>
      </c>
      <c r="C53" s="5">
        <v>-0.26392650000000001</v>
      </c>
      <c r="D53" s="5">
        <v>-0.47735404999999997</v>
      </c>
      <c r="E53" s="5">
        <v>-4.123075</v>
      </c>
      <c r="F53" s="5">
        <v>6.3365106999999998</v>
      </c>
      <c r="G53" s="5">
        <v>-4.767029</v>
      </c>
      <c r="H53" s="5">
        <v>1.5558892</v>
      </c>
      <c r="I53" s="5">
        <v>24.019444</v>
      </c>
      <c r="J53" s="5">
        <v>16.715681</v>
      </c>
      <c r="K53" s="5"/>
      <c r="L53" s="5"/>
      <c r="M53" s="5"/>
      <c r="N53" s="5"/>
      <c r="O53" s="5"/>
      <c r="P53" s="5"/>
      <c r="Q53" s="2"/>
      <c r="R53" s="2"/>
      <c r="S53" s="2"/>
      <c r="T53" s="4"/>
      <c r="U53" s="4"/>
      <c r="V53" s="4"/>
      <c r="W53" s="4"/>
      <c r="X53" s="4"/>
      <c r="Y53" s="4"/>
    </row>
    <row r="54" spans="1:25" x14ac:dyDescent="0.25">
      <c r="A54" s="1">
        <v>13</v>
      </c>
      <c r="B54" s="5">
        <v>0.69241892999999999</v>
      </c>
      <c r="C54" s="5">
        <v>-1.6365192</v>
      </c>
      <c r="D54" s="5">
        <v>-0.58923243999999997</v>
      </c>
      <c r="E54" s="5">
        <v>3.2377883999999999</v>
      </c>
      <c r="F54" s="5">
        <v>-2.0345100999999999</v>
      </c>
      <c r="G54" s="5">
        <v>-1.7497963999999999</v>
      </c>
      <c r="H54" s="5">
        <v>15.084160000000001</v>
      </c>
      <c r="I54" s="5">
        <v>18.011977999999999</v>
      </c>
      <c r="J54" s="5">
        <v>2.5251074</v>
      </c>
      <c r="K54" s="5"/>
      <c r="L54" s="5"/>
      <c r="M54" s="5"/>
      <c r="N54" s="5"/>
      <c r="O54" s="5"/>
      <c r="P54" s="5"/>
      <c r="Q54" s="2"/>
      <c r="R54" s="2"/>
      <c r="S54" s="2"/>
      <c r="T54" s="4"/>
      <c r="U54" s="4"/>
      <c r="V54" s="4"/>
      <c r="W54" s="4"/>
      <c r="X54" s="4"/>
      <c r="Y54" s="4"/>
    </row>
    <row r="55" spans="1:25" x14ac:dyDescent="0.25">
      <c r="A55" s="1">
        <v>14</v>
      </c>
      <c r="B55" s="5">
        <v>1.7386311999999999</v>
      </c>
      <c r="C55" s="5">
        <v>-2.4650794999999999</v>
      </c>
      <c r="D55" s="5">
        <v>1.3537827</v>
      </c>
      <c r="E55" s="5">
        <v>0.95299387000000002</v>
      </c>
      <c r="F55" s="5">
        <v>1.1800813999999999</v>
      </c>
      <c r="G55" s="5">
        <v>4.7107210000000004</v>
      </c>
      <c r="H55" s="5">
        <v>3.789927</v>
      </c>
      <c r="I55" s="5">
        <v>20.547516000000002</v>
      </c>
      <c r="J55" s="5">
        <v>8.2544989999999991</v>
      </c>
      <c r="K55" s="5"/>
      <c r="L55" s="5"/>
      <c r="M55" s="5"/>
      <c r="N55" s="5"/>
      <c r="O55" s="5"/>
      <c r="P55" s="5"/>
      <c r="Q55" s="2"/>
      <c r="R55" s="2"/>
      <c r="S55" s="2"/>
      <c r="T55" s="4"/>
      <c r="U55" s="4"/>
      <c r="V55" s="4"/>
      <c r="W55" s="4"/>
      <c r="X55" s="4"/>
      <c r="Y55" s="4"/>
    </row>
    <row r="56" spans="1:25" x14ac:dyDescent="0.25">
      <c r="A56" s="1">
        <v>15</v>
      </c>
      <c r="B56" s="5">
        <v>1.4215431999999999</v>
      </c>
      <c r="C56" s="5">
        <v>0.17114352999999999</v>
      </c>
      <c r="D56" s="5">
        <v>-0.51800345999999997</v>
      </c>
      <c r="E56" s="5">
        <v>1.3448161999999999</v>
      </c>
      <c r="F56" s="5">
        <v>-1.0679072999999999</v>
      </c>
      <c r="G56" s="5">
        <v>5.2547436000000003</v>
      </c>
      <c r="H56" s="5">
        <v>8.54711</v>
      </c>
      <c r="I56" s="5">
        <v>27.905365</v>
      </c>
      <c r="J56" s="5">
        <v>12.473509999999999</v>
      </c>
      <c r="K56" s="5"/>
      <c r="L56" s="5"/>
      <c r="M56" s="5"/>
      <c r="N56" s="5"/>
      <c r="O56" s="5"/>
      <c r="P56" s="5"/>
      <c r="Q56" s="2"/>
      <c r="R56" s="2"/>
      <c r="S56" s="2"/>
      <c r="T56" s="4"/>
      <c r="U56" s="4"/>
      <c r="V56" s="4"/>
      <c r="W56" s="4"/>
      <c r="X56" s="4"/>
      <c r="Y56" s="4"/>
    </row>
    <row r="57" spans="1:25" x14ac:dyDescent="0.25">
      <c r="A57" s="1">
        <v>16</v>
      </c>
      <c r="B57" s="5">
        <v>-0.85900562999999996</v>
      </c>
      <c r="C57" s="5">
        <v>1.5834273999999999</v>
      </c>
      <c r="D57" s="5">
        <v>-2.0033989999999999</v>
      </c>
      <c r="E57" s="5">
        <v>1.0434418000000001</v>
      </c>
      <c r="F57" s="5">
        <v>2.134585</v>
      </c>
      <c r="G57" s="5">
        <v>5.2024336</v>
      </c>
      <c r="H57" s="5">
        <v>-0.82014304000000005</v>
      </c>
      <c r="I57" s="5">
        <v>10.21425</v>
      </c>
      <c r="J57" s="5">
        <v>10.125617999999999</v>
      </c>
      <c r="K57" s="5"/>
      <c r="L57" s="5"/>
      <c r="M57" s="5"/>
      <c r="N57" s="5"/>
      <c r="O57" s="5"/>
      <c r="P57" s="5"/>
      <c r="Q57" s="2"/>
      <c r="R57" s="2"/>
      <c r="S57" s="2"/>
      <c r="T57" s="4"/>
      <c r="U57" s="4"/>
      <c r="V57" s="4"/>
      <c r="W57" s="4"/>
      <c r="X57" s="4"/>
      <c r="Y57" s="4"/>
    </row>
    <row r="58" spans="1:25" x14ac:dyDescent="0.25">
      <c r="A58" s="1">
        <v>17</v>
      </c>
      <c r="B58" s="5">
        <v>0.24426532000000001</v>
      </c>
      <c r="C58" s="5">
        <v>1.4566673999999999</v>
      </c>
      <c r="D58" s="5">
        <v>-3.1774230000000001</v>
      </c>
      <c r="E58" s="5">
        <v>0.80333096000000004</v>
      </c>
      <c r="F58" s="5">
        <v>-1.4288034000000001</v>
      </c>
      <c r="G58" s="5">
        <v>5.2024336</v>
      </c>
      <c r="H58" s="5">
        <v>4.5331460000000003</v>
      </c>
      <c r="I58" s="5">
        <v>10.917978</v>
      </c>
      <c r="J58" s="5">
        <v>9.9119740000000007</v>
      </c>
      <c r="K58" s="5"/>
      <c r="L58" s="5"/>
      <c r="M58" s="5"/>
      <c r="N58" s="5"/>
      <c r="O58" s="5"/>
      <c r="P58" s="5"/>
      <c r="Q58" s="2"/>
      <c r="R58" s="2"/>
      <c r="S58" s="2"/>
      <c r="T58" s="4"/>
      <c r="U58" s="4"/>
      <c r="V58" s="4"/>
      <c r="W58" s="4"/>
      <c r="X58" s="4"/>
      <c r="Y58" s="4"/>
    </row>
    <row r="59" spans="1:25" x14ac:dyDescent="0.25">
      <c r="A59" s="1">
        <v>18</v>
      </c>
      <c r="B59" s="5">
        <v>-0.56506025999999998</v>
      </c>
      <c r="C59" s="5">
        <v>-1.817795</v>
      </c>
      <c r="D59" s="5">
        <v>1.8319778</v>
      </c>
      <c r="E59" s="5">
        <v>0.33306669999999999</v>
      </c>
      <c r="F59" s="5">
        <v>-2.3290310000000001</v>
      </c>
      <c r="G59" s="5">
        <v>-2.2621863000000002</v>
      </c>
      <c r="H59" s="5">
        <v>4.2859340000000001</v>
      </c>
      <c r="I59" s="5">
        <v>-11.745205</v>
      </c>
      <c r="J59" s="5">
        <v>10.706306</v>
      </c>
      <c r="K59" s="5"/>
      <c r="L59" s="5"/>
      <c r="M59" s="5"/>
      <c r="N59" s="5"/>
      <c r="O59" s="5"/>
      <c r="P59" s="5"/>
      <c r="Q59" s="2"/>
      <c r="R59" s="2"/>
      <c r="S59" s="2"/>
      <c r="T59" s="4"/>
      <c r="U59" s="4"/>
      <c r="V59" s="4"/>
      <c r="W59" s="4"/>
      <c r="X59" s="4"/>
      <c r="Y59" s="4"/>
    </row>
    <row r="60" spans="1:25" x14ac:dyDescent="0.25">
      <c r="A60" s="1">
        <v>19</v>
      </c>
      <c r="B60" s="5">
        <v>-1.2078937999999999</v>
      </c>
      <c r="C60" s="5">
        <v>-2.2955665999999999</v>
      </c>
      <c r="D60" s="5">
        <v>4.2696543</v>
      </c>
      <c r="E60" s="5">
        <v>0.55901780000000001</v>
      </c>
      <c r="F60" s="5">
        <v>-1.027746</v>
      </c>
      <c r="G60" s="5">
        <v>-2.9699534999999999</v>
      </c>
      <c r="H60" s="5">
        <v>24.565145000000001</v>
      </c>
      <c r="I60" s="5">
        <v>-0.76404430000000001</v>
      </c>
      <c r="J60" s="5">
        <v>-5.7743760000000002</v>
      </c>
      <c r="K60" s="5"/>
      <c r="L60" s="5"/>
      <c r="M60" s="5"/>
      <c r="N60" s="5"/>
      <c r="O60" s="5"/>
      <c r="P60" s="5"/>
      <c r="Q60" s="2"/>
      <c r="R60" s="2"/>
      <c r="S60" s="2"/>
      <c r="T60" s="4"/>
      <c r="U60" s="4"/>
      <c r="V60" s="4"/>
    </row>
    <row r="61" spans="1:25" x14ac:dyDescent="0.25">
      <c r="A61" s="1">
        <v>20</v>
      </c>
      <c r="B61" s="5">
        <v>1.1778215999999999</v>
      </c>
      <c r="C61" s="5">
        <v>1.6307657</v>
      </c>
      <c r="D61" s="5">
        <v>-0.66066740000000002</v>
      </c>
      <c r="E61" s="5">
        <v>-1.0711462</v>
      </c>
      <c r="F61" s="5">
        <v>-0.26696133999999999</v>
      </c>
      <c r="G61" s="5">
        <v>-4.767029</v>
      </c>
      <c r="H61" s="5">
        <v>21.76981</v>
      </c>
      <c r="I61" s="5">
        <v>-3.309809</v>
      </c>
      <c r="J61" s="5">
        <v>10.602985</v>
      </c>
      <c r="K61" s="5"/>
      <c r="L61" s="5"/>
      <c r="M61" s="5"/>
      <c r="N61" s="5"/>
      <c r="O61" s="5"/>
      <c r="P61" s="5"/>
      <c r="Q61" s="2"/>
      <c r="R61" s="2"/>
      <c r="S61" s="2"/>
      <c r="T61" s="4"/>
      <c r="U61" s="4"/>
      <c r="V61" s="4"/>
    </row>
    <row r="62" spans="1:25" x14ac:dyDescent="0.25">
      <c r="A62" s="1">
        <v>21</v>
      </c>
      <c r="B62" s="5">
        <v>0.212869</v>
      </c>
      <c r="C62" s="5">
        <v>-1.3783429</v>
      </c>
      <c r="D62" s="5">
        <v>-0.74539566000000002</v>
      </c>
      <c r="E62" s="5">
        <v>2.8769295000000001</v>
      </c>
      <c r="F62" s="5">
        <v>-8.1255436E-2</v>
      </c>
      <c r="G62" s="5">
        <v>-1.7497963999999999</v>
      </c>
      <c r="H62" s="5">
        <v>13.193745</v>
      </c>
      <c r="I62" s="5">
        <v>-12.344194</v>
      </c>
      <c r="J62" s="5">
        <v>11.353501</v>
      </c>
      <c r="K62" s="5"/>
      <c r="L62" s="5"/>
      <c r="M62" s="5"/>
      <c r="N62" s="5"/>
      <c r="O62" s="5"/>
      <c r="P62" s="5"/>
      <c r="Q62" s="2"/>
      <c r="R62" s="2"/>
      <c r="S62" s="2"/>
      <c r="T62" s="4"/>
      <c r="U62" s="4"/>
      <c r="V62" s="4"/>
    </row>
    <row r="63" spans="1:25" x14ac:dyDescent="0.25">
      <c r="A63" s="1">
        <v>22</v>
      </c>
      <c r="B63" s="5">
        <v>-0.1180464</v>
      </c>
      <c r="C63" s="5">
        <v>-0.68141185999999998</v>
      </c>
      <c r="D63" s="5">
        <v>6.4726048</v>
      </c>
      <c r="E63" s="5">
        <v>3.3055281999999999</v>
      </c>
      <c r="F63" s="5">
        <v>-2.0763566</v>
      </c>
      <c r="G63" s="5">
        <v>4.7107210000000004</v>
      </c>
      <c r="H63" s="5">
        <v>6.2364509999999997</v>
      </c>
      <c r="I63" s="5">
        <v>1.0606551</v>
      </c>
      <c r="J63" s="5">
        <v>15.577502000000001</v>
      </c>
      <c r="K63" s="5"/>
      <c r="L63" s="5"/>
      <c r="M63" s="5"/>
      <c r="N63" s="5"/>
      <c r="O63" s="5"/>
      <c r="P63" s="5"/>
      <c r="Q63" s="2"/>
      <c r="R63" s="2"/>
      <c r="S63" s="2"/>
      <c r="T63" s="4"/>
      <c r="U63" s="4"/>
      <c r="V63" s="4"/>
    </row>
    <row r="64" spans="1:25" x14ac:dyDescent="0.25">
      <c r="A64" s="1">
        <v>23</v>
      </c>
      <c r="B64" s="5">
        <v>1.1172228</v>
      </c>
      <c r="C64" s="5">
        <v>0.80578494000000001</v>
      </c>
      <c r="D64" s="5">
        <v>6.2360935</v>
      </c>
      <c r="E64" s="5">
        <v>-3.1179147</v>
      </c>
      <c r="F64" s="5">
        <v>6.3365106999999998</v>
      </c>
      <c r="G64" s="5">
        <v>5.2547436000000003</v>
      </c>
      <c r="H64" s="5">
        <v>-1.3739915</v>
      </c>
      <c r="I64" s="5">
        <v>-5.1606680000000003</v>
      </c>
      <c r="J64" s="5">
        <v>18.645606999999998</v>
      </c>
      <c r="K64" s="5"/>
      <c r="L64" s="5"/>
      <c r="M64" s="5"/>
      <c r="N64" s="5"/>
      <c r="O64" s="5"/>
      <c r="P64" s="5"/>
      <c r="Q64" s="2"/>
      <c r="R64" s="2"/>
      <c r="S64" s="2"/>
      <c r="T64" s="4"/>
      <c r="U64" s="4"/>
      <c r="V64" s="4"/>
    </row>
    <row r="65" spans="1:22" x14ac:dyDescent="0.25">
      <c r="A65" s="1">
        <v>24</v>
      </c>
      <c r="B65" s="5">
        <v>-2.3202704999999999</v>
      </c>
      <c r="C65" s="5">
        <v>0.26490544999999999</v>
      </c>
      <c r="D65" s="5">
        <v>0.24616431999999999</v>
      </c>
      <c r="E65" s="5">
        <v>-3.143634</v>
      </c>
      <c r="F65" s="5">
        <v>-2.0345100999999999</v>
      </c>
      <c r="G65" s="5">
        <v>5.2024336</v>
      </c>
      <c r="H65" s="5">
        <v>-6.5863969999999998</v>
      </c>
      <c r="I65" s="5">
        <v>-5.9849777</v>
      </c>
      <c r="J65" s="5">
        <v>18.976752999999999</v>
      </c>
      <c r="K65" s="5"/>
      <c r="L65" s="5"/>
      <c r="M65" s="5"/>
      <c r="N65" s="5"/>
      <c r="O65" s="5"/>
      <c r="P65" s="5"/>
      <c r="Q65" s="2"/>
      <c r="R65" s="2"/>
      <c r="S65" s="2"/>
      <c r="T65" s="4"/>
      <c r="U65" s="4"/>
      <c r="V65" s="4"/>
    </row>
    <row r="66" spans="1:22" x14ac:dyDescent="0.25">
      <c r="A66" s="1">
        <v>25</v>
      </c>
      <c r="B66" s="5">
        <v>-1.4948809000000001</v>
      </c>
      <c r="C66" s="5">
        <v>-0.906497</v>
      </c>
      <c r="D66" s="5">
        <v>-1.9833012000000001</v>
      </c>
      <c r="E66" s="5">
        <v>-4.123075</v>
      </c>
      <c r="F66" s="5">
        <v>1.1800813999999999</v>
      </c>
      <c r="G66" s="5">
        <v>5.2024336</v>
      </c>
      <c r="H66" s="5">
        <v>0.24026560999999999</v>
      </c>
      <c r="I66" s="5">
        <v>-1.6591076</v>
      </c>
      <c r="J66" s="5">
        <v>19.448367999999999</v>
      </c>
      <c r="K66" s="5"/>
      <c r="L66" s="5"/>
      <c r="M66" s="5"/>
      <c r="N66" s="5"/>
      <c r="O66" s="5"/>
      <c r="P66" s="5"/>
      <c r="Q66" s="2"/>
      <c r="R66" s="2"/>
      <c r="S66" s="2"/>
      <c r="T66" s="4"/>
      <c r="U66" s="4"/>
      <c r="V66" s="4"/>
    </row>
    <row r="67" spans="1:22" x14ac:dyDescent="0.25">
      <c r="A67" s="1">
        <v>26</v>
      </c>
      <c r="B67" s="5">
        <v>-1.0493925</v>
      </c>
      <c r="C67" s="5">
        <v>-1.5811789999999999</v>
      </c>
      <c r="D67" s="5">
        <v>0.83468149999999997</v>
      </c>
      <c r="E67" s="5">
        <v>3.2377883999999999</v>
      </c>
      <c r="F67" s="5">
        <v>-1.0679072999999999</v>
      </c>
      <c r="G67" s="5">
        <v>-2.2621863000000002</v>
      </c>
      <c r="H67" s="5">
        <v>1.4978079</v>
      </c>
      <c r="I67" s="5">
        <v>-3.9661786999999999</v>
      </c>
      <c r="J67" s="5">
        <v>17.406179999999999</v>
      </c>
      <c r="K67" s="5"/>
      <c r="L67" s="5"/>
      <c r="M67" s="5"/>
      <c r="N67" s="5"/>
      <c r="O67" s="5"/>
      <c r="P67" s="5"/>
      <c r="Q67" s="2"/>
      <c r="R67" s="2"/>
      <c r="S67" s="2"/>
      <c r="T67" s="4"/>
      <c r="U67" s="4"/>
      <c r="V67" s="4"/>
    </row>
    <row r="68" spans="1:22" x14ac:dyDescent="0.25">
      <c r="A68" s="1">
        <v>27</v>
      </c>
      <c r="B68" s="5">
        <v>-0.81635106000000002</v>
      </c>
      <c r="C68" s="5">
        <v>-0.25441742000000001</v>
      </c>
      <c r="D68" s="5">
        <v>-0.70787</v>
      </c>
      <c r="E68" s="5">
        <v>0.95299387000000002</v>
      </c>
      <c r="F68" s="5">
        <v>2.134585</v>
      </c>
      <c r="G68" s="5">
        <v>-2.9699534999999999</v>
      </c>
      <c r="H68" s="5">
        <v>4.5173259999999997</v>
      </c>
      <c r="I68" s="5">
        <v>-6.1634929999999999</v>
      </c>
      <c r="J68" s="5">
        <v>9.0438949999999991</v>
      </c>
      <c r="K68" s="5"/>
      <c r="L68" s="5"/>
      <c r="M68" s="5"/>
      <c r="N68" s="5"/>
      <c r="O68" s="5"/>
      <c r="P68" s="5"/>
      <c r="Q68" s="2"/>
      <c r="R68" s="2"/>
      <c r="S68" s="2"/>
      <c r="T68" s="4"/>
      <c r="U68" s="4"/>
      <c r="V68" s="4"/>
    </row>
    <row r="69" spans="1:22" x14ac:dyDescent="0.25">
      <c r="A69" s="1">
        <v>28</v>
      </c>
      <c r="B69" s="5">
        <v>-1.9783398999999999</v>
      </c>
      <c r="C69" s="5">
        <v>-0.3102007</v>
      </c>
      <c r="D69" s="5">
        <v>-1.7856588</v>
      </c>
      <c r="E69" s="5">
        <v>1.3448161999999999</v>
      </c>
      <c r="F69" s="5">
        <v>-1.4288034000000001</v>
      </c>
      <c r="G69" s="5">
        <v>-4.767029</v>
      </c>
      <c r="H69" s="5">
        <v>7.5041547</v>
      </c>
      <c r="I69" s="5">
        <v>-3.309809</v>
      </c>
      <c r="J69" s="5">
        <v>15.577502000000001</v>
      </c>
      <c r="K69" s="5"/>
      <c r="L69" s="5"/>
      <c r="M69" s="5"/>
      <c r="N69" s="5"/>
      <c r="O69" s="5"/>
      <c r="P69" s="5"/>
      <c r="Q69" s="2"/>
      <c r="R69" s="2"/>
      <c r="S69" s="2"/>
      <c r="T69" s="4"/>
      <c r="U69" s="4"/>
      <c r="V69" s="4"/>
    </row>
    <row r="70" spans="1:22" x14ac:dyDescent="0.25">
      <c r="A70" s="1">
        <v>29</v>
      </c>
      <c r="B70" s="5">
        <v>1.1093373</v>
      </c>
      <c r="C70" s="5">
        <v>-1.7871952</v>
      </c>
      <c r="D70" s="5">
        <v>2.0151644000000002</v>
      </c>
      <c r="E70" s="5">
        <v>1.0434418000000001</v>
      </c>
      <c r="F70" s="5">
        <v>-2.3290310000000001</v>
      </c>
      <c r="G70" s="5">
        <v>5.2024336</v>
      </c>
      <c r="H70" s="5">
        <v>-1.3739915</v>
      </c>
      <c r="I70" s="5">
        <v>-12.344194</v>
      </c>
      <c r="J70" s="5">
        <v>18.645606999999998</v>
      </c>
      <c r="K70" s="5"/>
      <c r="L70" s="5"/>
      <c r="M70" s="5"/>
      <c r="N70" s="5"/>
      <c r="O70" s="5"/>
      <c r="P70" s="5"/>
      <c r="Q70" s="2"/>
      <c r="R70" s="2"/>
      <c r="S70" s="2"/>
    </row>
    <row r="71" spans="1:22" x14ac:dyDescent="0.25">
      <c r="A71" s="1">
        <v>30</v>
      </c>
      <c r="B71" s="5">
        <v>2.0879292</v>
      </c>
      <c r="C71" s="5">
        <v>-0.68026924</v>
      </c>
      <c r="D71" s="5">
        <v>-0.70617770000000002</v>
      </c>
      <c r="E71" s="5">
        <v>0.80333096000000004</v>
      </c>
      <c r="F71" s="5">
        <v>-1.027746</v>
      </c>
      <c r="G71" s="5">
        <v>5.2024336</v>
      </c>
      <c r="H71" s="5">
        <v>-6.5863969999999998</v>
      </c>
      <c r="I71" s="5">
        <v>1.0606551</v>
      </c>
      <c r="J71" s="5">
        <v>18.976752999999999</v>
      </c>
      <c r="K71" s="5"/>
      <c r="L71" s="5"/>
      <c r="M71" s="5"/>
      <c r="N71" s="5"/>
      <c r="O71" s="5"/>
      <c r="P71" s="5"/>
      <c r="Q71" s="2"/>
      <c r="R71" s="2"/>
      <c r="S71" s="2"/>
    </row>
    <row r="72" spans="1:22" x14ac:dyDescent="0.25">
      <c r="B72" s="4"/>
      <c r="D72" s="4"/>
      <c r="F72" s="4"/>
      <c r="G72" s="4"/>
      <c r="K72" s="4"/>
    </row>
    <row r="73" spans="1:22" x14ac:dyDescent="0.25">
      <c r="D73" s="4"/>
      <c r="F73" s="4"/>
      <c r="K73" s="4"/>
    </row>
    <row r="74" spans="1:22" x14ac:dyDescent="0.25">
      <c r="D74" s="4"/>
      <c r="K74" s="4"/>
    </row>
    <row r="75" spans="1:22" x14ac:dyDescent="0.25">
      <c r="D75" s="4"/>
      <c r="K75" s="4"/>
    </row>
    <row r="76" spans="1:22" x14ac:dyDescent="0.25">
      <c r="D76" s="4"/>
      <c r="K76" s="4"/>
    </row>
    <row r="77" spans="1:22" x14ac:dyDescent="0.25">
      <c r="D77" s="4"/>
      <c r="K77" s="4"/>
    </row>
    <row r="78" spans="1:22" x14ac:dyDescent="0.25">
      <c r="D78" s="4"/>
      <c r="K78" s="4"/>
    </row>
    <row r="79" spans="1:22" x14ac:dyDescent="0.25">
      <c r="D79" s="4"/>
      <c r="K79" s="4"/>
    </row>
    <row r="80" spans="1:22" x14ac:dyDescent="0.25">
      <c r="D80" s="4"/>
      <c r="K80" s="4"/>
    </row>
    <row r="81" spans="4:11" x14ac:dyDescent="0.25">
      <c r="D81" s="4"/>
      <c r="K81" s="4"/>
    </row>
    <row r="82" spans="4:11" x14ac:dyDescent="0.25">
      <c r="D82" s="4"/>
      <c r="K82" s="4"/>
    </row>
    <row r="83" spans="4:11" x14ac:dyDescent="0.25">
      <c r="D83" s="4"/>
      <c r="K83" s="4"/>
    </row>
    <row r="84" spans="4:11" x14ac:dyDescent="0.25">
      <c r="D84" s="4"/>
      <c r="K84" s="4"/>
    </row>
    <row r="85" spans="4:11" x14ac:dyDescent="0.25">
      <c r="D85" s="4"/>
      <c r="K85" s="4"/>
    </row>
    <row r="86" spans="4:11" x14ac:dyDescent="0.25">
      <c r="D86" s="4"/>
      <c r="K86" s="4"/>
    </row>
    <row r="87" spans="4:11" x14ac:dyDescent="0.25">
      <c r="D87" s="4"/>
      <c r="K87" s="4"/>
    </row>
    <row r="88" spans="4:11" x14ac:dyDescent="0.25">
      <c r="D88" s="4"/>
      <c r="K88" s="4"/>
    </row>
    <row r="89" spans="4:11" x14ac:dyDescent="0.25">
      <c r="D89" s="4"/>
      <c r="K89" s="4"/>
    </row>
    <row r="90" spans="4:11" x14ac:dyDescent="0.25">
      <c r="D90" s="4"/>
      <c r="K90" s="4"/>
    </row>
    <row r="91" spans="4:11" x14ac:dyDescent="0.25">
      <c r="D91" s="4"/>
      <c r="K91" s="4"/>
    </row>
    <row r="92" spans="4:11" x14ac:dyDescent="0.25">
      <c r="D92" s="4"/>
      <c r="K92" s="4"/>
    </row>
    <row r="93" spans="4:11" x14ac:dyDescent="0.25">
      <c r="D93" s="4"/>
      <c r="K93" s="4"/>
    </row>
    <row r="94" spans="4:11" x14ac:dyDescent="0.25">
      <c r="D94" s="4"/>
      <c r="K94" s="4"/>
    </row>
    <row r="95" spans="4:11" x14ac:dyDescent="0.25">
      <c r="D95" s="4"/>
      <c r="K95" s="4"/>
    </row>
    <row r="96" spans="4:11" x14ac:dyDescent="0.25">
      <c r="D96" s="4"/>
      <c r="K96" s="4"/>
    </row>
    <row r="97" spans="4:11" x14ac:dyDescent="0.25">
      <c r="D97" s="4"/>
      <c r="K97" s="4"/>
    </row>
    <row r="98" spans="4:11" x14ac:dyDescent="0.25">
      <c r="D98" s="4"/>
      <c r="K98" s="4"/>
    </row>
    <row r="99" spans="4:11" x14ac:dyDescent="0.25">
      <c r="D99" s="4"/>
      <c r="K99" s="4"/>
    </row>
    <row r="100" spans="4:11" x14ac:dyDescent="0.25">
      <c r="D100" s="4"/>
      <c r="K100" s="4"/>
    </row>
    <row r="101" spans="4:11" x14ac:dyDescent="0.25">
      <c r="D101" s="4"/>
      <c r="K101" s="4"/>
    </row>
    <row r="102" spans="4:11" x14ac:dyDescent="0.25">
      <c r="K102" s="4"/>
    </row>
    <row r="103" spans="4:11" x14ac:dyDescent="0.25">
      <c r="K103" s="4"/>
    </row>
    <row r="104" spans="4:11" x14ac:dyDescent="0.25">
      <c r="K104" s="4"/>
    </row>
    <row r="105" spans="4:11" x14ac:dyDescent="0.25">
      <c r="K105" s="4"/>
    </row>
    <row r="106" spans="4:11" x14ac:dyDescent="0.25">
      <c r="K106" s="4"/>
    </row>
    <row r="107" spans="4:11" x14ac:dyDescent="0.25">
      <c r="K107" s="4"/>
    </row>
    <row r="108" spans="4:11" x14ac:dyDescent="0.25">
      <c r="K108" s="4"/>
    </row>
    <row r="109" spans="4:11" x14ac:dyDescent="0.25">
      <c r="K109" s="4"/>
    </row>
    <row r="110" spans="4:11" x14ac:dyDescent="0.25">
      <c r="K110" s="4"/>
    </row>
    <row r="111" spans="4:11" x14ac:dyDescent="0.25">
      <c r="K111" s="4"/>
    </row>
    <row r="112" spans="4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</sheetData>
  <mergeCells count="23">
    <mergeCell ref="A39:A41"/>
    <mergeCell ref="B39:J39"/>
    <mergeCell ref="K39:S39"/>
    <mergeCell ref="B40:D40"/>
    <mergeCell ref="E40:G40"/>
    <mergeCell ref="H40:J40"/>
    <mergeCell ref="K40:M40"/>
    <mergeCell ref="N40:P40"/>
    <mergeCell ref="Q40:S40"/>
    <mergeCell ref="A1:AB3"/>
    <mergeCell ref="B4:J4"/>
    <mergeCell ref="A4:A6"/>
    <mergeCell ref="B5:D5"/>
    <mergeCell ref="E5:G5"/>
    <mergeCell ref="H5:J5"/>
    <mergeCell ref="K4:S4"/>
    <mergeCell ref="K5:M5"/>
    <mergeCell ref="N5:P5"/>
    <mergeCell ref="Q5:S5"/>
    <mergeCell ref="T4:AB4"/>
    <mergeCell ref="T5:V5"/>
    <mergeCell ref="W5:Y5"/>
    <mergeCell ref="Z5:AB5"/>
  </mergeCells>
  <hyperlinks>
    <hyperlink ref="B4" r:id="rId1"/>
    <hyperlink ref="K4" r:id="rId2"/>
    <hyperlink ref="T4" r:id="rId3"/>
    <hyperlink ref="B39" r:id="rId4"/>
  </hyperlinks>
  <pageMargins left="0.7" right="0.7" top="0.75" bottom="0.75" header="0.3" footer="0.3"/>
  <pageSetup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K11" sqref="K11"/>
    </sheetView>
  </sheetViews>
  <sheetFormatPr defaultRowHeight="15" x14ac:dyDescent="0.25"/>
  <cols>
    <col min="1" max="1" width="29.140625" bestFit="1" customWidth="1"/>
    <col min="2" max="2" width="16.140625" bestFit="1" customWidth="1"/>
    <col min="3" max="3" width="9.42578125" customWidth="1"/>
    <col min="4" max="4" width="8.140625" customWidth="1"/>
    <col min="5" max="5" width="9.140625" customWidth="1"/>
    <col min="6" max="6" width="7.85546875" customWidth="1"/>
    <col min="7" max="8" width="8.5703125" customWidth="1"/>
    <col min="9" max="9" width="10.42578125" customWidth="1"/>
    <col min="10" max="10" width="20.85546875" customWidth="1"/>
    <col min="14" max="14" width="20" customWidth="1"/>
  </cols>
  <sheetData>
    <row r="1" spans="1:15" ht="29.25" customHeight="1" x14ac:dyDescent="0.25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O1" s="18"/>
    </row>
    <row r="2" spans="1:15" ht="27.75" customHeight="1" x14ac:dyDescent="0.25">
      <c r="A2" s="30" t="s">
        <v>25</v>
      </c>
      <c r="B2" s="30" t="s">
        <v>26</v>
      </c>
      <c r="C2" s="30" t="s">
        <v>27</v>
      </c>
      <c r="D2" s="30"/>
      <c r="E2" s="30"/>
      <c r="F2" s="30"/>
      <c r="G2" s="30"/>
      <c r="H2" s="30"/>
      <c r="I2" s="31" t="s">
        <v>28</v>
      </c>
      <c r="J2" s="31"/>
      <c r="K2" s="30" t="s">
        <v>23</v>
      </c>
      <c r="L2" s="30"/>
      <c r="M2" s="30"/>
      <c r="N2" s="31" t="s">
        <v>24</v>
      </c>
      <c r="O2" s="18"/>
    </row>
    <row r="3" spans="1:15" ht="30" customHeight="1" x14ac:dyDescent="0.25">
      <c r="A3" s="30"/>
      <c r="B3" s="30"/>
      <c r="C3" s="30" t="s">
        <v>29</v>
      </c>
      <c r="D3" s="30"/>
      <c r="E3" s="30" t="s">
        <v>30</v>
      </c>
      <c r="F3" s="30"/>
      <c r="G3" s="30" t="s">
        <v>31</v>
      </c>
      <c r="H3" s="30"/>
      <c r="I3" s="31"/>
      <c r="J3" s="31"/>
      <c r="K3" s="30"/>
      <c r="L3" s="30"/>
      <c r="M3" s="30"/>
      <c r="N3" s="31"/>
    </row>
    <row r="4" spans="1:15" ht="28.5" customHeight="1" x14ac:dyDescent="0.25">
      <c r="A4" s="30"/>
      <c r="B4" s="30"/>
      <c r="C4" s="19" t="s">
        <v>32</v>
      </c>
      <c r="D4" s="19" t="s">
        <v>33</v>
      </c>
      <c r="E4" s="19" t="s">
        <v>32</v>
      </c>
      <c r="F4" s="19" t="s">
        <v>33</v>
      </c>
      <c r="G4" s="19" t="s">
        <v>32</v>
      </c>
      <c r="H4" s="19" t="s">
        <v>33</v>
      </c>
      <c r="I4" s="19" t="s">
        <v>32</v>
      </c>
      <c r="J4" s="19" t="s">
        <v>33</v>
      </c>
      <c r="K4" s="22" t="s">
        <v>29</v>
      </c>
      <c r="L4" s="22" t="s">
        <v>30</v>
      </c>
      <c r="M4" s="22" t="s">
        <v>31</v>
      </c>
      <c r="N4" s="31"/>
    </row>
    <row r="5" spans="1:15" x14ac:dyDescent="0.25">
      <c r="A5" s="29" t="s">
        <v>34</v>
      </c>
      <c r="B5" s="20" t="s">
        <v>2</v>
      </c>
      <c r="C5" s="19">
        <v>30</v>
      </c>
      <c r="D5" s="19">
        <v>0</v>
      </c>
      <c r="E5" s="19">
        <v>30</v>
      </c>
      <c r="F5" s="19">
        <v>0</v>
      </c>
      <c r="G5" s="19">
        <v>23</v>
      </c>
      <c r="H5" s="19">
        <v>7</v>
      </c>
      <c r="I5" s="19">
        <v>23</v>
      </c>
      <c r="J5" s="19">
        <v>7</v>
      </c>
      <c r="K5" s="21">
        <f>(C5/30)*100%</f>
        <v>1</v>
      </c>
      <c r="L5" s="21">
        <f>(E5/30)*100%</f>
        <v>1</v>
      </c>
      <c r="M5" s="21">
        <f>(G5/30)*100%</f>
        <v>0.76666666666666672</v>
      </c>
      <c r="N5" s="21">
        <f>(I5/30)*100%</f>
        <v>0.76666666666666672</v>
      </c>
    </row>
    <row r="6" spans="1:15" x14ac:dyDescent="0.25">
      <c r="A6" s="30"/>
      <c r="B6" s="20" t="s">
        <v>3</v>
      </c>
      <c r="C6" s="19">
        <v>20</v>
      </c>
      <c r="D6" s="19">
        <v>10</v>
      </c>
      <c r="E6" s="19">
        <v>9</v>
      </c>
      <c r="F6" s="19">
        <v>21</v>
      </c>
      <c r="G6" s="19">
        <v>11</v>
      </c>
      <c r="H6" s="19">
        <v>19</v>
      </c>
      <c r="I6" s="19">
        <v>17</v>
      </c>
      <c r="J6" s="19">
        <v>13</v>
      </c>
      <c r="K6" s="21">
        <f t="shared" ref="K6:K7" si="0">(C6/30)*100%</f>
        <v>0.66666666666666663</v>
      </c>
      <c r="L6" s="21">
        <f t="shared" ref="L6:L7" si="1">(E6/30)*100%</f>
        <v>0.3</v>
      </c>
      <c r="M6" s="21">
        <f t="shared" ref="M6:M7" si="2">(G6/30)*100%</f>
        <v>0.36666666666666664</v>
      </c>
      <c r="N6" s="21">
        <f t="shared" ref="N6:N7" si="3">(I6/30)*100%</f>
        <v>0.56666666666666665</v>
      </c>
    </row>
    <row r="7" spans="1:15" x14ac:dyDescent="0.25">
      <c r="A7" s="30"/>
      <c r="B7" s="20" t="s">
        <v>4</v>
      </c>
      <c r="C7" s="19">
        <v>8</v>
      </c>
      <c r="D7" s="19">
        <v>22</v>
      </c>
      <c r="E7" s="19">
        <v>6</v>
      </c>
      <c r="F7" s="19">
        <v>24</v>
      </c>
      <c r="G7" s="19">
        <v>8</v>
      </c>
      <c r="H7" s="19">
        <v>22</v>
      </c>
      <c r="I7" s="19">
        <v>19</v>
      </c>
      <c r="J7" s="19">
        <v>11</v>
      </c>
      <c r="K7" s="21">
        <f t="shared" si="0"/>
        <v>0.26666666666666666</v>
      </c>
      <c r="L7" s="21">
        <f t="shared" si="1"/>
        <v>0.2</v>
      </c>
      <c r="M7" s="21">
        <f t="shared" si="2"/>
        <v>0.26666666666666666</v>
      </c>
      <c r="N7" s="21">
        <f t="shared" si="3"/>
        <v>0.6333333333333333</v>
      </c>
    </row>
    <row r="8" spans="1:15" x14ac:dyDescent="0.25">
      <c r="A8" s="29" t="s">
        <v>35</v>
      </c>
      <c r="B8" s="20" t="s">
        <v>2</v>
      </c>
      <c r="C8" s="19">
        <v>30</v>
      </c>
      <c r="D8" s="19">
        <v>0</v>
      </c>
      <c r="E8" s="19">
        <v>30</v>
      </c>
      <c r="F8" s="19">
        <v>0</v>
      </c>
      <c r="G8" s="19">
        <v>28</v>
      </c>
      <c r="H8" s="19">
        <v>2</v>
      </c>
      <c r="I8" s="19"/>
      <c r="J8" s="19"/>
      <c r="K8" s="19"/>
      <c r="L8" s="19"/>
      <c r="M8" s="19"/>
      <c r="N8" s="19"/>
    </row>
    <row r="9" spans="1:15" x14ac:dyDescent="0.25">
      <c r="A9" s="30"/>
      <c r="B9" s="20" t="s">
        <v>3</v>
      </c>
      <c r="C9" s="19">
        <v>4</v>
      </c>
      <c r="D9" s="19">
        <v>26</v>
      </c>
      <c r="E9" s="19">
        <v>0</v>
      </c>
      <c r="F9" s="19">
        <v>30</v>
      </c>
      <c r="G9" s="19">
        <v>3</v>
      </c>
      <c r="H9" s="19">
        <v>27</v>
      </c>
      <c r="I9" s="19"/>
      <c r="J9" s="19"/>
      <c r="K9" s="19"/>
      <c r="L9" s="19"/>
      <c r="M9" s="19"/>
      <c r="N9" s="19"/>
    </row>
    <row r="10" spans="1:15" x14ac:dyDescent="0.25">
      <c r="A10" s="30"/>
      <c r="B10" s="20" t="s">
        <v>4</v>
      </c>
      <c r="C10" s="19">
        <v>15</v>
      </c>
      <c r="D10" s="19">
        <v>15</v>
      </c>
      <c r="E10" s="19">
        <v>17</v>
      </c>
      <c r="F10" s="19">
        <v>13</v>
      </c>
      <c r="G10" s="19">
        <v>16</v>
      </c>
      <c r="H10" s="19">
        <v>14</v>
      </c>
      <c r="I10" s="19"/>
      <c r="J10" s="19"/>
      <c r="K10" s="19"/>
      <c r="L10" s="19"/>
      <c r="M10" s="19"/>
      <c r="N10" s="19"/>
    </row>
    <row r="11" spans="1:15" x14ac:dyDescent="0.25">
      <c r="A11" s="29" t="s">
        <v>36</v>
      </c>
      <c r="B11" s="20" t="s">
        <v>2</v>
      </c>
      <c r="C11" s="19">
        <v>29</v>
      </c>
      <c r="D11" s="19">
        <v>1</v>
      </c>
      <c r="E11" s="19">
        <v>29</v>
      </c>
      <c r="F11" s="19">
        <v>1</v>
      </c>
      <c r="G11" s="19">
        <v>23</v>
      </c>
      <c r="H11" s="19">
        <v>7</v>
      </c>
      <c r="I11" s="19"/>
      <c r="J11" s="19"/>
      <c r="K11" s="19"/>
      <c r="L11" s="19"/>
      <c r="M11" s="19"/>
      <c r="N11" s="19"/>
    </row>
    <row r="12" spans="1:15" x14ac:dyDescent="0.25">
      <c r="A12" s="30"/>
      <c r="B12" s="20" t="s">
        <v>3</v>
      </c>
      <c r="C12" s="19">
        <v>4</v>
      </c>
      <c r="D12" s="19">
        <v>26</v>
      </c>
      <c r="E12" s="19">
        <v>0</v>
      </c>
      <c r="F12" s="19">
        <v>30</v>
      </c>
      <c r="G12" s="19">
        <v>3</v>
      </c>
      <c r="H12" s="19">
        <v>27</v>
      </c>
      <c r="I12" s="19"/>
      <c r="J12" s="19"/>
      <c r="K12" s="19"/>
      <c r="L12" s="19"/>
      <c r="M12" s="19"/>
      <c r="N12" s="19"/>
    </row>
    <row r="13" spans="1:15" x14ac:dyDescent="0.25">
      <c r="A13" s="30"/>
      <c r="B13" s="20" t="s">
        <v>4</v>
      </c>
      <c r="C13" s="19">
        <v>25</v>
      </c>
      <c r="D13" s="19">
        <v>5</v>
      </c>
      <c r="E13" s="19">
        <v>27</v>
      </c>
      <c r="F13" s="19">
        <v>3</v>
      </c>
      <c r="G13" s="19">
        <v>19</v>
      </c>
      <c r="H13" s="19">
        <v>11</v>
      </c>
      <c r="I13" s="19"/>
      <c r="J13" s="19"/>
      <c r="K13" s="19"/>
      <c r="L13" s="19"/>
      <c r="M13" s="19"/>
      <c r="N13" s="19"/>
    </row>
    <row r="14" spans="1:15" x14ac:dyDescent="0.25">
      <c r="A14" s="30"/>
      <c r="B14" s="20" t="s">
        <v>2</v>
      </c>
      <c r="C14" s="19">
        <v>27</v>
      </c>
      <c r="D14" s="19">
        <v>3</v>
      </c>
      <c r="E14" s="19">
        <v>28</v>
      </c>
      <c r="F14" s="19">
        <v>2</v>
      </c>
      <c r="G14" s="19">
        <v>25</v>
      </c>
      <c r="H14" s="19">
        <v>5</v>
      </c>
      <c r="I14" s="19"/>
      <c r="J14" s="19"/>
      <c r="K14" s="19"/>
      <c r="L14" s="19"/>
      <c r="M14" s="19"/>
      <c r="N14" s="19"/>
    </row>
    <row r="15" spans="1:15" x14ac:dyDescent="0.25">
      <c r="A15" s="30"/>
      <c r="B15" s="20" t="s">
        <v>3</v>
      </c>
      <c r="C15" s="19">
        <v>13</v>
      </c>
      <c r="D15" s="19">
        <v>17</v>
      </c>
      <c r="E15" s="19">
        <v>10</v>
      </c>
      <c r="F15" s="19">
        <v>20</v>
      </c>
      <c r="G15" s="19">
        <v>11</v>
      </c>
      <c r="H15" s="19">
        <v>19</v>
      </c>
      <c r="I15" s="19"/>
      <c r="J15" s="19"/>
      <c r="K15" s="19"/>
      <c r="L15" s="19"/>
      <c r="M15" s="19"/>
      <c r="N15" s="19"/>
    </row>
    <row r="16" spans="1:15" x14ac:dyDescent="0.25">
      <c r="A16" s="30"/>
      <c r="B16" s="20" t="s">
        <v>4</v>
      </c>
      <c r="C16" s="19"/>
      <c r="D16" s="19"/>
      <c r="E16" s="19"/>
      <c r="F16" s="19"/>
      <c r="G16" s="19"/>
      <c r="H16" s="19"/>
      <c r="I16" s="19"/>
      <c r="J16" s="19"/>
    </row>
    <row r="57" spans="11:14" x14ac:dyDescent="0.25">
      <c r="K57" s="19"/>
      <c r="L57" s="19"/>
      <c r="M57" s="19"/>
      <c r="N57" s="19"/>
    </row>
    <row r="60" spans="11:14" ht="26.25" customHeight="1" x14ac:dyDescent="0.25"/>
  </sheetData>
  <mergeCells count="14">
    <mergeCell ref="A1:J1"/>
    <mergeCell ref="A2:A4"/>
    <mergeCell ref="B2:B4"/>
    <mergeCell ref="C2:H2"/>
    <mergeCell ref="I2:J3"/>
    <mergeCell ref="C3:D3"/>
    <mergeCell ref="E3:F3"/>
    <mergeCell ref="G3:H3"/>
    <mergeCell ref="A5:A7"/>
    <mergeCell ref="A8:A10"/>
    <mergeCell ref="A11:A13"/>
    <mergeCell ref="A14:A16"/>
    <mergeCell ref="N2:N4"/>
    <mergeCell ref="K2:M3"/>
  </mergeCells>
  <hyperlinks>
    <hyperlink ref="A5" r:id="rId1"/>
    <hyperlink ref="A8" r:id="rId2"/>
    <hyperlink ref="A1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2"/>
  <sheetViews>
    <sheetView topLeftCell="AB118" zoomScale="70" zoomScaleNormal="70" workbookViewId="0">
      <selection activeCell="AJ146" sqref="AJ146"/>
    </sheetView>
  </sheetViews>
  <sheetFormatPr defaultRowHeight="15" x14ac:dyDescent="0.25"/>
  <cols>
    <col min="2" max="4" width="12.7109375" bestFit="1" customWidth="1"/>
    <col min="5" max="5" width="12" bestFit="1" customWidth="1"/>
    <col min="6" max="6" width="11.7109375" bestFit="1" customWidth="1"/>
    <col min="7" max="10" width="11" bestFit="1" customWidth="1"/>
    <col min="12" max="12" width="15.85546875" customWidth="1"/>
    <col min="13" max="14" width="15.85546875" bestFit="1" customWidth="1"/>
    <col min="15" max="15" width="14.85546875" bestFit="1" customWidth="1"/>
    <col min="16" max="16" width="14.5703125" bestFit="1" customWidth="1"/>
    <col min="17" max="20" width="13.5703125" bestFit="1" customWidth="1"/>
    <col min="22" max="30" width="14.85546875" bestFit="1" customWidth="1"/>
    <col min="32" max="32" width="10.5703125" customWidth="1"/>
    <col min="33" max="33" width="14.85546875" bestFit="1" customWidth="1"/>
    <col min="35" max="35" width="17.7109375" customWidth="1"/>
    <col min="36" max="36" width="17.28515625" customWidth="1"/>
    <col min="37" max="37" width="20.7109375" customWidth="1"/>
    <col min="39" max="39" width="19.7109375" customWidth="1"/>
    <col min="40" max="40" width="18.5703125" bestFit="1" customWidth="1"/>
    <col min="41" max="41" width="15" bestFit="1" customWidth="1"/>
  </cols>
  <sheetData>
    <row r="1" spans="1:55" x14ac:dyDescent="0.25">
      <c r="L1" t="s">
        <v>12</v>
      </c>
      <c r="M1">
        <v>30</v>
      </c>
      <c r="V1" s="32"/>
      <c r="W1" s="32"/>
      <c r="X1" s="32"/>
      <c r="Y1" s="32"/>
      <c r="Z1" s="32"/>
      <c r="AA1" s="32"/>
      <c r="AB1" s="32"/>
      <c r="AC1" s="32"/>
      <c r="AD1" s="32"/>
    </row>
    <row r="2" spans="1:55" x14ac:dyDescent="0.25">
      <c r="L2" t="s">
        <v>13</v>
      </c>
      <c r="M2">
        <v>0</v>
      </c>
      <c r="V2" s="32"/>
      <c r="W2" s="32"/>
      <c r="X2" s="32"/>
      <c r="Y2" s="32"/>
      <c r="Z2" s="32"/>
      <c r="AA2" s="32"/>
      <c r="AB2" s="32"/>
      <c r="AC2" s="32"/>
      <c r="AD2" s="32"/>
    </row>
    <row r="3" spans="1:55" x14ac:dyDescent="0.25">
      <c r="P3">
        <f>ABS((C15-0)/(30-0))</f>
        <v>5.4568926666666668E-3</v>
      </c>
    </row>
    <row r="4" spans="1:55" ht="51.75" customHeight="1" x14ac:dyDescent="0.25">
      <c r="A4" s="38"/>
      <c r="B4" s="27" t="s">
        <v>8</v>
      </c>
      <c r="C4" s="28"/>
      <c r="D4" s="28"/>
      <c r="E4" s="28"/>
      <c r="F4" s="28"/>
      <c r="G4" s="28"/>
      <c r="H4" s="28"/>
      <c r="I4" s="28"/>
      <c r="J4" s="28"/>
      <c r="L4" s="33" t="s">
        <v>14</v>
      </c>
      <c r="M4" s="33"/>
      <c r="N4" s="33"/>
      <c r="O4" s="33"/>
      <c r="P4" s="33"/>
      <c r="Q4" s="33"/>
      <c r="R4" s="33"/>
      <c r="S4" s="33"/>
      <c r="T4" s="33"/>
      <c r="V4" s="34" t="s">
        <v>15</v>
      </c>
      <c r="W4" s="34"/>
      <c r="X4" s="34"/>
      <c r="Y4" s="34"/>
      <c r="Z4" s="34"/>
      <c r="AA4" s="34"/>
      <c r="AB4" s="34"/>
      <c r="AC4" s="34"/>
      <c r="AD4" s="34"/>
    </row>
    <row r="5" spans="1:55" x14ac:dyDescent="0.25">
      <c r="A5" s="39" t="s">
        <v>1</v>
      </c>
      <c r="B5" s="28" t="s">
        <v>2</v>
      </c>
      <c r="C5" s="28"/>
      <c r="D5" s="28"/>
      <c r="E5" s="28" t="s">
        <v>3</v>
      </c>
      <c r="F5" s="28"/>
      <c r="G5" s="28"/>
      <c r="H5" s="28" t="s">
        <v>4</v>
      </c>
      <c r="I5" s="28"/>
      <c r="J5" s="28"/>
      <c r="L5" s="28" t="s">
        <v>2</v>
      </c>
      <c r="M5" s="28"/>
      <c r="N5" s="28"/>
      <c r="O5" s="28" t="s">
        <v>3</v>
      </c>
      <c r="P5" s="28"/>
      <c r="Q5" s="28"/>
      <c r="R5" s="28" t="s">
        <v>4</v>
      </c>
      <c r="S5" s="28"/>
      <c r="T5" s="28"/>
      <c r="V5" s="35" t="s">
        <v>2</v>
      </c>
      <c r="W5" s="36"/>
      <c r="X5" s="37"/>
      <c r="Y5" s="35" t="s">
        <v>3</v>
      </c>
      <c r="Z5" s="36"/>
      <c r="AA5" s="37"/>
      <c r="AB5" s="35" t="s">
        <v>4</v>
      </c>
      <c r="AC5" s="36"/>
      <c r="AD5" s="37"/>
    </row>
    <row r="6" spans="1:55" x14ac:dyDescent="0.25">
      <c r="A6" s="40"/>
      <c r="B6" s="7" t="s">
        <v>5</v>
      </c>
      <c r="C6" s="7" t="s">
        <v>6</v>
      </c>
      <c r="D6" s="7" t="s">
        <v>7</v>
      </c>
      <c r="E6" s="7" t="s">
        <v>5</v>
      </c>
      <c r="F6" s="7" t="s">
        <v>6</v>
      </c>
      <c r="G6" s="7" t="s">
        <v>7</v>
      </c>
      <c r="H6" s="7" t="s">
        <v>5</v>
      </c>
      <c r="I6" s="7" t="s">
        <v>6</v>
      </c>
      <c r="J6" s="7" t="s">
        <v>7</v>
      </c>
      <c r="L6" s="7" t="s">
        <v>5</v>
      </c>
      <c r="M6" s="7" t="s">
        <v>6</v>
      </c>
      <c r="N6" s="7" t="s">
        <v>7</v>
      </c>
      <c r="O6" s="7" t="s">
        <v>5</v>
      </c>
      <c r="P6" s="7" t="s">
        <v>6</v>
      </c>
      <c r="Q6" s="7" t="s">
        <v>7</v>
      </c>
      <c r="R6" s="7" t="s">
        <v>5</v>
      </c>
      <c r="S6" s="7" t="s">
        <v>6</v>
      </c>
      <c r="T6" s="7" t="s">
        <v>7</v>
      </c>
      <c r="V6" s="7" t="s">
        <v>5</v>
      </c>
      <c r="W6" s="7" t="s">
        <v>6</v>
      </c>
      <c r="X6" s="7" t="s">
        <v>7</v>
      </c>
      <c r="Y6" s="7" t="s">
        <v>5</v>
      </c>
      <c r="Z6" s="7" t="s">
        <v>6</v>
      </c>
      <c r="AA6" s="7" t="s">
        <v>7</v>
      </c>
      <c r="AB6" s="7" t="s">
        <v>5</v>
      </c>
      <c r="AC6" s="7" t="s">
        <v>6</v>
      </c>
      <c r="AD6" s="7" t="s">
        <v>7</v>
      </c>
      <c r="AI6" s="15" t="s">
        <v>16</v>
      </c>
      <c r="AJ6" s="15" t="s">
        <v>17</v>
      </c>
      <c r="AK6" s="15" t="s">
        <v>18</v>
      </c>
      <c r="AM6" s="15" t="s">
        <v>19</v>
      </c>
      <c r="AN6" s="15" t="s">
        <v>20</v>
      </c>
      <c r="AO6" s="15" t="s">
        <v>21</v>
      </c>
      <c r="AQ6" s="32" t="s">
        <v>16</v>
      </c>
      <c r="AR6" s="32"/>
      <c r="AS6" s="32"/>
      <c r="AT6" s="32" t="s">
        <v>17</v>
      </c>
      <c r="AU6" s="32"/>
      <c r="AV6" s="32"/>
      <c r="AW6" s="32" t="s">
        <v>18</v>
      </c>
      <c r="AX6" s="32"/>
      <c r="AY6" s="32"/>
    </row>
    <row r="7" spans="1:55" x14ac:dyDescent="0.25">
      <c r="A7" s="1">
        <v>1</v>
      </c>
      <c r="B7" s="5">
        <v>0.10562676</v>
      </c>
      <c r="C7" s="4">
        <v>3.6005974000000003E-2</v>
      </c>
      <c r="D7" s="5">
        <v>2.5961875999999998E-2</v>
      </c>
      <c r="E7" s="5">
        <v>0.85329443000000005</v>
      </c>
      <c r="F7" s="5">
        <v>-1.9282885000000001</v>
      </c>
      <c r="G7" s="5">
        <v>0.48361349999999997</v>
      </c>
      <c r="H7" s="5">
        <v>-5.1450940000000003</v>
      </c>
      <c r="I7" s="5">
        <v>2.6589684</v>
      </c>
      <c r="J7" s="5">
        <v>0.44432973999999997</v>
      </c>
      <c r="L7" s="5">
        <f>ABS((B7-0)/(30-0))</f>
        <v>3.5208919999999999E-3</v>
      </c>
      <c r="M7" s="5">
        <f t="shared" ref="M7:T22" si="0">ABS((C7-0)/(30-0))</f>
        <v>1.2001991333333334E-3</v>
      </c>
      <c r="N7" s="5">
        <f t="shared" si="0"/>
        <v>8.6539586666666663E-4</v>
      </c>
      <c r="O7" s="5">
        <f t="shared" si="0"/>
        <v>2.8443147666666668E-2</v>
      </c>
      <c r="P7" s="5">
        <f t="shared" si="0"/>
        <v>6.4276283333333337E-2</v>
      </c>
      <c r="Q7" s="5">
        <f t="shared" si="0"/>
        <v>1.6120449999999998E-2</v>
      </c>
      <c r="R7" s="5">
        <f t="shared" si="0"/>
        <v>0.17150313333333334</v>
      </c>
      <c r="S7" s="5">
        <f t="shared" si="0"/>
        <v>8.8632279999999994E-2</v>
      </c>
      <c r="T7" s="5">
        <f t="shared" si="0"/>
        <v>1.4810991333333332E-2</v>
      </c>
      <c r="U7" s="23"/>
      <c r="V7" s="9" t="str">
        <f>IF(AND(L7&gt;0,L7&lt;0.067),"Berjalan pelan", IF(AND(L7&gt;0.067,L7&lt;0.167),"Berjalan cepat", "Berlari"))</f>
        <v>Berjalan pelan</v>
      </c>
      <c r="W7" s="9" t="str">
        <f t="shared" ref="W7:AA22" si="1">IF(AND(M7&gt;0,M7&lt;0.067),"Berjalan pelan", IF(AND(M7&gt;0.067,M7&lt;0.167),"Berjalan cepat", "Berlari"))</f>
        <v>Berjalan pelan</v>
      </c>
      <c r="X7" s="9" t="str">
        <f t="shared" si="1"/>
        <v>Berjalan pelan</v>
      </c>
      <c r="Y7" s="9" t="str">
        <f t="shared" si="1"/>
        <v>Berjalan pelan</v>
      </c>
      <c r="Z7" s="9" t="str">
        <f t="shared" si="1"/>
        <v>Berjalan pelan</v>
      </c>
      <c r="AA7" s="9" t="str">
        <f t="shared" si="1"/>
        <v>Berjalan pelan</v>
      </c>
      <c r="AB7" s="5" t="str">
        <f>IF(AND(R7&gt;0,R7&lt;0.067),"Berjalan pelan", IF(AND(R7&gt;0.067,R7&lt;0.167),"Berjalan cepat", "Berlari"))</f>
        <v>Berlari</v>
      </c>
      <c r="AC7" s="5" t="str">
        <f t="shared" ref="AC7:AD22" si="2">IF(AND(S7&gt;0,S7&lt;0.067),"Berjalan pelan", IF(AND(S7&gt;0.067,S7&lt;0.167),"Berjalan cepat", "Berlari"))</f>
        <v>Berjalan cepat</v>
      </c>
      <c r="AD7" s="5" t="str">
        <f>IF(AND(T7&gt;0,T7&lt;0.067),"Berjalan pelan", IF(AND(T7&gt;0.067,T7&lt;0.167),"Berjalan cepat", "Berlari"))</f>
        <v>Berjalan pelan</v>
      </c>
      <c r="AF7">
        <v>0</v>
      </c>
      <c r="AG7" s="14">
        <f>AF7/30</f>
        <v>0</v>
      </c>
      <c r="AI7">
        <f>MAX(L7:N7)</f>
        <v>3.5208919999999999E-3</v>
      </c>
      <c r="AJ7">
        <f>MAX(O7:Q7)</f>
        <v>6.4276283333333337E-2</v>
      </c>
      <c r="AK7">
        <f>MAX(R7:T7)</f>
        <v>0.17150313333333334</v>
      </c>
      <c r="AM7" s="9" t="str">
        <f>IF(AND(AI7&gt;0,AI7&lt;0.067),"Berjalan pelan", IF(AND(AI7&gt;0.067,AI7&lt;'[1]CASE 1'!AM4),"Berjalan cepat", "Berlari"))</f>
        <v>Berjalan pelan</v>
      </c>
      <c r="AN7" s="9" t="str">
        <f t="shared" ref="AN7:AO7" si="3">IF(AND(AJ7&gt;0,AJ7&lt;0.067),"Berjalan pelan", IF(AND(AJ7&gt;0.067,AJ7&lt;0.167),"Berjalan cepat", "Berlari"))</f>
        <v>Berjalan pelan</v>
      </c>
      <c r="AO7" s="9" t="str">
        <f t="shared" si="3"/>
        <v>Berlari</v>
      </c>
      <c r="AQ7">
        <f>COUNTIF(V7:V36,"Berjalan pelan")</f>
        <v>30</v>
      </c>
      <c r="AR7">
        <f t="shared" ref="AR7:AS7" si="4">COUNTIF(W7:W36,"Berjalan pelan")</f>
        <v>30</v>
      </c>
      <c r="AS7">
        <f t="shared" si="4"/>
        <v>23</v>
      </c>
      <c r="AT7">
        <f>COUNTIF(Y7:Y36,"Berjalan cepat")</f>
        <v>9</v>
      </c>
      <c r="AU7">
        <f t="shared" ref="AU7:AV7" si="5">COUNTIF(Z7:Z36,"Berjalan cepat")</f>
        <v>6</v>
      </c>
      <c r="AV7">
        <f t="shared" si="5"/>
        <v>11</v>
      </c>
      <c r="AW7">
        <f>COUNTIF(AB7:AB36,"Berlari")</f>
        <v>8</v>
      </c>
      <c r="AX7">
        <f t="shared" ref="AX7:AY7" si="6">COUNTIF(AC7:AC36,"Berlari")</f>
        <v>6</v>
      </c>
      <c r="AY7">
        <f t="shared" si="6"/>
        <v>8</v>
      </c>
      <c r="BA7">
        <f>COUNTIF(AM7:AM36,"Berjalan pelan")</f>
        <v>23</v>
      </c>
      <c r="BB7">
        <f>COUNTIF(AN7:AN36,"Berjalan cepat")</f>
        <v>17</v>
      </c>
      <c r="BC7">
        <f>COUNTIF(AO7:AO36,"Berlari")</f>
        <v>19</v>
      </c>
    </row>
    <row r="8" spans="1:55" x14ac:dyDescent="0.25">
      <c r="A8" s="1">
        <v>2</v>
      </c>
      <c r="B8" s="5">
        <v>0.10562676</v>
      </c>
      <c r="C8" s="6">
        <v>3.6005974000000003E-2</v>
      </c>
      <c r="D8" s="5">
        <v>2.5961875999999998E-2</v>
      </c>
      <c r="E8" s="5">
        <v>0.74471735999999999</v>
      </c>
      <c r="F8" s="5">
        <v>2.3772625999999999</v>
      </c>
      <c r="G8" s="5">
        <v>-3.8112987999999999</v>
      </c>
      <c r="H8" s="5">
        <v>0.68039360000000004</v>
      </c>
      <c r="I8" s="5">
        <v>-2.2623669999999998</v>
      </c>
      <c r="J8" s="5">
        <v>1.1729449999999999</v>
      </c>
      <c r="L8" s="5">
        <f t="shared" ref="L8:L29" si="7">ABS((B8-0)/(30-0))</f>
        <v>3.5208919999999999E-3</v>
      </c>
      <c r="M8" s="5">
        <f t="shared" si="0"/>
        <v>1.2001991333333334E-3</v>
      </c>
      <c r="N8" s="5">
        <f t="shared" si="0"/>
        <v>8.6539586666666663E-4</v>
      </c>
      <c r="O8" s="5">
        <f t="shared" si="0"/>
        <v>2.4823912E-2</v>
      </c>
      <c r="P8" s="5">
        <f t="shared" si="0"/>
        <v>7.924208666666667E-2</v>
      </c>
      <c r="Q8" s="5">
        <f t="shared" si="0"/>
        <v>0.12704329333333333</v>
      </c>
      <c r="R8" s="5">
        <f t="shared" si="0"/>
        <v>2.2679786666666667E-2</v>
      </c>
      <c r="S8" s="5">
        <f t="shared" si="0"/>
        <v>7.5412233333333328E-2</v>
      </c>
      <c r="T8" s="5">
        <f t="shared" si="0"/>
        <v>3.9098166666666663E-2</v>
      </c>
      <c r="V8" s="9" t="str">
        <f t="shared" ref="V8:V22" si="8">IF(AND(L8&gt;0,L8&lt;0.067),"Berjalan pelan", IF(AND(L8&gt;0.067,L8&lt;0.167),"Berjalan cepat", "Berlari"))</f>
        <v>Berjalan pelan</v>
      </c>
      <c r="W8" s="9" t="str">
        <f t="shared" si="1"/>
        <v>Berjalan pelan</v>
      </c>
      <c r="X8" s="9" t="str">
        <f t="shared" si="1"/>
        <v>Berjalan pelan</v>
      </c>
      <c r="Y8" s="9" t="str">
        <f t="shared" si="1"/>
        <v>Berjalan pelan</v>
      </c>
      <c r="Z8" s="10" t="str">
        <f t="shared" si="1"/>
        <v>Berjalan cepat</v>
      </c>
      <c r="AA8" s="5" t="str">
        <f t="shared" si="1"/>
        <v>Berjalan cepat</v>
      </c>
      <c r="AB8" s="9" t="str">
        <f t="shared" ref="AB8:AB22" si="9">IF(AND(R8&gt;0,R8&lt;0.067),"Berjalan pelan", IF(AND(R8&gt;0.067,R8&lt;0.167),"Berjalan cepat", "Berlari"))</f>
        <v>Berjalan pelan</v>
      </c>
      <c r="AC8" s="5" t="str">
        <f t="shared" si="2"/>
        <v>Berjalan cepat</v>
      </c>
      <c r="AD8" s="5" t="str">
        <f t="shared" si="2"/>
        <v>Berjalan pelan</v>
      </c>
      <c r="AF8">
        <v>1</v>
      </c>
      <c r="AG8" s="12">
        <f t="shared" ref="AG8:AG37" si="10">AF8/30</f>
        <v>3.3333333333333333E-2</v>
      </c>
      <c r="AI8">
        <f t="shared" ref="AI8:AI23" si="11">MAX(L8:N8)</f>
        <v>3.5208919999999999E-3</v>
      </c>
      <c r="AJ8">
        <f t="shared" ref="AJ8:AJ36" si="12">MAX(O8:Q8)</f>
        <v>0.12704329333333333</v>
      </c>
      <c r="AK8">
        <f t="shared" ref="AK8:AK36" si="13">MAX(R8:T8)</f>
        <v>7.5412233333333328E-2</v>
      </c>
      <c r="AM8" s="9" t="str">
        <f t="shared" ref="AM8:AM29" si="14">IF(AND(AI8&gt;0,AI8&lt;0.067),"Berjalan pelan", IF(AND(AI8&gt;0.067,AI8&lt;0.167),"Berjalan cepat", "Berlari"))</f>
        <v>Berjalan pelan</v>
      </c>
      <c r="AN8" s="9" t="str">
        <f t="shared" ref="AN8:AN30" si="15">IF(AND(AJ8&gt;0,AJ8&lt;0.067),"Berjalan pelan", IF(AND(AJ8&gt;0.067,AJ8&lt;0.167),"Berjalan cepat", "Berlari"))</f>
        <v>Berjalan cepat</v>
      </c>
      <c r="AO8" s="9" t="str">
        <f t="shared" ref="AO8:AO30" si="16">IF(AND(AK8&gt;0,AK8&lt;0.067),"Berjalan pelan", IF(AND(AK8&gt;0.067,AK8&lt;0.167),"Berjalan cepat", "Berlari"))</f>
        <v>Berjalan cepat</v>
      </c>
    </row>
    <row r="9" spans="1:55" x14ac:dyDescent="0.25">
      <c r="A9" s="1">
        <v>3</v>
      </c>
      <c r="B9" s="5">
        <v>0.10562676</v>
      </c>
      <c r="C9" s="6">
        <v>3.6005974000000003E-2</v>
      </c>
      <c r="D9" s="5">
        <v>2.5961875999999998E-2</v>
      </c>
      <c r="E9" s="5">
        <v>-2.5383384000000002</v>
      </c>
      <c r="F9" s="5">
        <v>1.8765122000000001</v>
      </c>
      <c r="G9" s="5">
        <v>0.45953178</v>
      </c>
      <c r="H9" s="5">
        <v>0.97426676999999995</v>
      </c>
      <c r="I9" s="5">
        <v>-0.79030990000000001</v>
      </c>
      <c r="J9" s="5">
        <v>8.9661599999999994E-2</v>
      </c>
      <c r="L9" s="5">
        <f t="shared" si="7"/>
        <v>3.5208919999999999E-3</v>
      </c>
      <c r="M9" s="5">
        <f t="shared" si="0"/>
        <v>1.2001991333333334E-3</v>
      </c>
      <c r="N9" s="5">
        <f t="shared" si="0"/>
        <v>8.6539586666666663E-4</v>
      </c>
      <c r="O9" s="5">
        <f t="shared" si="0"/>
        <v>8.4611280000000011E-2</v>
      </c>
      <c r="P9" s="5">
        <f t="shared" si="0"/>
        <v>6.2550406666666669E-2</v>
      </c>
      <c r="Q9" s="5">
        <f t="shared" si="0"/>
        <v>1.5317726E-2</v>
      </c>
      <c r="R9" s="5">
        <f t="shared" si="0"/>
        <v>3.2475559000000001E-2</v>
      </c>
      <c r="S9" s="5">
        <f t="shared" si="0"/>
        <v>2.6343663333333333E-2</v>
      </c>
      <c r="T9" s="5">
        <f t="shared" si="0"/>
        <v>2.9887199999999998E-3</v>
      </c>
      <c r="V9" s="9" t="str">
        <f t="shared" si="8"/>
        <v>Berjalan pelan</v>
      </c>
      <c r="W9" s="9" t="str">
        <f t="shared" si="1"/>
        <v>Berjalan pelan</v>
      </c>
      <c r="X9" s="9" t="str">
        <f t="shared" si="1"/>
        <v>Berjalan pelan</v>
      </c>
      <c r="Y9" s="10" t="str">
        <f t="shared" si="1"/>
        <v>Berjalan cepat</v>
      </c>
      <c r="Z9" s="9" t="str">
        <f t="shared" si="1"/>
        <v>Berjalan pelan</v>
      </c>
      <c r="AA9" s="9" t="str">
        <f t="shared" si="1"/>
        <v>Berjalan pelan</v>
      </c>
      <c r="AB9" s="9" t="str">
        <f t="shared" si="9"/>
        <v>Berjalan pelan</v>
      </c>
      <c r="AC9" s="5" t="str">
        <f t="shared" si="2"/>
        <v>Berjalan pelan</v>
      </c>
      <c r="AD9" s="5" t="str">
        <f t="shared" si="2"/>
        <v>Berjalan pelan</v>
      </c>
      <c r="AF9">
        <v>2</v>
      </c>
      <c r="AG9" s="12">
        <f t="shared" si="10"/>
        <v>6.6666666666666666E-2</v>
      </c>
      <c r="AI9">
        <f t="shared" si="11"/>
        <v>3.5208919999999999E-3</v>
      </c>
      <c r="AJ9">
        <f t="shared" si="12"/>
        <v>8.4611280000000011E-2</v>
      </c>
      <c r="AK9">
        <f t="shared" si="13"/>
        <v>3.2475559000000001E-2</v>
      </c>
      <c r="AM9" s="9" t="str">
        <f t="shared" si="14"/>
        <v>Berjalan pelan</v>
      </c>
      <c r="AN9" s="9" t="str">
        <f t="shared" si="15"/>
        <v>Berjalan cepat</v>
      </c>
      <c r="AO9" s="9" t="str">
        <f t="shared" si="16"/>
        <v>Berjalan pelan</v>
      </c>
    </row>
    <row r="10" spans="1:55" x14ac:dyDescent="0.25">
      <c r="A10" s="1">
        <v>4</v>
      </c>
      <c r="B10" s="5">
        <v>1.9476562999999999E-2</v>
      </c>
      <c r="C10" s="6">
        <v>7.3060035999999995E-2</v>
      </c>
      <c r="D10" s="5">
        <v>-0.19629383</v>
      </c>
      <c r="E10" s="5">
        <v>3.4248995999999998</v>
      </c>
      <c r="F10" s="5">
        <v>1.9073401999999999</v>
      </c>
      <c r="G10" s="5">
        <v>2.3845320000000001</v>
      </c>
      <c r="H10" s="5">
        <v>1.1241181</v>
      </c>
      <c r="I10" s="5">
        <v>0.24169373999999999</v>
      </c>
      <c r="J10" s="5">
        <v>1.9181013</v>
      </c>
      <c r="L10" s="5">
        <f t="shared" si="7"/>
        <v>6.4921876666666658E-4</v>
      </c>
      <c r="M10" s="5">
        <f t="shared" si="0"/>
        <v>2.4353345333333332E-3</v>
      </c>
      <c r="N10" s="5">
        <f t="shared" si="0"/>
        <v>6.5431276666666665E-3</v>
      </c>
      <c r="O10" s="5">
        <f t="shared" si="0"/>
        <v>0.11416332</v>
      </c>
      <c r="P10" s="5">
        <f t="shared" si="0"/>
        <v>6.3578006666666659E-2</v>
      </c>
      <c r="Q10" s="5">
        <f t="shared" si="0"/>
        <v>7.9484399999999997E-2</v>
      </c>
      <c r="R10" s="5">
        <f t="shared" si="0"/>
        <v>3.7470603333333331E-2</v>
      </c>
      <c r="S10" s="5">
        <f t="shared" si="0"/>
        <v>8.056457999999999E-3</v>
      </c>
      <c r="T10" s="5">
        <f t="shared" si="0"/>
        <v>6.3936709999999994E-2</v>
      </c>
      <c r="V10" s="9" t="str">
        <f t="shared" si="8"/>
        <v>Berjalan pelan</v>
      </c>
      <c r="W10" s="9" t="str">
        <f t="shared" si="1"/>
        <v>Berjalan pelan</v>
      </c>
      <c r="X10" s="9" t="str">
        <f t="shared" si="1"/>
        <v>Berjalan pelan</v>
      </c>
      <c r="Y10" s="10" t="str">
        <f t="shared" si="1"/>
        <v>Berjalan cepat</v>
      </c>
      <c r="Z10" s="9" t="str">
        <f t="shared" si="1"/>
        <v>Berjalan pelan</v>
      </c>
      <c r="AA10" s="5" t="str">
        <f t="shared" si="1"/>
        <v>Berjalan cepat</v>
      </c>
      <c r="AB10" s="9" t="str">
        <f t="shared" si="9"/>
        <v>Berjalan pelan</v>
      </c>
      <c r="AC10" s="5" t="str">
        <f t="shared" si="2"/>
        <v>Berjalan pelan</v>
      </c>
      <c r="AD10" s="5" t="str">
        <f t="shared" si="2"/>
        <v>Berjalan pelan</v>
      </c>
      <c r="AF10">
        <v>3</v>
      </c>
      <c r="AG10" s="11">
        <f t="shared" si="10"/>
        <v>0.1</v>
      </c>
      <c r="AI10">
        <f t="shared" si="11"/>
        <v>6.5431276666666665E-3</v>
      </c>
      <c r="AJ10">
        <f t="shared" si="12"/>
        <v>0.11416332</v>
      </c>
      <c r="AK10">
        <f t="shared" si="13"/>
        <v>6.3936709999999994E-2</v>
      </c>
      <c r="AM10" s="9" t="str">
        <f t="shared" si="14"/>
        <v>Berjalan pelan</v>
      </c>
      <c r="AN10" s="9" t="str">
        <f t="shared" si="15"/>
        <v>Berjalan cepat</v>
      </c>
      <c r="AO10" s="9" t="str">
        <f t="shared" si="16"/>
        <v>Berjalan pelan</v>
      </c>
    </row>
    <row r="11" spans="1:55" x14ac:dyDescent="0.25">
      <c r="A11" s="1">
        <v>5</v>
      </c>
      <c r="B11" s="5">
        <v>8.4724694000000003E-2</v>
      </c>
      <c r="C11" s="6">
        <v>7.7657699999999996E-2</v>
      </c>
      <c r="D11" s="5">
        <v>3.8475990000000002E-3</v>
      </c>
      <c r="E11" s="5">
        <v>3.0351496</v>
      </c>
      <c r="F11" s="5">
        <v>-2.9623194000000002</v>
      </c>
      <c r="G11" s="5">
        <v>-1.9861574</v>
      </c>
      <c r="H11" s="5">
        <v>4.9358040000000001</v>
      </c>
      <c r="I11" s="5">
        <v>-8.3812090000000001</v>
      </c>
      <c r="J11" s="5">
        <v>-3.0075474</v>
      </c>
      <c r="L11" s="5">
        <f t="shared" si="7"/>
        <v>2.8241564666666667E-3</v>
      </c>
      <c r="M11" s="5">
        <f t="shared" si="0"/>
        <v>2.58859E-3</v>
      </c>
      <c r="N11" s="5">
        <f t="shared" si="0"/>
        <v>1.2825330000000001E-4</v>
      </c>
      <c r="O11" s="5">
        <f t="shared" si="0"/>
        <v>0.10117165333333333</v>
      </c>
      <c r="P11" s="5">
        <f t="shared" si="0"/>
        <v>9.8743980000000009E-2</v>
      </c>
      <c r="Q11" s="5">
        <f t="shared" si="0"/>
        <v>6.6205246666666662E-2</v>
      </c>
      <c r="R11" s="5">
        <f t="shared" si="0"/>
        <v>0.1645268</v>
      </c>
      <c r="S11" s="5">
        <f t="shared" si="0"/>
        <v>0.27937363333333332</v>
      </c>
      <c r="T11" s="5">
        <f t="shared" si="0"/>
        <v>0.10025157999999999</v>
      </c>
      <c r="V11" s="9" t="str">
        <f t="shared" si="8"/>
        <v>Berjalan pelan</v>
      </c>
      <c r="W11" s="9" t="str">
        <f t="shared" si="1"/>
        <v>Berjalan pelan</v>
      </c>
      <c r="X11" s="9" t="str">
        <f t="shared" si="1"/>
        <v>Berjalan pelan</v>
      </c>
      <c r="Y11" s="10" t="str">
        <f t="shared" si="1"/>
        <v>Berjalan cepat</v>
      </c>
      <c r="Z11" s="10" t="str">
        <f t="shared" si="1"/>
        <v>Berjalan cepat</v>
      </c>
      <c r="AA11" s="9" t="str">
        <f t="shared" si="1"/>
        <v>Berjalan pelan</v>
      </c>
      <c r="AB11" s="5" t="str">
        <f t="shared" si="9"/>
        <v>Berjalan cepat</v>
      </c>
      <c r="AC11" s="5" t="str">
        <f t="shared" si="2"/>
        <v>Berlari</v>
      </c>
      <c r="AD11" s="5" t="str">
        <f t="shared" si="2"/>
        <v>Berjalan cepat</v>
      </c>
      <c r="AF11">
        <v>4</v>
      </c>
      <c r="AG11" s="11">
        <f t="shared" si="10"/>
        <v>0.13333333333333333</v>
      </c>
      <c r="AI11">
        <f t="shared" si="11"/>
        <v>2.8241564666666667E-3</v>
      </c>
      <c r="AJ11">
        <f t="shared" si="12"/>
        <v>0.10117165333333333</v>
      </c>
      <c r="AK11">
        <f t="shared" si="13"/>
        <v>0.27937363333333332</v>
      </c>
      <c r="AM11" s="9" t="str">
        <f t="shared" si="14"/>
        <v>Berjalan pelan</v>
      </c>
      <c r="AN11" s="9" t="str">
        <f t="shared" si="15"/>
        <v>Berjalan cepat</v>
      </c>
      <c r="AO11" s="9" t="str">
        <f t="shared" si="16"/>
        <v>Berlari</v>
      </c>
    </row>
    <row r="12" spans="1:55" x14ac:dyDescent="0.25">
      <c r="A12" s="1">
        <v>6</v>
      </c>
      <c r="B12" s="5">
        <v>9.6474169999999998E-2</v>
      </c>
      <c r="C12" s="6">
        <v>4.4226170000000002E-2</v>
      </c>
      <c r="D12" s="5">
        <v>0.25346327000000002</v>
      </c>
      <c r="E12" s="5">
        <v>-1.7807584000000001</v>
      </c>
      <c r="F12" s="5">
        <v>0.90882576000000004</v>
      </c>
      <c r="G12" s="5">
        <v>2.3324194</v>
      </c>
      <c r="H12" s="5">
        <v>0.43947792000000002</v>
      </c>
      <c r="I12" s="5">
        <v>3.7901497000000002</v>
      </c>
      <c r="J12" s="5">
        <v>11.1171465</v>
      </c>
      <c r="L12" s="5">
        <f t="shared" si="7"/>
        <v>3.2158056666666667E-3</v>
      </c>
      <c r="M12" s="5">
        <f t="shared" si="0"/>
        <v>1.4742056666666667E-3</v>
      </c>
      <c r="N12" s="5">
        <f t="shared" si="0"/>
        <v>8.4487756666666667E-3</v>
      </c>
      <c r="O12" s="5">
        <f t="shared" si="0"/>
        <v>5.9358613333333338E-2</v>
      </c>
      <c r="P12" s="5">
        <f t="shared" si="0"/>
        <v>3.0294192000000001E-2</v>
      </c>
      <c r="Q12" s="5">
        <f t="shared" si="0"/>
        <v>7.7747313333333332E-2</v>
      </c>
      <c r="R12" s="5">
        <f t="shared" si="0"/>
        <v>1.4649264E-2</v>
      </c>
      <c r="S12" s="5">
        <f t="shared" si="0"/>
        <v>0.12633832333333334</v>
      </c>
      <c r="T12" s="5">
        <f t="shared" si="0"/>
        <v>0.37057155000000003</v>
      </c>
      <c r="V12" s="9" t="str">
        <f t="shared" si="8"/>
        <v>Berjalan pelan</v>
      </c>
      <c r="W12" s="9" t="str">
        <f t="shared" si="1"/>
        <v>Berjalan pelan</v>
      </c>
      <c r="X12" s="9" t="str">
        <f t="shared" si="1"/>
        <v>Berjalan pelan</v>
      </c>
      <c r="Y12" s="9" t="str">
        <f t="shared" si="1"/>
        <v>Berjalan pelan</v>
      </c>
      <c r="Z12" s="9" t="str">
        <f t="shared" si="1"/>
        <v>Berjalan pelan</v>
      </c>
      <c r="AA12" s="5" t="str">
        <f t="shared" si="1"/>
        <v>Berjalan cepat</v>
      </c>
      <c r="AB12" s="9" t="str">
        <f t="shared" si="9"/>
        <v>Berjalan pelan</v>
      </c>
      <c r="AC12" s="5" t="str">
        <f t="shared" si="2"/>
        <v>Berjalan cepat</v>
      </c>
      <c r="AD12" s="5" t="str">
        <f t="shared" si="2"/>
        <v>Berlari</v>
      </c>
      <c r="AF12">
        <v>5</v>
      </c>
      <c r="AG12" s="11">
        <f t="shared" si="10"/>
        <v>0.16666666666666666</v>
      </c>
      <c r="AI12">
        <f t="shared" si="11"/>
        <v>8.4487756666666667E-3</v>
      </c>
      <c r="AJ12">
        <f t="shared" si="12"/>
        <v>7.7747313333333332E-2</v>
      </c>
      <c r="AK12">
        <f t="shared" si="13"/>
        <v>0.37057155000000003</v>
      </c>
      <c r="AM12" s="9" t="str">
        <f t="shared" si="14"/>
        <v>Berjalan pelan</v>
      </c>
      <c r="AN12" s="9" t="str">
        <f t="shared" si="15"/>
        <v>Berjalan cepat</v>
      </c>
      <c r="AO12" s="9" t="str">
        <f t="shared" si="16"/>
        <v>Berlari</v>
      </c>
    </row>
    <row r="13" spans="1:55" x14ac:dyDescent="0.25">
      <c r="A13" s="1">
        <v>7</v>
      </c>
      <c r="B13" s="5">
        <v>4.6096273E-2</v>
      </c>
      <c r="C13" s="6">
        <v>0.16322613</v>
      </c>
      <c r="D13" s="5">
        <v>6.5450190000000005E-2</v>
      </c>
      <c r="E13" s="5">
        <v>-1.0705277</v>
      </c>
      <c r="F13" s="5">
        <v>-0.59211195000000005</v>
      </c>
      <c r="G13" s="5">
        <v>1.9157782000000001</v>
      </c>
      <c r="H13" s="5">
        <v>-4.150887</v>
      </c>
      <c r="I13" s="5">
        <v>5.4964237000000002</v>
      </c>
      <c r="J13" s="5">
        <v>7.4921044999999999</v>
      </c>
      <c r="L13" s="5">
        <f t="shared" si="7"/>
        <v>1.5365424333333333E-3</v>
      </c>
      <c r="M13" s="5">
        <f t="shared" si="0"/>
        <v>5.4408709999999999E-3</v>
      </c>
      <c r="N13" s="5">
        <f t="shared" si="0"/>
        <v>2.1816730000000003E-3</v>
      </c>
      <c r="O13" s="5">
        <f t="shared" si="0"/>
        <v>3.5684256666666664E-2</v>
      </c>
      <c r="P13" s="5">
        <f t="shared" si="0"/>
        <v>1.9737065000000002E-2</v>
      </c>
      <c r="Q13" s="5">
        <f t="shared" si="0"/>
        <v>6.3859273333333341E-2</v>
      </c>
      <c r="R13" s="5">
        <f t="shared" si="0"/>
        <v>0.13836290000000001</v>
      </c>
      <c r="S13" s="5">
        <f t="shared" si="0"/>
        <v>0.18321412333333334</v>
      </c>
      <c r="T13" s="5">
        <f t="shared" si="0"/>
        <v>0.24973681666666667</v>
      </c>
      <c r="V13" s="9" t="str">
        <f t="shared" si="8"/>
        <v>Berjalan pelan</v>
      </c>
      <c r="W13" s="9" t="str">
        <f t="shared" si="1"/>
        <v>Berjalan pelan</v>
      </c>
      <c r="X13" s="9" t="str">
        <f t="shared" si="1"/>
        <v>Berjalan pelan</v>
      </c>
      <c r="Y13" s="9" t="str">
        <f t="shared" si="1"/>
        <v>Berjalan pelan</v>
      </c>
      <c r="Z13" s="9" t="str">
        <f t="shared" si="1"/>
        <v>Berjalan pelan</v>
      </c>
      <c r="AA13" s="9" t="str">
        <f t="shared" si="1"/>
        <v>Berjalan pelan</v>
      </c>
      <c r="AB13" s="5" t="str">
        <f t="shared" si="9"/>
        <v>Berjalan cepat</v>
      </c>
      <c r="AC13" s="5" t="str">
        <f t="shared" si="2"/>
        <v>Berlari</v>
      </c>
      <c r="AD13" s="5" t="str">
        <f t="shared" si="2"/>
        <v>Berlari</v>
      </c>
      <c r="AF13">
        <v>6</v>
      </c>
      <c r="AG13" s="13">
        <f t="shared" si="10"/>
        <v>0.2</v>
      </c>
      <c r="AI13">
        <f t="shared" si="11"/>
        <v>5.4408709999999999E-3</v>
      </c>
      <c r="AJ13">
        <f t="shared" si="12"/>
        <v>6.3859273333333341E-2</v>
      </c>
      <c r="AK13">
        <f t="shared" si="13"/>
        <v>0.24973681666666667</v>
      </c>
      <c r="AM13" s="9" t="str">
        <f t="shared" si="14"/>
        <v>Berjalan pelan</v>
      </c>
      <c r="AN13" s="9" t="str">
        <f t="shared" si="15"/>
        <v>Berjalan pelan</v>
      </c>
      <c r="AO13" s="9" t="str">
        <f t="shared" si="16"/>
        <v>Berlari</v>
      </c>
    </row>
    <row r="14" spans="1:55" x14ac:dyDescent="0.25">
      <c r="A14" s="1">
        <v>8</v>
      </c>
      <c r="B14" s="5">
        <v>0.10537468</v>
      </c>
      <c r="C14" s="6">
        <v>0.117981434</v>
      </c>
      <c r="D14" s="5">
        <v>-9.7172259999999996E-2</v>
      </c>
      <c r="E14" s="5">
        <v>0.11679344999999999</v>
      </c>
      <c r="F14" s="5">
        <v>-2.049687</v>
      </c>
      <c r="G14" s="5">
        <v>5.1215314999999997</v>
      </c>
      <c r="H14" s="5">
        <v>-11.510641</v>
      </c>
      <c r="I14" s="5">
        <v>-3.0814897999999999</v>
      </c>
      <c r="J14" s="5">
        <v>-2.1572714</v>
      </c>
      <c r="L14" s="5">
        <f t="shared" si="7"/>
        <v>3.5124893333333333E-3</v>
      </c>
      <c r="M14" s="5">
        <f t="shared" si="0"/>
        <v>3.9327144666666666E-3</v>
      </c>
      <c r="N14" s="5">
        <f t="shared" si="0"/>
        <v>3.2390753333333333E-3</v>
      </c>
      <c r="O14" s="5">
        <f t="shared" si="0"/>
        <v>3.8931149999999999E-3</v>
      </c>
      <c r="P14" s="5">
        <f t="shared" si="0"/>
        <v>6.8322900000000006E-2</v>
      </c>
      <c r="Q14" s="5">
        <f t="shared" si="0"/>
        <v>0.17071771666666666</v>
      </c>
      <c r="R14" s="5">
        <f t="shared" si="0"/>
        <v>0.38368803333333334</v>
      </c>
      <c r="S14" s="5">
        <f t="shared" si="0"/>
        <v>0.10271632666666666</v>
      </c>
      <c r="T14" s="5">
        <f t="shared" si="0"/>
        <v>7.1909046666666671E-2</v>
      </c>
      <c r="V14" s="9" t="str">
        <f t="shared" si="8"/>
        <v>Berjalan pelan</v>
      </c>
      <c r="W14" s="9" t="str">
        <f t="shared" si="1"/>
        <v>Berjalan pelan</v>
      </c>
      <c r="X14" s="9" t="str">
        <f t="shared" si="1"/>
        <v>Berjalan pelan</v>
      </c>
      <c r="Y14" s="9" t="str">
        <f t="shared" si="1"/>
        <v>Berjalan pelan</v>
      </c>
      <c r="Z14" s="10" t="str">
        <f t="shared" si="1"/>
        <v>Berjalan cepat</v>
      </c>
      <c r="AA14" s="5" t="str">
        <f t="shared" si="1"/>
        <v>Berlari</v>
      </c>
      <c r="AB14" s="5" t="str">
        <f t="shared" si="9"/>
        <v>Berlari</v>
      </c>
      <c r="AC14" s="5" t="str">
        <f t="shared" si="2"/>
        <v>Berjalan cepat</v>
      </c>
      <c r="AD14" s="5" t="str">
        <f t="shared" si="2"/>
        <v>Berjalan cepat</v>
      </c>
      <c r="AF14">
        <v>7</v>
      </c>
      <c r="AG14" s="13">
        <f t="shared" si="10"/>
        <v>0.23333333333333334</v>
      </c>
      <c r="AI14">
        <f t="shared" si="11"/>
        <v>3.9327144666666666E-3</v>
      </c>
      <c r="AJ14">
        <f t="shared" si="12"/>
        <v>0.17071771666666666</v>
      </c>
      <c r="AK14">
        <f t="shared" si="13"/>
        <v>0.38368803333333334</v>
      </c>
      <c r="AM14" s="9" t="str">
        <f t="shared" si="14"/>
        <v>Berjalan pelan</v>
      </c>
      <c r="AN14" s="9" t="str">
        <f t="shared" si="15"/>
        <v>Berlari</v>
      </c>
      <c r="AO14" s="9" t="str">
        <f t="shared" si="16"/>
        <v>Berlari</v>
      </c>
    </row>
    <row r="15" spans="1:55" x14ac:dyDescent="0.25">
      <c r="A15" s="1">
        <v>9</v>
      </c>
      <c r="B15" s="5">
        <v>0.12255671</v>
      </c>
      <c r="C15" s="6">
        <v>0.16370678</v>
      </c>
      <c r="D15" s="5">
        <v>-9.8757269999999994E-2</v>
      </c>
      <c r="E15" s="5">
        <v>0.73044019999999998</v>
      </c>
      <c r="F15" s="5">
        <v>-1.3315201999999999</v>
      </c>
      <c r="G15" s="5">
        <v>0.45726203999999998</v>
      </c>
      <c r="H15" s="5">
        <v>-5.1450940000000003</v>
      </c>
      <c r="I15" s="5">
        <v>-3.0814897999999999</v>
      </c>
      <c r="J15" s="5">
        <v>-0.79030990000000001</v>
      </c>
      <c r="L15" s="5">
        <f t="shared" si="7"/>
        <v>4.085223666666667E-3</v>
      </c>
      <c r="M15" s="5">
        <f>ABS((C15-0)/(30-0))</f>
        <v>5.4568926666666668E-3</v>
      </c>
      <c r="N15" s="5">
        <f t="shared" si="0"/>
        <v>3.291909E-3</v>
      </c>
      <c r="O15" s="5">
        <f t="shared" si="0"/>
        <v>2.4348006666666665E-2</v>
      </c>
      <c r="P15" s="5">
        <f t="shared" si="0"/>
        <v>4.4384006666666663E-2</v>
      </c>
      <c r="Q15" s="5">
        <f t="shared" si="0"/>
        <v>1.5242067999999999E-2</v>
      </c>
      <c r="R15" s="5">
        <f t="shared" si="0"/>
        <v>0.17150313333333334</v>
      </c>
      <c r="S15" s="5">
        <f t="shared" si="0"/>
        <v>0.10271632666666666</v>
      </c>
      <c r="T15" s="5">
        <f t="shared" si="0"/>
        <v>2.6343663333333333E-2</v>
      </c>
      <c r="V15" s="9" t="str">
        <f t="shared" si="8"/>
        <v>Berjalan pelan</v>
      </c>
      <c r="W15" s="9" t="str">
        <f t="shared" si="1"/>
        <v>Berjalan pelan</v>
      </c>
      <c r="X15" s="9" t="str">
        <f t="shared" si="1"/>
        <v>Berjalan pelan</v>
      </c>
      <c r="Y15" s="9" t="str">
        <f t="shared" si="1"/>
        <v>Berjalan pelan</v>
      </c>
      <c r="Z15" s="9" t="str">
        <f t="shared" si="1"/>
        <v>Berjalan pelan</v>
      </c>
      <c r="AA15" s="9" t="str">
        <f t="shared" si="1"/>
        <v>Berjalan pelan</v>
      </c>
      <c r="AB15" s="5" t="str">
        <f t="shared" si="9"/>
        <v>Berlari</v>
      </c>
      <c r="AC15" s="5" t="str">
        <f t="shared" si="2"/>
        <v>Berjalan cepat</v>
      </c>
      <c r="AD15" s="5" t="str">
        <f t="shared" si="2"/>
        <v>Berjalan pelan</v>
      </c>
      <c r="AF15">
        <v>8</v>
      </c>
      <c r="AG15" s="13">
        <f t="shared" si="10"/>
        <v>0.26666666666666666</v>
      </c>
      <c r="AI15">
        <f t="shared" si="11"/>
        <v>5.4568926666666668E-3</v>
      </c>
      <c r="AJ15">
        <f t="shared" si="12"/>
        <v>4.4384006666666663E-2</v>
      </c>
      <c r="AK15">
        <f t="shared" si="13"/>
        <v>0.17150313333333334</v>
      </c>
      <c r="AM15" s="9" t="str">
        <f t="shared" si="14"/>
        <v>Berjalan pelan</v>
      </c>
      <c r="AN15" s="9" t="str">
        <f t="shared" si="15"/>
        <v>Berjalan pelan</v>
      </c>
      <c r="AO15" s="9" t="str">
        <f t="shared" si="16"/>
        <v>Berlari</v>
      </c>
    </row>
    <row r="16" spans="1:55" x14ac:dyDescent="0.25">
      <c r="A16" s="1">
        <v>10</v>
      </c>
      <c r="B16" s="5">
        <v>7.7697575000000005E-2</v>
      </c>
      <c r="C16" s="6">
        <v>4.4226170000000002E-2</v>
      </c>
      <c r="D16" s="5">
        <v>8.8398930000000001E-2</v>
      </c>
      <c r="E16" s="5">
        <v>-0.64902996999999996</v>
      </c>
      <c r="F16" s="5">
        <v>-0.48221004000000001</v>
      </c>
      <c r="G16" s="5">
        <v>-4.1910075999999998</v>
      </c>
      <c r="H16" s="5">
        <v>0.68039360000000004</v>
      </c>
      <c r="I16" s="5">
        <v>-3.0814897999999999</v>
      </c>
      <c r="J16" s="5">
        <v>0.24169373999999999</v>
      </c>
      <c r="L16" s="5">
        <f t="shared" si="7"/>
        <v>2.589919166666667E-3</v>
      </c>
      <c r="M16" s="5">
        <f t="shared" si="0"/>
        <v>1.4742056666666667E-3</v>
      </c>
      <c r="N16" s="5">
        <f t="shared" si="0"/>
        <v>2.9466309999999999E-3</v>
      </c>
      <c r="O16" s="5">
        <f t="shared" si="0"/>
        <v>2.1634332333333332E-2</v>
      </c>
      <c r="P16" s="5">
        <f t="shared" si="0"/>
        <v>1.6073667999999999E-2</v>
      </c>
      <c r="Q16" s="5">
        <f t="shared" si="0"/>
        <v>0.13970025333333333</v>
      </c>
      <c r="R16" s="5">
        <f t="shared" si="0"/>
        <v>2.2679786666666667E-2</v>
      </c>
      <c r="S16" s="5">
        <f t="shared" si="0"/>
        <v>0.10271632666666666</v>
      </c>
      <c r="T16" s="5">
        <f t="shared" si="0"/>
        <v>8.056457999999999E-3</v>
      </c>
      <c r="V16" s="9" t="str">
        <f t="shared" si="8"/>
        <v>Berjalan pelan</v>
      </c>
      <c r="W16" s="9" t="str">
        <f t="shared" si="1"/>
        <v>Berjalan pelan</v>
      </c>
      <c r="X16" s="9" t="str">
        <f t="shared" si="1"/>
        <v>Berjalan pelan</v>
      </c>
      <c r="Y16" s="9" t="str">
        <f t="shared" si="1"/>
        <v>Berjalan pelan</v>
      </c>
      <c r="Z16" s="9" t="str">
        <f t="shared" si="1"/>
        <v>Berjalan pelan</v>
      </c>
      <c r="AA16" s="5" t="str">
        <f t="shared" si="1"/>
        <v>Berjalan cepat</v>
      </c>
      <c r="AB16" s="9" t="str">
        <f t="shared" si="9"/>
        <v>Berjalan pelan</v>
      </c>
      <c r="AC16" s="5" t="str">
        <f t="shared" si="2"/>
        <v>Berjalan cepat</v>
      </c>
      <c r="AD16" s="5" t="str">
        <f t="shared" si="2"/>
        <v>Berjalan pelan</v>
      </c>
      <c r="AF16">
        <v>9</v>
      </c>
      <c r="AG16" s="13">
        <f t="shared" si="10"/>
        <v>0.3</v>
      </c>
      <c r="AI16">
        <f t="shared" si="11"/>
        <v>2.9466309999999999E-3</v>
      </c>
      <c r="AJ16">
        <f t="shared" si="12"/>
        <v>0.13970025333333333</v>
      </c>
      <c r="AK16">
        <f t="shared" si="13"/>
        <v>0.10271632666666666</v>
      </c>
      <c r="AM16" s="9" t="str">
        <f t="shared" si="14"/>
        <v>Berjalan pelan</v>
      </c>
      <c r="AN16" s="9" t="str">
        <f t="shared" si="15"/>
        <v>Berjalan cepat</v>
      </c>
      <c r="AO16" s="9" t="str">
        <f t="shared" si="16"/>
        <v>Berjalan cepat</v>
      </c>
    </row>
    <row r="17" spans="1:41" x14ac:dyDescent="0.25">
      <c r="A17" s="1">
        <v>11</v>
      </c>
      <c r="B17" s="5">
        <v>3.1619713000000001E-2</v>
      </c>
      <c r="C17" s="6">
        <v>8.5798260000000001E-2</v>
      </c>
      <c r="D17" s="5">
        <v>-1.9488335E-3</v>
      </c>
      <c r="E17" s="5">
        <v>1.6464293999999999</v>
      </c>
      <c r="F17" s="5">
        <v>-2.5936248000000002</v>
      </c>
      <c r="G17" s="5">
        <v>-0.62734889999999999</v>
      </c>
      <c r="H17" s="5">
        <v>0.97426676999999995</v>
      </c>
      <c r="I17" s="5">
        <v>-0.79030990000000001</v>
      </c>
      <c r="J17" s="5">
        <v>-8.3812090000000001</v>
      </c>
      <c r="L17" s="5">
        <f t="shared" si="7"/>
        <v>1.0539904333333333E-3</v>
      </c>
      <c r="M17" s="5">
        <f t="shared" si="0"/>
        <v>2.8599419999999999E-3</v>
      </c>
      <c r="N17" s="5">
        <f t="shared" si="0"/>
        <v>6.4961116666666674E-5</v>
      </c>
      <c r="O17" s="5">
        <f t="shared" si="0"/>
        <v>5.4880979999999996E-2</v>
      </c>
      <c r="P17" s="5">
        <f t="shared" si="0"/>
        <v>8.6454160000000002E-2</v>
      </c>
      <c r="Q17" s="5">
        <f>ABS((G17-0)/(30-0))</f>
        <v>2.091163E-2</v>
      </c>
      <c r="R17" s="5">
        <f t="shared" si="0"/>
        <v>3.2475559000000001E-2</v>
      </c>
      <c r="S17" s="5">
        <f t="shared" si="0"/>
        <v>2.6343663333333333E-2</v>
      </c>
      <c r="T17" s="5">
        <f t="shared" si="0"/>
        <v>0.27937363333333332</v>
      </c>
      <c r="V17" s="9" t="str">
        <f t="shared" si="8"/>
        <v>Berjalan pelan</v>
      </c>
      <c r="W17" s="9" t="str">
        <f t="shared" si="1"/>
        <v>Berjalan pelan</v>
      </c>
      <c r="X17" s="9" t="str">
        <f t="shared" si="1"/>
        <v>Berjalan pelan</v>
      </c>
      <c r="Y17" s="9" t="str">
        <f t="shared" si="1"/>
        <v>Berjalan pelan</v>
      </c>
      <c r="Z17" s="10" t="str">
        <f t="shared" si="1"/>
        <v>Berjalan cepat</v>
      </c>
      <c r="AA17" s="9" t="str">
        <f t="shared" si="1"/>
        <v>Berjalan pelan</v>
      </c>
      <c r="AB17" s="9" t="str">
        <f t="shared" si="9"/>
        <v>Berjalan pelan</v>
      </c>
      <c r="AC17" s="5" t="str">
        <f t="shared" si="2"/>
        <v>Berjalan pelan</v>
      </c>
      <c r="AD17" s="5" t="str">
        <f t="shared" si="2"/>
        <v>Berlari</v>
      </c>
      <c r="AF17">
        <v>10</v>
      </c>
      <c r="AG17" s="13">
        <f t="shared" si="10"/>
        <v>0.33333333333333331</v>
      </c>
      <c r="AI17">
        <f t="shared" si="11"/>
        <v>2.8599419999999999E-3</v>
      </c>
      <c r="AJ17">
        <f t="shared" si="12"/>
        <v>8.6454160000000002E-2</v>
      </c>
      <c r="AK17">
        <f t="shared" si="13"/>
        <v>0.27937363333333332</v>
      </c>
      <c r="AM17" s="9" t="str">
        <f t="shared" si="14"/>
        <v>Berjalan pelan</v>
      </c>
      <c r="AN17" s="9" t="str">
        <f t="shared" si="15"/>
        <v>Berjalan cepat</v>
      </c>
      <c r="AO17" s="9" t="str">
        <f t="shared" si="16"/>
        <v>Berlari</v>
      </c>
    </row>
    <row r="18" spans="1:41" x14ac:dyDescent="0.25">
      <c r="A18" s="1">
        <v>12</v>
      </c>
      <c r="B18" s="5">
        <v>2.2530105000000002E-2</v>
      </c>
      <c r="C18" s="6">
        <v>7.3187349999999998E-2</v>
      </c>
      <c r="D18" s="5">
        <v>0.11839628000000001</v>
      </c>
      <c r="E18" s="5">
        <v>-1.5315936000000001</v>
      </c>
      <c r="F18" s="5">
        <v>0.47617589999999999</v>
      </c>
      <c r="G18" s="5">
        <v>-5.2153482000000002</v>
      </c>
      <c r="H18" s="5">
        <v>1.1241181</v>
      </c>
      <c r="I18" s="5">
        <v>0.24169373999999999</v>
      </c>
      <c r="J18" s="5">
        <v>3.7901497000000002</v>
      </c>
      <c r="L18" s="5">
        <f t="shared" si="7"/>
        <v>7.5100350000000004E-4</v>
      </c>
      <c r="M18" s="5">
        <f t="shared" si="0"/>
        <v>2.4395783333333331E-3</v>
      </c>
      <c r="N18" s="5">
        <f t="shared" si="0"/>
        <v>3.9465426666666671E-3</v>
      </c>
      <c r="O18" s="5">
        <f t="shared" si="0"/>
        <v>5.105312E-2</v>
      </c>
      <c r="P18" s="5">
        <f t="shared" si="0"/>
        <v>1.5872529999999999E-2</v>
      </c>
      <c r="Q18" s="5">
        <f t="shared" si="0"/>
        <v>0.17384494</v>
      </c>
      <c r="R18" s="5">
        <f t="shared" si="0"/>
        <v>3.7470603333333331E-2</v>
      </c>
      <c r="S18" s="5">
        <f t="shared" si="0"/>
        <v>8.056457999999999E-3</v>
      </c>
      <c r="T18" s="5">
        <f t="shared" si="0"/>
        <v>0.12633832333333334</v>
      </c>
      <c r="V18" s="9" t="str">
        <f t="shared" si="8"/>
        <v>Berjalan pelan</v>
      </c>
      <c r="W18" s="9" t="str">
        <f t="shared" si="1"/>
        <v>Berjalan pelan</v>
      </c>
      <c r="X18" s="9" t="str">
        <f t="shared" si="1"/>
        <v>Berjalan pelan</v>
      </c>
      <c r="Y18" s="9" t="str">
        <f t="shared" si="1"/>
        <v>Berjalan pelan</v>
      </c>
      <c r="Z18" s="9" t="str">
        <f t="shared" si="1"/>
        <v>Berjalan pelan</v>
      </c>
      <c r="AA18" s="5" t="str">
        <f t="shared" si="1"/>
        <v>Berlari</v>
      </c>
      <c r="AB18" s="9" t="str">
        <f t="shared" si="9"/>
        <v>Berjalan pelan</v>
      </c>
      <c r="AC18" s="5" t="str">
        <f t="shared" si="2"/>
        <v>Berjalan pelan</v>
      </c>
      <c r="AD18" s="5" t="str">
        <f t="shared" si="2"/>
        <v>Berjalan cepat</v>
      </c>
      <c r="AF18">
        <v>11</v>
      </c>
      <c r="AG18" s="13">
        <f t="shared" si="10"/>
        <v>0.36666666666666664</v>
      </c>
      <c r="AI18">
        <f t="shared" si="11"/>
        <v>3.9465426666666671E-3</v>
      </c>
      <c r="AJ18">
        <f t="shared" si="12"/>
        <v>0.17384494</v>
      </c>
      <c r="AK18">
        <f t="shared" si="13"/>
        <v>0.12633832333333334</v>
      </c>
      <c r="AM18" s="9" t="str">
        <f t="shared" si="14"/>
        <v>Berjalan pelan</v>
      </c>
      <c r="AN18" s="9" t="str">
        <f t="shared" si="15"/>
        <v>Berlari</v>
      </c>
      <c r="AO18" s="9" t="str">
        <f t="shared" si="16"/>
        <v>Berjalan cepat</v>
      </c>
    </row>
    <row r="19" spans="1:41" x14ac:dyDescent="0.25">
      <c r="A19" s="1">
        <v>13</v>
      </c>
      <c r="B19" s="5">
        <v>0.17399669000000001</v>
      </c>
      <c r="C19" s="6">
        <v>-2.6410103000000001E-2</v>
      </c>
      <c r="D19" s="5">
        <v>-0.17157078000000001</v>
      </c>
      <c r="E19" s="5">
        <v>2.4874869999999998</v>
      </c>
      <c r="F19" s="5">
        <v>-1.2239732999999999</v>
      </c>
      <c r="G19" s="5">
        <v>-1.4863949000000001</v>
      </c>
      <c r="H19" s="5">
        <v>4.9358040000000001</v>
      </c>
      <c r="I19" s="5">
        <v>-8.3812090000000001</v>
      </c>
      <c r="J19" s="5">
        <v>-3.0075474</v>
      </c>
      <c r="L19" s="5">
        <f t="shared" si="7"/>
        <v>5.7998896666666671E-3</v>
      </c>
      <c r="M19" s="5">
        <f t="shared" si="0"/>
        <v>8.8033676666666668E-4</v>
      </c>
      <c r="N19" s="5">
        <f t="shared" si="0"/>
        <v>5.7190260000000003E-3</v>
      </c>
      <c r="O19" s="5">
        <f t="shared" si="0"/>
        <v>8.2916233333333325E-2</v>
      </c>
      <c r="P19" s="5">
        <f t="shared" si="0"/>
        <v>4.079911E-2</v>
      </c>
      <c r="Q19" s="5">
        <f t="shared" si="0"/>
        <v>4.9546496666666669E-2</v>
      </c>
      <c r="R19" s="5">
        <f t="shared" si="0"/>
        <v>0.1645268</v>
      </c>
      <c r="S19" s="5">
        <f t="shared" si="0"/>
        <v>0.27937363333333332</v>
      </c>
      <c r="T19" s="5">
        <f t="shared" si="0"/>
        <v>0.10025157999999999</v>
      </c>
      <c r="V19" s="9" t="str">
        <f t="shared" si="8"/>
        <v>Berjalan pelan</v>
      </c>
      <c r="W19" s="9" t="str">
        <f t="shared" si="1"/>
        <v>Berjalan pelan</v>
      </c>
      <c r="X19" s="9" t="str">
        <f t="shared" si="1"/>
        <v>Berjalan pelan</v>
      </c>
      <c r="Y19" s="10" t="str">
        <f t="shared" si="1"/>
        <v>Berjalan cepat</v>
      </c>
      <c r="Z19" s="9" t="str">
        <f t="shared" si="1"/>
        <v>Berjalan pelan</v>
      </c>
      <c r="AA19" s="9" t="str">
        <f t="shared" si="1"/>
        <v>Berjalan pelan</v>
      </c>
      <c r="AB19" s="5" t="str">
        <f t="shared" si="9"/>
        <v>Berjalan cepat</v>
      </c>
      <c r="AC19" s="5" t="str">
        <f t="shared" si="2"/>
        <v>Berlari</v>
      </c>
      <c r="AD19" s="5" t="str">
        <f t="shared" si="2"/>
        <v>Berjalan cepat</v>
      </c>
      <c r="AF19">
        <v>12</v>
      </c>
      <c r="AG19" s="13">
        <f t="shared" si="10"/>
        <v>0.4</v>
      </c>
      <c r="AI19">
        <f t="shared" si="11"/>
        <v>5.7998896666666671E-3</v>
      </c>
      <c r="AJ19">
        <f t="shared" si="12"/>
        <v>8.2916233333333325E-2</v>
      </c>
      <c r="AK19">
        <f t="shared" si="13"/>
        <v>0.27937363333333332</v>
      </c>
      <c r="AM19" s="9" t="str">
        <f t="shared" si="14"/>
        <v>Berjalan pelan</v>
      </c>
      <c r="AN19" s="9" t="str">
        <f t="shared" si="15"/>
        <v>Berjalan cepat</v>
      </c>
      <c r="AO19" s="9" t="str">
        <f t="shared" si="16"/>
        <v>Berlari</v>
      </c>
    </row>
    <row r="20" spans="1:41" x14ac:dyDescent="0.25">
      <c r="A20" s="1">
        <v>14</v>
      </c>
      <c r="B20" s="5">
        <v>-8.0698505000000004E-2</v>
      </c>
      <c r="C20" s="6">
        <v>0.11015749</v>
      </c>
      <c r="D20" s="5">
        <v>-0.24161099999999999</v>
      </c>
      <c r="E20" s="5">
        <v>-2.1875222000000001</v>
      </c>
      <c r="F20" s="5">
        <v>-0.34052712000000002</v>
      </c>
      <c r="G20" s="5">
        <v>-2.2969007000000001</v>
      </c>
      <c r="H20" s="5">
        <v>0.43947792000000002</v>
      </c>
      <c r="I20" s="5">
        <v>3.7901497000000002</v>
      </c>
      <c r="J20" s="5">
        <v>11.1171465</v>
      </c>
      <c r="L20" s="5">
        <f t="shared" si="7"/>
        <v>2.689950166666667E-3</v>
      </c>
      <c r="M20" s="5">
        <f t="shared" si="0"/>
        <v>3.6719163333333331E-3</v>
      </c>
      <c r="N20" s="5">
        <f t="shared" si="0"/>
        <v>8.0537000000000004E-3</v>
      </c>
      <c r="O20" s="5">
        <f t="shared" si="0"/>
        <v>7.291740666666667E-2</v>
      </c>
      <c r="P20" s="5">
        <f t="shared" si="0"/>
        <v>1.1350904E-2</v>
      </c>
      <c r="Q20" s="5">
        <f t="shared" si="0"/>
        <v>7.6563356666666665E-2</v>
      </c>
      <c r="R20" s="5">
        <f t="shared" si="0"/>
        <v>1.4649264E-2</v>
      </c>
      <c r="S20" s="5">
        <f t="shared" si="0"/>
        <v>0.12633832333333334</v>
      </c>
      <c r="T20" s="5">
        <f t="shared" si="0"/>
        <v>0.37057155000000003</v>
      </c>
      <c r="V20" s="9" t="str">
        <f t="shared" si="8"/>
        <v>Berjalan pelan</v>
      </c>
      <c r="W20" s="9" t="str">
        <f t="shared" si="1"/>
        <v>Berjalan pelan</v>
      </c>
      <c r="X20" s="9" t="str">
        <f t="shared" si="1"/>
        <v>Berjalan pelan</v>
      </c>
      <c r="Y20" s="10" t="str">
        <f t="shared" si="1"/>
        <v>Berjalan cepat</v>
      </c>
      <c r="Z20" s="9" t="str">
        <f t="shared" si="1"/>
        <v>Berjalan pelan</v>
      </c>
      <c r="AA20" s="5" t="str">
        <f t="shared" si="1"/>
        <v>Berjalan cepat</v>
      </c>
      <c r="AB20" s="5" t="str">
        <f t="shared" si="9"/>
        <v>Berjalan pelan</v>
      </c>
      <c r="AC20" s="5" t="str">
        <f t="shared" si="2"/>
        <v>Berjalan cepat</v>
      </c>
      <c r="AD20" s="5" t="str">
        <f t="shared" si="2"/>
        <v>Berlari</v>
      </c>
      <c r="AF20">
        <v>13</v>
      </c>
      <c r="AG20" s="13">
        <f t="shared" si="10"/>
        <v>0.43333333333333335</v>
      </c>
      <c r="AI20">
        <f t="shared" si="11"/>
        <v>8.0537000000000004E-3</v>
      </c>
      <c r="AJ20">
        <f t="shared" si="12"/>
        <v>7.6563356666666665E-2</v>
      </c>
      <c r="AK20">
        <f t="shared" si="13"/>
        <v>0.37057155000000003</v>
      </c>
      <c r="AM20" s="9" t="str">
        <f t="shared" si="14"/>
        <v>Berjalan pelan</v>
      </c>
      <c r="AN20" s="9" t="str">
        <f t="shared" si="15"/>
        <v>Berjalan cepat</v>
      </c>
      <c r="AO20" s="9" t="str">
        <f t="shared" si="16"/>
        <v>Berlari</v>
      </c>
    </row>
    <row r="21" spans="1:41" x14ac:dyDescent="0.25">
      <c r="A21" s="1">
        <v>15</v>
      </c>
      <c r="B21" s="5">
        <v>-0.12530717</v>
      </c>
      <c r="C21" s="6">
        <v>3.8765907000000002E-2</v>
      </c>
      <c r="D21" s="5">
        <v>-0.10294533</v>
      </c>
      <c r="E21" s="5">
        <v>0.46108428000000001</v>
      </c>
      <c r="F21" s="5">
        <v>-0.60471109999999995</v>
      </c>
      <c r="G21" s="5">
        <v>-6.4191732000000004</v>
      </c>
      <c r="H21" s="5">
        <v>-4.150887</v>
      </c>
      <c r="I21" s="5">
        <v>5.4964237000000002</v>
      </c>
      <c r="J21" s="5">
        <v>7.4921044999999999</v>
      </c>
      <c r="L21" s="5">
        <f t="shared" si="7"/>
        <v>4.1769056666666662E-3</v>
      </c>
      <c r="M21" s="5">
        <f t="shared" si="0"/>
        <v>1.2921969000000001E-3</v>
      </c>
      <c r="N21" s="5">
        <f t="shared" si="0"/>
        <v>3.4315109999999999E-3</v>
      </c>
      <c r="O21" s="5">
        <f t="shared" si="0"/>
        <v>1.5369476E-2</v>
      </c>
      <c r="P21" s="5">
        <f t="shared" si="0"/>
        <v>2.0157036666666666E-2</v>
      </c>
      <c r="Q21" s="5">
        <f t="shared" si="0"/>
        <v>0.21397244000000001</v>
      </c>
      <c r="R21" s="5">
        <f t="shared" si="0"/>
        <v>0.13836290000000001</v>
      </c>
      <c r="S21" s="5">
        <f t="shared" si="0"/>
        <v>0.18321412333333334</v>
      </c>
      <c r="T21" s="5">
        <f t="shared" si="0"/>
        <v>0.24973681666666667</v>
      </c>
      <c r="V21" s="9" t="str">
        <f t="shared" si="8"/>
        <v>Berjalan pelan</v>
      </c>
      <c r="W21" s="9" t="str">
        <f t="shared" si="1"/>
        <v>Berjalan pelan</v>
      </c>
      <c r="X21" s="9" t="str">
        <f t="shared" si="1"/>
        <v>Berjalan pelan</v>
      </c>
      <c r="Y21" s="9" t="str">
        <f t="shared" si="1"/>
        <v>Berjalan pelan</v>
      </c>
      <c r="Z21" s="9" t="str">
        <f t="shared" si="1"/>
        <v>Berjalan pelan</v>
      </c>
      <c r="AA21" s="5" t="str">
        <f t="shared" si="1"/>
        <v>Berlari</v>
      </c>
      <c r="AB21" s="5" t="str">
        <f t="shared" si="9"/>
        <v>Berjalan cepat</v>
      </c>
      <c r="AC21" s="5" t="str">
        <f t="shared" si="2"/>
        <v>Berlari</v>
      </c>
      <c r="AD21" s="5" t="str">
        <f t="shared" si="2"/>
        <v>Berlari</v>
      </c>
      <c r="AF21">
        <v>14</v>
      </c>
      <c r="AG21" s="13">
        <f t="shared" si="10"/>
        <v>0.46666666666666667</v>
      </c>
      <c r="AI21">
        <f t="shared" si="11"/>
        <v>4.1769056666666662E-3</v>
      </c>
      <c r="AJ21">
        <f t="shared" si="12"/>
        <v>0.21397244000000001</v>
      </c>
      <c r="AK21">
        <f t="shared" si="13"/>
        <v>0.24973681666666667</v>
      </c>
      <c r="AM21" s="9" t="str">
        <f t="shared" si="14"/>
        <v>Berjalan pelan</v>
      </c>
      <c r="AN21" s="9" t="str">
        <f t="shared" si="15"/>
        <v>Berlari</v>
      </c>
      <c r="AO21" s="9" t="str">
        <f t="shared" si="16"/>
        <v>Berlari</v>
      </c>
    </row>
    <row r="22" spans="1:41" x14ac:dyDescent="0.25">
      <c r="A22" s="1">
        <v>16</v>
      </c>
      <c r="B22" s="5">
        <v>-9.0573420000000002E-2</v>
      </c>
      <c r="C22" s="6">
        <v>-8.2835199999999998E-2</v>
      </c>
      <c r="D22" s="5">
        <v>0.13507748</v>
      </c>
      <c r="E22" s="5">
        <v>-2.6302574000000001</v>
      </c>
      <c r="F22" s="5">
        <v>2.8752680000000002</v>
      </c>
      <c r="G22" s="5">
        <v>-0.83672999999999997</v>
      </c>
      <c r="H22" s="5">
        <v>-11.510641</v>
      </c>
      <c r="I22" s="5">
        <v>-3.0814897999999999</v>
      </c>
      <c r="J22" s="5">
        <v>-2.1572714</v>
      </c>
      <c r="L22" s="5">
        <f t="shared" si="7"/>
        <v>3.0191140000000003E-3</v>
      </c>
      <c r="M22" s="5">
        <f t="shared" si="0"/>
        <v>2.7611733333333332E-3</v>
      </c>
      <c r="N22" s="5">
        <f t="shared" si="0"/>
        <v>4.5025826666666669E-3</v>
      </c>
      <c r="O22" s="5">
        <f t="shared" si="0"/>
        <v>8.7675246666666665E-2</v>
      </c>
      <c r="P22" s="5">
        <f t="shared" si="0"/>
        <v>9.5842266666666676E-2</v>
      </c>
      <c r="Q22" s="5">
        <f t="shared" si="0"/>
        <v>2.7890999999999999E-2</v>
      </c>
      <c r="R22" s="5">
        <f t="shared" si="0"/>
        <v>0.38368803333333334</v>
      </c>
      <c r="S22" s="5">
        <f t="shared" si="0"/>
        <v>0.10271632666666666</v>
      </c>
      <c r="T22" s="5">
        <f t="shared" si="0"/>
        <v>7.1909046666666671E-2</v>
      </c>
      <c r="V22" s="9" t="str">
        <f t="shared" si="8"/>
        <v>Berjalan pelan</v>
      </c>
      <c r="W22" s="9" t="str">
        <f t="shared" si="1"/>
        <v>Berjalan pelan</v>
      </c>
      <c r="X22" s="9" t="str">
        <f t="shared" si="1"/>
        <v>Berjalan pelan</v>
      </c>
      <c r="Y22" s="10" t="str">
        <f t="shared" si="1"/>
        <v>Berjalan cepat</v>
      </c>
      <c r="Z22" s="10" t="str">
        <f t="shared" si="1"/>
        <v>Berjalan cepat</v>
      </c>
      <c r="AA22" s="9" t="str">
        <f t="shared" si="1"/>
        <v>Berjalan pelan</v>
      </c>
      <c r="AB22" s="5" t="str">
        <f t="shared" si="9"/>
        <v>Berlari</v>
      </c>
      <c r="AC22" s="5" t="str">
        <f t="shared" si="2"/>
        <v>Berjalan cepat</v>
      </c>
      <c r="AD22" s="5" t="str">
        <f t="shared" si="2"/>
        <v>Berjalan cepat</v>
      </c>
      <c r="AF22">
        <v>15</v>
      </c>
      <c r="AG22" s="13">
        <f t="shared" si="10"/>
        <v>0.5</v>
      </c>
      <c r="AI22">
        <f t="shared" si="11"/>
        <v>4.5025826666666669E-3</v>
      </c>
      <c r="AJ22">
        <f>MAX(O22:Q22)</f>
        <v>9.5842266666666676E-2</v>
      </c>
      <c r="AK22">
        <f t="shared" si="13"/>
        <v>0.38368803333333334</v>
      </c>
      <c r="AM22" s="9" t="str">
        <f t="shared" si="14"/>
        <v>Berjalan pelan</v>
      </c>
      <c r="AN22" s="9" t="str">
        <f t="shared" si="15"/>
        <v>Berjalan cepat</v>
      </c>
      <c r="AO22" s="9" t="str">
        <f t="shared" si="16"/>
        <v>Berlari</v>
      </c>
    </row>
    <row r="23" spans="1:41" x14ac:dyDescent="0.25">
      <c r="A23" s="1">
        <v>17</v>
      </c>
      <c r="B23" s="5">
        <v>0.39797816000000003</v>
      </c>
      <c r="C23" s="6">
        <v>-0.19012213</v>
      </c>
      <c r="D23" s="5">
        <v>0.26847458000000002</v>
      </c>
      <c r="E23" s="5">
        <v>1.3575710000000001</v>
      </c>
      <c r="F23" s="5">
        <v>-0.58873299999999995</v>
      </c>
      <c r="G23" s="5">
        <v>6.1361990000000004</v>
      </c>
      <c r="H23" s="5">
        <v>0.43947792000000002</v>
      </c>
      <c r="I23" s="5">
        <v>-3.0814897999999999</v>
      </c>
      <c r="J23" s="5">
        <v>-0.79030990000000001</v>
      </c>
      <c r="L23" s="5">
        <f t="shared" si="7"/>
        <v>1.3265938666666668E-2</v>
      </c>
      <c r="M23" s="5">
        <f t="shared" ref="M23:M36" si="17">ABS((C23-0)/(30-0))</f>
        <v>6.3374043333333336E-3</v>
      </c>
      <c r="N23" s="5">
        <f t="shared" ref="N23:N36" si="18">ABS((D23-0)/(30-0))</f>
        <v>8.9491526666666665E-3</v>
      </c>
      <c r="O23" s="5">
        <f t="shared" ref="O23:O36" si="19">ABS((E23-0)/(30-0))</f>
        <v>4.5252366666666669E-2</v>
      </c>
      <c r="P23" s="5">
        <f t="shared" ref="P23:P36" si="20">ABS((F23-0)/(30-0))</f>
        <v>1.9624433333333333E-2</v>
      </c>
      <c r="Q23" s="5">
        <f t="shared" ref="Q23:Q36" si="21">ABS((G23-0)/(30-0))</f>
        <v>0.20453996666666668</v>
      </c>
      <c r="R23" s="5">
        <f t="shared" ref="R23:R36" si="22">ABS((H23-0)/(30-0))</f>
        <v>1.4649264E-2</v>
      </c>
      <c r="S23" s="5">
        <f t="shared" ref="S23:S36" si="23">ABS((I23-0)/(30-0))</f>
        <v>0.10271632666666666</v>
      </c>
      <c r="T23" s="5">
        <f t="shared" ref="T23:T36" si="24">ABS((J23-0)/(30-0))</f>
        <v>2.6343663333333333E-2</v>
      </c>
      <c r="V23" s="9" t="str">
        <f>IF(AND(L23&gt;0,L23&lt;0.067),"Berjalan pelan", IF(AND(L23&gt;0.067,L23&lt;0.167),"Berjalan cepat", "Berlari"))</f>
        <v>Berjalan pelan</v>
      </c>
      <c r="W23" s="9" t="str">
        <f t="shared" ref="W23:W36" si="25">IF(AND(M23&gt;0,M23&lt;0.067),"Berjalan pelan", IF(AND(M23&gt;0.067,M23&lt;0.167),"Berjalan cepat", "Berlari"))</f>
        <v>Berjalan pelan</v>
      </c>
      <c r="X23" s="9" t="str">
        <f t="shared" ref="X23:X36" si="26">IF(AND(N23&gt;0,N23&lt;0.067),"Berjalan pelan", IF(AND(N23&gt;0.067,N23&lt;0.167),"Berjalan cepat", "Berlari"))</f>
        <v>Berjalan pelan</v>
      </c>
      <c r="Y23" s="9" t="str">
        <f t="shared" ref="Y23:Y36" si="27">IF(AND(O23&gt;0,O23&lt;0.067),"Berjalan pelan", IF(AND(O23&gt;0.067,O23&lt;0.167),"Berjalan cepat", "Berlari"))</f>
        <v>Berjalan pelan</v>
      </c>
      <c r="Z23" s="9" t="str">
        <f t="shared" ref="Z23:Z36" si="28">IF(AND(P23&gt;0,P23&lt;0.067),"Berjalan pelan", IF(AND(P23&gt;0.067,P23&lt;0.167),"Berjalan cepat", "Berlari"))</f>
        <v>Berjalan pelan</v>
      </c>
      <c r="AA23" s="5" t="str">
        <f t="shared" ref="AA23:AA36" si="29">IF(AND(Q23&gt;0,Q23&lt;0.067),"Berjalan pelan", IF(AND(Q23&gt;0.067,Q23&lt;0.167),"Berjalan cepat", "Berlari"))</f>
        <v>Berlari</v>
      </c>
      <c r="AB23" s="5" t="str">
        <f>IF(AND(R23&gt;0,R23&lt;0.067),"Berjalan pelan", IF(AND(R23&gt;0.067,R23&lt;0.167),"Berjalan cepat", "Berlari"))</f>
        <v>Berjalan pelan</v>
      </c>
      <c r="AC23" s="5" t="str">
        <f t="shared" ref="AC23:AC36" si="30">IF(AND(S23&gt;0,S23&lt;0.067),"Berjalan pelan", IF(AND(S23&gt;0.067,S23&lt;0.167),"Berjalan cepat", "Berlari"))</f>
        <v>Berjalan cepat</v>
      </c>
      <c r="AD23" s="5" t="str">
        <f>IF(AND(T23&gt;0,T23&lt;0.067),"Berjalan pelan", IF(AND(T23&gt;0.067,T23&lt;0.167),"Berjalan cepat", "Berlari"))</f>
        <v>Berjalan pelan</v>
      </c>
      <c r="AF23">
        <v>16</v>
      </c>
      <c r="AG23" s="13">
        <f t="shared" si="10"/>
        <v>0.53333333333333333</v>
      </c>
      <c r="AI23">
        <f t="shared" si="11"/>
        <v>1.3265938666666668E-2</v>
      </c>
      <c r="AJ23">
        <f t="shared" si="12"/>
        <v>0.20453996666666668</v>
      </c>
      <c r="AK23">
        <f t="shared" si="13"/>
        <v>0.10271632666666666</v>
      </c>
      <c r="AM23" s="9" t="str">
        <f t="shared" si="14"/>
        <v>Berjalan pelan</v>
      </c>
      <c r="AN23" s="9" t="str">
        <f t="shared" si="15"/>
        <v>Berlari</v>
      </c>
      <c r="AO23" s="9" t="str">
        <f t="shared" si="16"/>
        <v>Berjalan cepat</v>
      </c>
    </row>
    <row r="24" spans="1:41" x14ac:dyDescent="0.25">
      <c r="A24" s="1">
        <v>18</v>
      </c>
      <c r="B24" s="5">
        <v>-0.34249649999999998</v>
      </c>
      <c r="C24" s="6">
        <v>-0.23057221999999999</v>
      </c>
      <c r="D24" s="5">
        <v>0.50680064999999996</v>
      </c>
      <c r="E24" s="5">
        <v>2.4909222</v>
      </c>
      <c r="F24" s="5">
        <v>-1.0000979000000001</v>
      </c>
      <c r="G24" s="5">
        <v>4.8187579999999999</v>
      </c>
      <c r="H24" s="5">
        <v>-4.150887</v>
      </c>
      <c r="I24" s="5">
        <v>-0.79030990000000001</v>
      </c>
      <c r="J24" s="5">
        <v>0.24169373999999999</v>
      </c>
      <c r="L24" s="5">
        <f t="shared" si="7"/>
        <v>1.1416549999999999E-2</v>
      </c>
      <c r="M24" s="5">
        <f t="shared" si="17"/>
        <v>7.6857406666666662E-3</v>
      </c>
      <c r="N24" s="5">
        <f t="shared" si="18"/>
        <v>1.6893354999999999E-2</v>
      </c>
      <c r="O24" s="5">
        <f t="shared" si="19"/>
        <v>8.3030740000000006E-2</v>
      </c>
      <c r="P24" s="5">
        <f t="shared" si="20"/>
        <v>3.3336596666666669E-2</v>
      </c>
      <c r="Q24" s="5">
        <f t="shared" si="21"/>
        <v>0.16062526666666666</v>
      </c>
      <c r="R24" s="5">
        <f t="shared" si="22"/>
        <v>0.13836290000000001</v>
      </c>
      <c r="S24" s="5">
        <f t="shared" si="23"/>
        <v>2.6343663333333333E-2</v>
      </c>
      <c r="T24" s="5">
        <f t="shared" si="24"/>
        <v>8.056457999999999E-3</v>
      </c>
      <c r="V24" s="9" t="str">
        <f t="shared" ref="V24:V36" si="31">IF(AND(L24&gt;0,L24&lt;0.067),"Berjalan pelan", IF(AND(L24&gt;0.067,L24&lt;0.167),"Berjalan cepat", "Berlari"))</f>
        <v>Berjalan pelan</v>
      </c>
      <c r="W24" s="9" t="str">
        <f t="shared" si="25"/>
        <v>Berjalan pelan</v>
      </c>
      <c r="X24" s="9" t="str">
        <f t="shared" si="26"/>
        <v>Berjalan pelan</v>
      </c>
      <c r="Y24" s="10" t="str">
        <f t="shared" si="27"/>
        <v>Berjalan cepat</v>
      </c>
      <c r="Z24" s="9" t="str">
        <f t="shared" si="28"/>
        <v>Berjalan pelan</v>
      </c>
      <c r="AA24" s="5" t="str">
        <f t="shared" si="29"/>
        <v>Berjalan cepat</v>
      </c>
      <c r="AB24" s="5" t="str">
        <f t="shared" ref="AB24:AB36" si="32">IF(AND(R24&gt;0,R24&lt;0.067),"Berjalan pelan", IF(AND(R24&gt;0.067,R24&lt;0.167),"Berjalan cepat", "Berlari"))</f>
        <v>Berjalan cepat</v>
      </c>
      <c r="AC24" s="5" t="str">
        <f t="shared" si="30"/>
        <v>Berjalan pelan</v>
      </c>
      <c r="AD24" s="5" t="str">
        <f t="shared" ref="AD24:AD36" si="33">IF(AND(T24&gt;0,T24&lt;0.067),"Berjalan pelan", IF(AND(T24&gt;0.067,T24&lt;0.167),"Berjalan cepat", "Berlari"))</f>
        <v>Berjalan pelan</v>
      </c>
      <c r="AF24">
        <v>17</v>
      </c>
      <c r="AG24" s="13">
        <f t="shared" si="10"/>
        <v>0.56666666666666665</v>
      </c>
      <c r="AI24">
        <f>MAX(L24:N24)</f>
        <v>1.6893354999999999E-2</v>
      </c>
      <c r="AJ24">
        <f t="shared" si="12"/>
        <v>0.16062526666666666</v>
      </c>
      <c r="AK24">
        <f t="shared" si="13"/>
        <v>0.13836290000000001</v>
      </c>
      <c r="AM24" s="9" t="str">
        <f t="shared" si="14"/>
        <v>Berjalan pelan</v>
      </c>
      <c r="AN24" s="9" t="str">
        <f t="shared" si="15"/>
        <v>Berjalan cepat</v>
      </c>
      <c r="AO24" s="9" t="str">
        <f t="shared" si="16"/>
        <v>Berjalan cepat</v>
      </c>
    </row>
    <row r="25" spans="1:41" x14ac:dyDescent="0.25">
      <c r="A25" s="1">
        <v>19</v>
      </c>
      <c r="B25" s="5">
        <v>-5.7043490000000001E-3</v>
      </c>
      <c r="C25" s="6">
        <v>-4.4984339999999998E-2</v>
      </c>
      <c r="D25" s="5">
        <v>0.38239622000000001</v>
      </c>
      <c r="E25" s="5">
        <v>-0.81132970000000004</v>
      </c>
      <c r="F25" s="5">
        <v>-1.9563808</v>
      </c>
      <c r="G25" s="5">
        <v>-2.4181724</v>
      </c>
      <c r="H25" s="5">
        <v>-11.510641</v>
      </c>
      <c r="I25" s="5">
        <v>0.24169373999999999</v>
      </c>
      <c r="J25" s="5">
        <v>-3.0814897999999999</v>
      </c>
      <c r="L25" s="5">
        <f t="shared" si="7"/>
        <v>1.9014496666666666E-4</v>
      </c>
      <c r="M25" s="5">
        <f t="shared" si="17"/>
        <v>1.4994779999999998E-3</v>
      </c>
      <c r="N25" s="5">
        <f t="shared" si="18"/>
        <v>1.2746540666666667E-2</v>
      </c>
      <c r="O25" s="5">
        <f t="shared" si="19"/>
        <v>2.7044323333333335E-2</v>
      </c>
      <c r="P25" s="5">
        <f t="shared" si="20"/>
        <v>6.5212693333333335E-2</v>
      </c>
      <c r="Q25" s="5">
        <f t="shared" si="21"/>
        <v>8.0605746666666672E-2</v>
      </c>
      <c r="R25" s="5">
        <f t="shared" si="22"/>
        <v>0.38368803333333334</v>
      </c>
      <c r="S25" s="5">
        <f t="shared" si="23"/>
        <v>8.056457999999999E-3</v>
      </c>
      <c r="T25" s="5">
        <f t="shared" si="24"/>
        <v>0.10271632666666666</v>
      </c>
      <c r="V25" s="9" t="str">
        <f t="shared" si="31"/>
        <v>Berjalan pelan</v>
      </c>
      <c r="W25" s="9" t="str">
        <f t="shared" si="25"/>
        <v>Berjalan pelan</v>
      </c>
      <c r="X25" s="9" t="str">
        <f t="shared" si="26"/>
        <v>Berjalan pelan</v>
      </c>
      <c r="Y25" s="9" t="str">
        <f t="shared" si="27"/>
        <v>Berjalan pelan</v>
      </c>
      <c r="Z25" s="9" t="str">
        <f t="shared" si="28"/>
        <v>Berjalan pelan</v>
      </c>
      <c r="AA25" s="5" t="str">
        <f t="shared" si="29"/>
        <v>Berjalan cepat</v>
      </c>
      <c r="AB25" s="5" t="str">
        <f t="shared" si="32"/>
        <v>Berlari</v>
      </c>
      <c r="AC25" s="5" t="str">
        <f t="shared" si="30"/>
        <v>Berjalan pelan</v>
      </c>
      <c r="AD25" s="5" t="str">
        <f t="shared" si="33"/>
        <v>Berjalan cepat</v>
      </c>
      <c r="AF25">
        <v>18</v>
      </c>
      <c r="AG25" s="13">
        <f t="shared" si="10"/>
        <v>0.6</v>
      </c>
      <c r="AI25">
        <f t="shared" ref="AI25:AI36" si="34">MAX(L25:N25)</f>
        <v>1.2746540666666667E-2</v>
      </c>
      <c r="AJ25">
        <f t="shared" si="12"/>
        <v>8.0605746666666672E-2</v>
      </c>
      <c r="AK25">
        <f>MAX(R25:T25)</f>
        <v>0.38368803333333334</v>
      </c>
      <c r="AM25" s="9" t="str">
        <f t="shared" si="14"/>
        <v>Berjalan pelan</v>
      </c>
      <c r="AN25" s="9" t="str">
        <f t="shared" si="15"/>
        <v>Berjalan cepat</v>
      </c>
      <c r="AO25" s="9" t="str">
        <f t="shared" si="16"/>
        <v>Berlari</v>
      </c>
    </row>
    <row r="26" spans="1:41" x14ac:dyDescent="0.25">
      <c r="A26" s="1">
        <v>20</v>
      </c>
      <c r="B26" s="5">
        <v>0.44504315</v>
      </c>
      <c r="C26" s="6">
        <v>-6.7939280000000005E-2</v>
      </c>
      <c r="D26" s="5">
        <v>5.9253215999999997E-2</v>
      </c>
      <c r="E26" s="5">
        <v>-2.2592840000000001</v>
      </c>
      <c r="F26" s="5">
        <v>0.82071804999999998</v>
      </c>
      <c r="G26" s="5">
        <v>0.19696522</v>
      </c>
      <c r="H26" s="5">
        <v>0.43947792000000002</v>
      </c>
      <c r="I26" s="5">
        <v>-8.3812090000000001</v>
      </c>
      <c r="J26" s="5">
        <v>-0.79030990000000001</v>
      </c>
      <c r="L26" s="5">
        <f t="shared" si="7"/>
        <v>1.4834771666666666E-2</v>
      </c>
      <c r="M26" s="5">
        <f t="shared" si="17"/>
        <v>2.2646426666666666E-3</v>
      </c>
      <c r="N26" s="5">
        <f t="shared" si="18"/>
        <v>1.9751071999999999E-3</v>
      </c>
      <c r="O26" s="5">
        <f t="shared" si="19"/>
        <v>7.5309466666666672E-2</v>
      </c>
      <c r="P26" s="5">
        <f t="shared" si="20"/>
        <v>2.7357268333333334E-2</v>
      </c>
      <c r="Q26" s="5">
        <f t="shared" si="21"/>
        <v>6.5655073333333331E-3</v>
      </c>
      <c r="R26" s="5">
        <f t="shared" si="22"/>
        <v>1.4649264E-2</v>
      </c>
      <c r="S26" s="5">
        <f t="shared" si="23"/>
        <v>0.27937363333333332</v>
      </c>
      <c r="T26" s="5">
        <f t="shared" si="24"/>
        <v>2.6343663333333333E-2</v>
      </c>
      <c r="V26" s="9" t="str">
        <f t="shared" si="31"/>
        <v>Berjalan pelan</v>
      </c>
      <c r="W26" s="9" t="str">
        <f t="shared" si="25"/>
        <v>Berjalan pelan</v>
      </c>
      <c r="X26" s="9" t="str">
        <f t="shared" si="26"/>
        <v>Berjalan pelan</v>
      </c>
      <c r="Y26" s="10" t="str">
        <f t="shared" si="27"/>
        <v>Berjalan cepat</v>
      </c>
      <c r="Z26" s="9" t="str">
        <f t="shared" si="28"/>
        <v>Berjalan pelan</v>
      </c>
      <c r="AA26" s="9" t="str">
        <f t="shared" si="29"/>
        <v>Berjalan pelan</v>
      </c>
      <c r="AB26" s="5" t="str">
        <f t="shared" si="32"/>
        <v>Berjalan pelan</v>
      </c>
      <c r="AC26" s="5" t="str">
        <f t="shared" si="30"/>
        <v>Berlari</v>
      </c>
      <c r="AD26" s="5" t="str">
        <f t="shared" si="33"/>
        <v>Berjalan pelan</v>
      </c>
      <c r="AF26">
        <v>19</v>
      </c>
      <c r="AG26" s="13">
        <f t="shared" si="10"/>
        <v>0.6333333333333333</v>
      </c>
      <c r="AI26">
        <f t="shared" si="34"/>
        <v>1.4834771666666666E-2</v>
      </c>
      <c r="AJ26">
        <f t="shared" si="12"/>
        <v>7.5309466666666672E-2</v>
      </c>
      <c r="AK26">
        <f t="shared" si="13"/>
        <v>0.27937363333333332</v>
      </c>
      <c r="AM26" s="9" t="str">
        <f t="shared" si="14"/>
        <v>Berjalan pelan</v>
      </c>
      <c r="AN26" s="9" t="str">
        <f t="shared" si="15"/>
        <v>Berjalan cepat</v>
      </c>
      <c r="AO26" s="9" t="str">
        <f t="shared" si="16"/>
        <v>Berlari</v>
      </c>
    </row>
    <row r="27" spans="1:41" x14ac:dyDescent="0.25">
      <c r="A27" s="1">
        <v>21</v>
      </c>
      <c r="B27" s="5">
        <v>0.39195964</v>
      </c>
      <c r="C27" s="6">
        <v>1.1440753999999999E-2</v>
      </c>
      <c r="D27" s="5">
        <v>-0.19853926</v>
      </c>
      <c r="E27" s="5">
        <v>-0.11989403</v>
      </c>
      <c r="F27" s="5">
        <v>1.8914454000000001</v>
      </c>
      <c r="G27" s="5">
        <v>1.6665019999999999</v>
      </c>
      <c r="H27" s="5">
        <v>-4.150887</v>
      </c>
      <c r="I27" s="5">
        <v>0.97426676999999995</v>
      </c>
      <c r="J27" s="5">
        <v>0.24169373999999999</v>
      </c>
      <c r="L27" s="5">
        <f t="shared" si="7"/>
        <v>1.3065321333333333E-2</v>
      </c>
      <c r="M27" s="5">
        <f t="shared" si="17"/>
        <v>3.8135846666666662E-4</v>
      </c>
      <c r="N27" s="5">
        <f t="shared" si="18"/>
        <v>6.6179753333333331E-3</v>
      </c>
      <c r="O27" s="5">
        <f t="shared" si="19"/>
        <v>3.9964676666666664E-3</v>
      </c>
      <c r="P27" s="5">
        <f t="shared" si="20"/>
        <v>6.3048179999999995E-2</v>
      </c>
      <c r="Q27" s="5">
        <f t="shared" si="21"/>
        <v>5.5550066666666661E-2</v>
      </c>
      <c r="R27" s="5">
        <f t="shared" si="22"/>
        <v>0.13836290000000001</v>
      </c>
      <c r="S27" s="5">
        <f t="shared" si="23"/>
        <v>3.2475559000000001E-2</v>
      </c>
      <c r="T27" s="5">
        <f t="shared" si="24"/>
        <v>8.056457999999999E-3</v>
      </c>
      <c r="V27" s="9" t="str">
        <f t="shared" si="31"/>
        <v>Berjalan pelan</v>
      </c>
      <c r="W27" s="9" t="str">
        <f t="shared" si="25"/>
        <v>Berjalan pelan</v>
      </c>
      <c r="X27" s="9" t="str">
        <f t="shared" si="26"/>
        <v>Berjalan pelan</v>
      </c>
      <c r="Y27" s="9" t="str">
        <f t="shared" si="27"/>
        <v>Berjalan pelan</v>
      </c>
      <c r="Z27" s="9" t="str">
        <f t="shared" si="28"/>
        <v>Berjalan pelan</v>
      </c>
      <c r="AA27" s="9" t="str">
        <f t="shared" si="29"/>
        <v>Berjalan pelan</v>
      </c>
      <c r="AB27" s="5" t="str">
        <f t="shared" si="32"/>
        <v>Berjalan cepat</v>
      </c>
      <c r="AC27" s="5" t="str">
        <f t="shared" si="30"/>
        <v>Berjalan pelan</v>
      </c>
      <c r="AD27" s="5" t="str">
        <f t="shared" si="33"/>
        <v>Berjalan pelan</v>
      </c>
      <c r="AF27">
        <v>20</v>
      </c>
      <c r="AG27" s="13">
        <f t="shared" si="10"/>
        <v>0.66666666666666663</v>
      </c>
      <c r="AI27">
        <f t="shared" si="34"/>
        <v>1.3065321333333333E-2</v>
      </c>
      <c r="AJ27">
        <f t="shared" si="12"/>
        <v>6.3048179999999995E-2</v>
      </c>
      <c r="AK27">
        <f t="shared" si="13"/>
        <v>0.13836290000000001</v>
      </c>
      <c r="AM27" s="9" t="str">
        <f t="shared" si="14"/>
        <v>Berjalan pelan</v>
      </c>
      <c r="AN27" s="9" t="str">
        <f t="shared" si="15"/>
        <v>Berjalan pelan</v>
      </c>
      <c r="AO27" s="9" t="str">
        <f t="shared" si="16"/>
        <v>Berjalan cepat</v>
      </c>
    </row>
    <row r="28" spans="1:41" x14ac:dyDescent="0.25">
      <c r="A28" s="1">
        <v>22</v>
      </c>
      <c r="B28" s="5">
        <v>0.28772974000000001</v>
      </c>
      <c r="C28" s="6">
        <v>7.5760839999999996E-2</v>
      </c>
      <c r="D28" s="5">
        <v>-5.3101540000000003E-2</v>
      </c>
      <c r="E28" s="5">
        <v>-6.7085509999999999</v>
      </c>
      <c r="F28" s="5">
        <v>-0.34538794</v>
      </c>
      <c r="G28" s="5">
        <v>4.4260950000000001</v>
      </c>
      <c r="H28" s="5">
        <v>-11.510641</v>
      </c>
      <c r="I28" s="5">
        <v>1.1241181</v>
      </c>
      <c r="J28" s="5">
        <v>-8.3812090000000001</v>
      </c>
      <c r="L28" s="5">
        <f t="shared" si="7"/>
        <v>9.5909913333333333E-3</v>
      </c>
      <c r="M28" s="5">
        <f t="shared" si="17"/>
        <v>2.525361333333333E-3</v>
      </c>
      <c r="N28" s="5">
        <f t="shared" si="18"/>
        <v>1.7700513333333335E-3</v>
      </c>
      <c r="O28" s="5">
        <f t="shared" si="19"/>
        <v>0.22361836666666665</v>
      </c>
      <c r="P28" s="5">
        <f t="shared" si="20"/>
        <v>1.1512931333333334E-2</v>
      </c>
      <c r="Q28" s="5">
        <f t="shared" si="21"/>
        <v>0.14753650000000001</v>
      </c>
      <c r="R28" s="5">
        <f t="shared" si="22"/>
        <v>0.38368803333333334</v>
      </c>
      <c r="S28" s="5">
        <f t="shared" si="23"/>
        <v>3.7470603333333331E-2</v>
      </c>
      <c r="T28" s="5">
        <f t="shared" si="24"/>
        <v>0.27937363333333332</v>
      </c>
      <c r="V28" s="9" t="str">
        <f t="shared" si="31"/>
        <v>Berjalan pelan</v>
      </c>
      <c r="W28" s="9" t="str">
        <f t="shared" si="25"/>
        <v>Berjalan pelan</v>
      </c>
      <c r="X28" s="9" t="str">
        <f t="shared" si="26"/>
        <v>Berjalan pelan</v>
      </c>
      <c r="Y28" s="5" t="str">
        <f t="shared" si="27"/>
        <v>Berlari</v>
      </c>
      <c r="Z28" s="9" t="str">
        <f t="shared" si="28"/>
        <v>Berjalan pelan</v>
      </c>
      <c r="AA28" s="5" t="str">
        <f t="shared" si="29"/>
        <v>Berjalan cepat</v>
      </c>
      <c r="AB28" s="5" t="str">
        <f t="shared" si="32"/>
        <v>Berlari</v>
      </c>
      <c r="AC28" s="5" t="str">
        <f t="shared" si="30"/>
        <v>Berjalan pelan</v>
      </c>
      <c r="AD28" s="5" t="str">
        <f t="shared" si="33"/>
        <v>Berlari</v>
      </c>
      <c r="AF28">
        <v>21</v>
      </c>
      <c r="AG28" s="13">
        <f t="shared" si="10"/>
        <v>0.7</v>
      </c>
      <c r="AI28">
        <f t="shared" si="34"/>
        <v>9.5909913333333333E-3</v>
      </c>
      <c r="AJ28">
        <f t="shared" si="12"/>
        <v>0.22361836666666665</v>
      </c>
      <c r="AK28">
        <f t="shared" si="13"/>
        <v>0.38368803333333334</v>
      </c>
      <c r="AM28" s="9" t="str">
        <f t="shared" si="14"/>
        <v>Berjalan pelan</v>
      </c>
      <c r="AN28" s="9" t="str">
        <f t="shared" si="15"/>
        <v>Berlari</v>
      </c>
      <c r="AO28" s="9" t="str">
        <f t="shared" si="16"/>
        <v>Berlari</v>
      </c>
    </row>
    <row r="29" spans="1:41" x14ac:dyDescent="0.25">
      <c r="A29" s="1">
        <v>23</v>
      </c>
      <c r="B29" s="5">
        <v>0.66371334000000004</v>
      </c>
      <c r="C29" s="6">
        <v>-1.5855222</v>
      </c>
      <c r="D29" s="5">
        <v>-1.5609717000000001</v>
      </c>
      <c r="E29" s="5">
        <v>4.1663646999999998E-2</v>
      </c>
      <c r="F29" s="5">
        <v>-2.1705165000000002</v>
      </c>
      <c r="G29" s="5">
        <v>5.4427669999999999</v>
      </c>
      <c r="H29" s="5">
        <v>-5.1450940000000003</v>
      </c>
      <c r="I29" s="5">
        <v>4.9358040000000001</v>
      </c>
      <c r="J29" s="5">
        <v>-4.150887</v>
      </c>
      <c r="L29" s="5">
        <f t="shared" si="7"/>
        <v>2.2123778E-2</v>
      </c>
      <c r="M29" s="5">
        <f t="shared" si="17"/>
        <v>5.285074E-2</v>
      </c>
      <c r="N29" s="5">
        <f t="shared" si="18"/>
        <v>5.2032390000000005E-2</v>
      </c>
      <c r="O29" s="5">
        <f t="shared" si="19"/>
        <v>1.3887882333333333E-3</v>
      </c>
      <c r="P29" s="5">
        <f t="shared" si="20"/>
        <v>7.235055E-2</v>
      </c>
      <c r="Q29" s="5">
        <f t="shared" si="21"/>
        <v>0.18142556666666668</v>
      </c>
      <c r="R29" s="5">
        <f t="shared" si="22"/>
        <v>0.17150313333333334</v>
      </c>
      <c r="S29" s="5">
        <f t="shared" si="23"/>
        <v>0.1645268</v>
      </c>
      <c r="T29" s="5">
        <f t="shared" si="24"/>
        <v>0.13836290000000001</v>
      </c>
      <c r="V29" s="9" t="str">
        <f t="shared" si="31"/>
        <v>Berjalan pelan</v>
      </c>
      <c r="W29" s="9" t="str">
        <f t="shared" si="25"/>
        <v>Berjalan pelan</v>
      </c>
      <c r="X29" s="9" t="str">
        <f t="shared" si="26"/>
        <v>Berjalan pelan</v>
      </c>
      <c r="Y29" s="9" t="str">
        <f t="shared" si="27"/>
        <v>Berjalan pelan</v>
      </c>
      <c r="Z29" s="10" t="str">
        <f t="shared" si="28"/>
        <v>Berjalan cepat</v>
      </c>
      <c r="AA29" s="5" t="str">
        <f t="shared" si="29"/>
        <v>Berlari</v>
      </c>
      <c r="AB29" s="5" t="str">
        <f t="shared" si="32"/>
        <v>Berlari</v>
      </c>
      <c r="AC29" s="5" t="str">
        <f t="shared" si="30"/>
        <v>Berjalan cepat</v>
      </c>
      <c r="AD29" s="5" t="str">
        <f t="shared" si="33"/>
        <v>Berjalan cepat</v>
      </c>
      <c r="AF29">
        <v>22</v>
      </c>
      <c r="AG29" s="13">
        <f t="shared" si="10"/>
        <v>0.73333333333333328</v>
      </c>
      <c r="AI29">
        <f t="shared" si="34"/>
        <v>5.285074E-2</v>
      </c>
      <c r="AJ29">
        <f t="shared" si="12"/>
        <v>0.18142556666666668</v>
      </c>
      <c r="AK29">
        <f t="shared" si="13"/>
        <v>0.17150313333333334</v>
      </c>
      <c r="AM29" s="9" t="str">
        <f t="shared" si="14"/>
        <v>Berjalan pelan</v>
      </c>
      <c r="AN29" s="9" t="str">
        <f t="shared" si="15"/>
        <v>Berlari</v>
      </c>
      <c r="AO29" s="9" t="str">
        <f t="shared" si="16"/>
        <v>Berlari</v>
      </c>
    </row>
    <row r="30" spans="1:41" x14ac:dyDescent="0.25">
      <c r="A30" s="1">
        <v>24</v>
      </c>
      <c r="B30" s="5">
        <v>0.42557826999999998</v>
      </c>
      <c r="C30" s="6">
        <v>1.200027</v>
      </c>
      <c r="D30" s="5">
        <v>-2.3800110000000001</v>
      </c>
      <c r="E30" s="5">
        <v>-3.6441612000000001</v>
      </c>
      <c r="F30" s="5">
        <v>-1.9562181999999999</v>
      </c>
      <c r="G30" s="5">
        <v>0.27364729999999998</v>
      </c>
      <c r="H30" s="5">
        <v>0.68039360000000004</v>
      </c>
      <c r="I30" s="5">
        <v>0.43947792000000002</v>
      </c>
      <c r="J30" s="5">
        <v>-11.510641</v>
      </c>
      <c r="L30" s="5">
        <f>ABS((B30-0)/(30-0))</f>
        <v>1.4185942333333333E-2</v>
      </c>
      <c r="M30" s="5">
        <f t="shared" si="17"/>
        <v>4.0000899999999999E-2</v>
      </c>
      <c r="N30" s="5">
        <f t="shared" si="18"/>
        <v>7.9333700000000007E-2</v>
      </c>
      <c r="O30" s="5">
        <f t="shared" si="19"/>
        <v>0.12147204</v>
      </c>
      <c r="P30" s="5">
        <f t="shared" si="20"/>
        <v>6.5207273333333329E-2</v>
      </c>
      <c r="Q30" s="5">
        <f t="shared" si="21"/>
        <v>9.1215766666666656E-3</v>
      </c>
      <c r="R30" s="5">
        <f t="shared" si="22"/>
        <v>2.2679786666666667E-2</v>
      </c>
      <c r="S30" s="5">
        <f t="shared" si="23"/>
        <v>1.4649264E-2</v>
      </c>
      <c r="T30" s="5">
        <f t="shared" si="24"/>
        <v>0.38368803333333334</v>
      </c>
      <c r="V30" s="9" t="str">
        <f t="shared" si="31"/>
        <v>Berjalan pelan</v>
      </c>
      <c r="W30" s="9" t="str">
        <f t="shared" si="25"/>
        <v>Berjalan pelan</v>
      </c>
      <c r="X30" s="10" t="str">
        <f t="shared" si="26"/>
        <v>Berjalan cepat</v>
      </c>
      <c r="Y30" s="10" t="str">
        <f t="shared" si="27"/>
        <v>Berjalan cepat</v>
      </c>
      <c r="Z30" s="9" t="str">
        <f t="shared" si="28"/>
        <v>Berjalan pelan</v>
      </c>
      <c r="AA30" s="9" t="str">
        <f t="shared" si="29"/>
        <v>Berjalan pelan</v>
      </c>
      <c r="AB30" s="5" t="str">
        <f t="shared" si="32"/>
        <v>Berjalan pelan</v>
      </c>
      <c r="AC30" s="5" t="str">
        <f t="shared" si="30"/>
        <v>Berjalan pelan</v>
      </c>
      <c r="AD30" s="5" t="str">
        <f t="shared" si="33"/>
        <v>Berlari</v>
      </c>
      <c r="AF30">
        <v>23</v>
      </c>
      <c r="AG30" s="13">
        <f t="shared" si="10"/>
        <v>0.76666666666666672</v>
      </c>
      <c r="AI30">
        <f t="shared" si="34"/>
        <v>7.9333700000000007E-2</v>
      </c>
      <c r="AJ30">
        <f t="shared" si="12"/>
        <v>0.12147204</v>
      </c>
      <c r="AK30">
        <f t="shared" si="13"/>
        <v>0.38368803333333334</v>
      </c>
      <c r="AM30" s="9" t="str">
        <f>IF(AND(AI30&gt;0,AI30&lt;0.067),"Berjalan pelan", IF(AND(AI30&gt;0.067,AI30&lt;0.167),"Berjalan cepat", "Berlari"))</f>
        <v>Berjalan cepat</v>
      </c>
      <c r="AN30" s="9" t="str">
        <f t="shared" si="15"/>
        <v>Berjalan cepat</v>
      </c>
      <c r="AO30" s="9" t="str">
        <f t="shared" si="16"/>
        <v>Berlari</v>
      </c>
    </row>
    <row r="31" spans="1:41" x14ac:dyDescent="0.25">
      <c r="A31" s="1">
        <v>25</v>
      </c>
      <c r="B31" s="5">
        <v>0.42557826999999998</v>
      </c>
      <c r="C31" s="6">
        <v>1.200027</v>
      </c>
      <c r="D31" s="5">
        <v>-2.3800110000000001</v>
      </c>
      <c r="E31" s="5">
        <v>-1.9669597000000001</v>
      </c>
      <c r="F31" s="5">
        <v>0.22820789</v>
      </c>
      <c r="G31" s="5">
        <v>2.7226734000000001</v>
      </c>
      <c r="H31" s="5">
        <v>0.97426676999999995</v>
      </c>
      <c r="I31" s="5">
        <v>4.4260950000000001</v>
      </c>
      <c r="J31" s="5">
        <v>-5.1450940000000003</v>
      </c>
      <c r="L31" s="5">
        <f t="shared" ref="L31:L36" si="35">ABS((B31-0)/(30-0))</f>
        <v>1.4185942333333333E-2</v>
      </c>
      <c r="M31" s="5">
        <f t="shared" si="17"/>
        <v>4.0000899999999999E-2</v>
      </c>
      <c r="N31" s="5">
        <f t="shared" si="18"/>
        <v>7.9333700000000007E-2</v>
      </c>
      <c r="O31" s="5">
        <f t="shared" si="19"/>
        <v>6.5565323333333342E-2</v>
      </c>
      <c r="P31" s="5">
        <f t="shared" si="20"/>
        <v>7.6069296666666664E-3</v>
      </c>
      <c r="Q31" s="5">
        <f t="shared" si="21"/>
        <v>9.0755780000000008E-2</v>
      </c>
      <c r="R31" s="5">
        <f t="shared" si="22"/>
        <v>3.2475559000000001E-2</v>
      </c>
      <c r="S31" s="5">
        <f t="shared" si="23"/>
        <v>0.14753650000000001</v>
      </c>
      <c r="T31" s="5">
        <f t="shared" si="24"/>
        <v>0.17150313333333334</v>
      </c>
      <c r="V31" s="9" t="str">
        <f t="shared" si="31"/>
        <v>Berjalan pelan</v>
      </c>
      <c r="W31" s="9" t="str">
        <f t="shared" si="25"/>
        <v>Berjalan pelan</v>
      </c>
      <c r="X31" s="10" t="str">
        <f t="shared" si="26"/>
        <v>Berjalan cepat</v>
      </c>
      <c r="Y31" s="9" t="str">
        <f t="shared" si="27"/>
        <v>Berjalan pelan</v>
      </c>
      <c r="Z31" s="9" t="str">
        <f t="shared" si="28"/>
        <v>Berjalan pelan</v>
      </c>
      <c r="AA31" s="5" t="str">
        <f t="shared" si="29"/>
        <v>Berjalan cepat</v>
      </c>
      <c r="AB31" s="5" t="str">
        <f t="shared" si="32"/>
        <v>Berjalan pelan</v>
      </c>
      <c r="AC31" s="5" t="str">
        <f t="shared" si="30"/>
        <v>Berjalan cepat</v>
      </c>
      <c r="AD31" s="5" t="str">
        <f t="shared" si="33"/>
        <v>Berlari</v>
      </c>
      <c r="AF31">
        <v>24</v>
      </c>
      <c r="AG31" s="13">
        <f t="shared" si="10"/>
        <v>0.8</v>
      </c>
      <c r="AI31">
        <f t="shared" si="34"/>
        <v>7.9333700000000007E-2</v>
      </c>
      <c r="AJ31">
        <f t="shared" si="12"/>
        <v>9.0755780000000008E-2</v>
      </c>
      <c r="AK31">
        <f t="shared" si="13"/>
        <v>0.17150313333333334</v>
      </c>
      <c r="AM31" s="9" t="str">
        <f t="shared" ref="AM31:AM36" si="36">IF(AND(AI31&gt;0,AI31&lt;0.067),"Berjalan pelan", IF(AND(AI31&gt;0.067,AI31&lt;0.167),"Berjalan cepat", "Berlari"))</f>
        <v>Berjalan cepat</v>
      </c>
      <c r="AN31" s="9" t="str">
        <f t="shared" ref="AN31:AN36" si="37">IF(AND(AJ31&gt;0,AJ31&lt;0.067),"Berjalan pelan", IF(AND(AJ31&gt;0.067,AJ31&lt;0.167),"Berjalan cepat", "Berlari"))</f>
        <v>Berjalan cepat</v>
      </c>
      <c r="AO31" s="9" t="str">
        <f t="shared" ref="AO31:AO36" si="38">IF(AND(AK31&gt;0,AK31&lt;0.067),"Berjalan pelan", IF(AND(AK31&gt;0.067,AK31&lt;0.167),"Berjalan cepat", "Berlari"))</f>
        <v>Berlari</v>
      </c>
    </row>
    <row r="32" spans="1:41" x14ac:dyDescent="0.25">
      <c r="A32" s="1">
        <v>26</v>
      </c>
      <c r="B32" s="5">
        <v>0.42557826999999998</v>
      </c>
      <c r="C32" s="6">
        <v>1.200027</v>
      </c>
      <c r="D32" s="5">
        <v>-2.3800110000000001</v>
      </c>
      <c r="E32" s="5">
        <v>0.59862459999999995</v>
      </c>
      <c r="F32" s="5">
        <v>1.2601997</v>
      </c>
      <c r="G32" s="5">
        <v>-4.2128104999999998</v>
      </c>
      <c r="H32" s="5">
        <v>1.1241181</v>
      </c>
      <c r="I32" s="5">
        <v>5.4427669999999999</v>
      </c>
      <c r="J32" s="5">
        <v>0.68039360000000004</v>
      </c>
      <c r="L32" s="5">
        <f t="shared" si="35"/>
        <v>1.4185942333333333E-2</v>
      </c>
      <c r="M32" s="5">
        <f t="shared" si="17"/>
        <v>4.0000899999999999E-2</v>
      </c>
      <c r="N32" s="5">
        <f t="shared" si="18"/>
        <v>7.9333700000000007E-2</v>
      </c>
      <c r="O32" s="5">
        <f t="shared" si="19"/>
        <v>1.9954153333333332E-2</v>
      </c>
      <c r="P32" s="5">
        <f t="shared" si="20"/>
        <v>4.200665666666667E-2</v>
      </c>
      <c r="Q32" s="5">
        <f t="shared" si="21"/>
        <v>0.14042701666666665</v>
      </c>
      <c r="R32" s="5">
        <f t="shared" si="22"/>
        <v>3.7470603333333331E-2</v>
      </c>
      <c r="S32" s="5">
        <f t="shared" si="23"/>
        <v>0.18142556666666668</v>
      </c>
      <c r="T32" s="5">
        <f t="shared" si="24"/>
        <v>2.2679786666666667E-2</v>
      </c>
      <c r="V32" s="9" t="str">
        <f t="shared" si="31"/>
        <v>Berjalan pelan</v>
      </c>
      <c r="W32" s="9" t="str">
        <f t="shared" si="25"/>
        <v>Berjalan pelan</v>
      </c>
      <c r="X32" s="10" t="str">
        <f t="shared" si="26"/>
        <v>Berjalan cepat</v>
      </c>
      <c r="Y32" s="9" t="str">
        <f t="shared" si="27"/>
        <v>Berjalan pelan</v>
      </c>
      <c r="Z32" s="9" t="str">
        <f t="shared" si="28"/>
        <v>Berjalan pelan</v>
      </c>
      <c r="AA32" s="5" t="str">
        <f t="shared" si="29"/>
        <v>Berjalan cepat</v>
      </c>
      <c r="AB32" s="5" t="str">
        <f t="shared" si="32"/>
        <v>Berjalan pelan</v>
      </c>
      <c r="AC32" s="5" t="str">
        <f t="shared" si="30"/>
        <v>Berlari</v>
      </c>
      <c r="AD32" s="5" t="str">
        <f t="shared" si="33"/>
        <v>Berjalan pelan</v>
      </c>
      <c r="AF32">
        <v>25</v>
      </c>
      <c r="AG32" s="13">
        <f t="shared" si="10"/>
        <v>0.83333333333333337</v>
      </c>
      <c r="AI32">
        <f t="shared" si="34"/>
        <v>7.9333700000000007E-2</v>
      </c>
      <c r="AJ32">
        <f t="shared" si="12"/>
        <v>0.14042701666666665</v>
      </c>
      <c r="AK32">
        <f t="shared" si="13"/>
        <v>0.18142556666666668</v>
      </c>
      <c r="AM32" s="9" t="str">
        <f t="shared" si="36"/>
        <v>Berjalan cepat</v>
      </c>
      <c r="AN32" s="9" t="str">
        <f t="shared" si="37"/>
        <v>Berjalan cepat</v>
      </c>
      <c r="AO32" s="9" t="str">
        <f t="shared" si="38"/>
        <v>Berlari</v>
      </c>
    </row>
    <row r="33" spans="1:55" x14ac:dyDescent="0.25">
      <c r="A33" s="1">
        <v>27</v>
      </c>
      <c r="B33" s="5">
        <v>0.42557826999999998</v>
      </c>
      <c r="C33" s="6">
        <v>1.200027</v>
      </c>
      <c r="D33" s="5">
        <v>-2.3800110000000001</v>
      </c>
      <c r="E33" s="5">
        <v>0.48586214</v>
      </c>
      <c r="F33" s="5">
        <v>-0.31707800000000003</v>
      </c>
      <c r="G33" s="5">
        <v>-2.7648619999999999</v>
      </c>
      <c r="H33" s="5">
        <v>0.3695563</v>
      </c>
      <c r="I33" s="5">
        <v>0.27364729999999998</v>
      </c>
      <c r="J33" s="5">
        <v>0.97426676999999995</v>
      </c>
      <c r="L33" s="5">
        <f t="shared" si="35"/>
        <v>1.4185942333333333E-2</v>
      </c>
      <c r="M33" s="5">
        <f t="shared" si="17"/>
        <v>4.0000899999999999E-2</v>
      </c>
      <c r="N33" s="5">
        <f t="shared" si="18"/>
        <v>7.9333700000000007E-2</v>
      </c>
      <c r="O33" s="5">
        <f t="shared" si="19"/>
        <v>1.6195404666666666E-2</v>
      </c>
      <c r="P33" s="5">
        <f t="shared" si="20"/>
        <v>1.0569266666666667E-2</v>
      </c>
      <c r="Q33" s="5">
        <f t="shared" si="21"/>
        <v>9.2162066666666667E-2</v>
      </c>
      <c r="R33" s="5">
        <f t="shared" si="22"/>
        <v>1.2318543333333333E-2</v>
      </c>
      <c r="S33" s="5">
        <f t="shared" si="23"/>
        <v>9.1215766666666656E-3</v>
      </c>
      <c r="T33" s="5">
        <f t="shared" si="24"/>
        <v>3.2475559000000001E-2</v>
      </c>
      <c r="V33" s="9" t="str">
        <f t="shared" si="31"/>
        <v>Berjalan pelan</v>
      </c>
      <c r="W33" s="9" t="str">
        <f t="shared" si="25"/>
        <v>Berjalan pelan</v>
      </c>
      <c r="X33" s="10" t="str">
        <f t="shared" si="26"/>
        <v>Berjalan cepat</v>
      </c>
      <c r="Y33" s="9" t="str">
        <f t="shared" si="27"/>
        <v>Berjalan pelan</v>
      </c>
      <c r="Z33" s="9" t="str">
        <f t="shared" si="28"/>
        <v>Berjalan pelan</v>
      </c>
      <c r="AA33" s="5" t="str">
        <f t="shared" si="29"/>
        <v>Berjalan cepat</v>
      </c>
      <c r="AB33" s="5" t="str">
        <f t="shared" si="32"/>
        <v>Berjalan pelan</v>
      </c>
      <c r="AC33" s="5" t="str">
        <f t="shared" si="30"/>
        <v>Berjalan pelan</v>
      </c>
      <c r="AD33" s="5" t="str">
        <f t="shared" si="33"/>
        <v>Berjalan pelan</v>
      </c>
      <c r="AF33">
        <v>26</v>
      </c>
      <c r="AG33" s="13">
        <f t="shared" si="10"/>
        <v>0.8666666666666667</v>
      </c>
      <c r="AI33">
        <f t="shared" si="34"/>
        <v>7.9333700000000007E-2</v>
      </c>
      <c r="AJ33">
        <f t="shared" si="12"/>
        <v>9.2162066666666667E-2</v>
      </c>
      <c r="AK33">
        <f t="shared" si="13"/>
        <v>3.2475559000000001E-2</v>
      </c>
      <c r="AM33" s="9" t="str">
        <f t="shared" si="36"/>
        <v>Berjalan cepat</v>
      </c>
      <c r="AN33" s="9" t="str">
        <f t="shared" si="37"/>
        <v>Berjalan cepat</v>
      </c>
      <c r="AO33" s="9" t="str">
        <f t="shared" si="38"/>
        <v>Berjalan pelan</v>
      </c>
    </row>
    <row r="34" spans="1:55" x14ac:dyDescent="0.25">
      <c r="A34" s="1">
        <v>28</v>
      </c>
      <c r="B34" s="5">
        <v>0.42557826999999998</v>
      </c>
      <c r="C34" s="6">
        <v>1.200027</v>
      </c>
      <c r="D34" s="5">
        <v>-2.3800110000000001</v>
      </c>
      <c r="E34" s="5">
        <v>-1.5500658</v>
      </c>
      <c r="F34" s="5">
        <v>0.85909784</v>
      </c>
      <c r="G34" s="5">
        <v>0.22372054999999999</v>
      </c>
      <c r="H34" s="5">
        <v>-5.1450940000000003</v>
      </c>
      <c r="I34" s="5">
        <v>2.7226734000000001</v>
      </c>
      <c r="J34" s="5">
        <v>1.1241181</v>
      </c>
      <c r="L34" s="5">
        <f t="shared" si="35"/>
        <v>1.4185942333333333E-2</v>
      </c>
      <c r="M34" s="5">
        <f t="shared" si="17"/>
        <v>4.0000899999999999E-2</v>
      </c>
      <c r="N34" s="5">
        <f t="shared" si="18"/>
        <v>7.9333700000000007E-2</v>
      </c>
      <c r="O34" s="5">
        <f t="shared" si="19"/>
        <v>5.1668860000000004E-2</v>
      </c>
      <c r="P34" s="5">
        <f t="shared" si="20"/>
        <v>2.8636594666666668E-2</v>
      </c>
      <c r="Q34" s="5">
        <f t="shared" si="21"/>
        <v>7.4573516666666664E-3</v>
      </c>
      <c r="R34" s="5">
        <f t="shared" si="22"/>
        <v>0.17150313333333334</v>
      </c>
      <c r="S34" s="5">
        <f t="shared" si="23"/>
        <v>9.0755780000000008E-2</v>
      </c>
      <c r="T34" s="5">
        <f t="shared" si="24"/>
        <v>3.7470603333333331E-2</v>
      </c>
      <c r="V34" s="9" t="str">
        <f t="shared" si="31"/>
        <v>Berjalan pelan</v>
      </c>
      <c r="W34" s="9" t="str">
        <f t="shared" si="25"/>
        <v>Berjalan pelan</v>
      </c>
      <c r="X34" s="10" t="str">
        <f t="shared" si="26"/>
        <v>Berjalan cepat</v>
      </c>
      <c r="Y34" s="9" t="str">
        <f t="shared" si="27"/>
        <v>Berjalan pelan</v>
      </c>
      <c r="Z34" s="9" t="str">
        <f t="shared" si="28"/>
        <v>Berjalan pelan</v>
      </c>
      <c r="AA34" s="9" t="str">
        <f t="shared" si="29"/>
        <v>Berjalan pelan</v>
      </c>
      <c r="AB34" s="5" t="str">
        <f t="shared" si="32"/>
        <v>Berlari</v>
      </c>
      <c r="AC34" s="5" t="str">
        <f t="shared" si="30"/>
        <v>Berjalan cepat</v>
      </c>
      <c r="AD34" s="5" t="str">
        <f t="shared" si="33"/>
        <v>Berjalan pelan</v>
      </c>
      <c r="AF34">
        <v>27</v>
      </c>
      <c r="AG34" s="13">
        <f t="shared" si="10"/>
        <v>0.9</v>
      </c>
      <c r="AI34">
        <f t="shared" si="34"/>
        <v>7.9333700000000007E-2</v>
      </c>
      <c r="AJ34">
        <f t="shared" si="12"/>
        <v>5.1668860000000004E-2</v>
      </c>
      <c r="AK34">
        <f t="shared" si="13"/>
        <v>0.17150313333333334</v>
      </c>
      <c r="AM34" s="9" t="str">
        <f t="shared" si="36"/>
        <v>Berjalan cepat</v>
      </c>
      <c r="AN34" s="9" t="str">
        <f t="shared" si="37"/>
        <v>Berjalan pelan</v>
      </c>
      <c r="AO34" s="9" t="str">
        <f t="shared" si="38"/>
        <v>Berlari</v>
      </c>
    </row>
    <row r="35" spans="1:55" x14ac:dyDescent="0.25">
      <c r="A35" s="1">
        <v>29</v>
      </c>
      <c r="B35" s="5">
        <v>0.42557826999999998</v>
      </c>
      <c r="C35" s="6">
        <v>1.200027</v>
      </c>
      <c r="D35" s="5">
        <v>-2.3800110000000001</v>
      </c>
      <c r="E35" s="5">
        <v>-1.9394103</v>
      </c>
      <c r="F35" s="5">
        <v>0.42482017999999999</v>
      </c>
      <c r="G35" s="5">
        <v>1.0900259000000001</v>
      </c>
      <c r="H35" s="5">
        <v>0.68039360000000004</v>
      </c>
      <c r="I35" s="5">
        <v>0.22372054999999999</v>
      </c>
      <c r="J35" s="5">
        <v>0.27364729999999998</v>
      </c>
      <c r="L35" s="5">
        <f t="shared" si="35"/>
        <v>1.4185942333333333E-2</v>
      </c>
      <c r="M35" s="5">
        <f t="shared" si="17"/>
        <v>4.0000899999999999E-2</v>
      </c>
      <c r="N35" s="5">
        <f t="shared" si="18"/>
        <v>7.9333700000000007E-2</v>
      </c>
      <c r="O35" s="5">
        <f t="shared" si="19"/>
        <v>6.4647010000000005E-2</v>
      </c>
      <c r="P35" s="5">
        <f t="shared" si="20"/>
        <v>1.4160672666666667E-2</v>
      </c>
      <c r="Q35" s="5">
        <f t="shared" si="21"/>
        <v>3.6334196666666672E-2</v>
      </c>
      <c r="R35" s="5">
        <f t="shared" si="22"/>
        <v>2.2679786666666667E-2</v>
      </c>
      <c r="S35" s="5">
        <f t="shared" si="23"/>
        <v>7.4573516666666664E-3</v>
      </c>
      <c r="T35" s="5">
        <f t="shared" si="24"/>
        <v>9.1215766666666656E-3</v>
      </c>
      <c r="V35" s="9" t="str">
        <f t="shared" si="31"/>
        <v>Berjalan pelan</v>
      </c>
      <c r="W35" s="9" t="str">
        <f t="shared" si="25"/>
        <v>Berjalan pelan</v>
      </c>
      <c r="X35" s="10" t="str">
        <f t="shared" si="26"/>
        <v>Berjalan cepat</v>
      </c>
      <c r="Y35" s="9" t="str">
        <f t="shared" si="27"/>
        <v>Berjalan pelan</v>
      </c>
      <c r="Z35" s="9" t="str">
        <f t="shared" si="28"/>
        <v>Berjalan pelan</v>
      </c>
      <c r="AA35" s="9" t="str">
        <f t="shared" si="29"/>
        <v>Berjalan pelan</v>
      </c>
      <c r="AB35" s="5" t="str">
        <f t="shared" si="32"/>
        <v>Berjalan pelan</v>
      </c>
      <c r="AC35" s="5" t="str">
        <f t="shared" si="30"/>
        <v>Berjalan pelan</v>
      </c>
      <c r="AD35" s="5" t="str">
        <f t="shared" si="33"/>
        <v>Berjalan pelan</v>
      </c>
      <c r="AF35">
        <v>28</v>
      </c>
      <c r="AG35" s="13">
        <f t="shared" si="10"/>
        <v>0.93333333333333335</v>
      </c>
      <c r="AI35">
        <f t="shared" si="34"/>
        <v>7.9333700000000007E-2</v>
      </c>
      <c r="AJ35">
        <f t="shared" si="12"/>
        <v>6.4647010000000005E-2</v>
      </c>
      <c r="AK35">
        <f t="shared" si="13"/>
        <v>2.2679786666666667E-2</v>
      </c>
      <c r="AM35" s="9" t="str">
        <f t="shared" si="36"/>
        <v>Berjalan cepat</v>
      </c>
      <c r="AN35" s="9" t="str">
        <f t="shared" si="37"/>
        <v>Berjalan pelan</v>
      </c>
      <c r="AO35" s="9" t="str">
        <f t="shared" si="38"/>
        <v>Berjalan pelan</v>
      </c>
    </row>
    <row r="36" spans="1:55" x14ac:dyDescent="0.25">
      <c r="A36" s="1">
        <v>30</v>
      </c>
      <c r="B36" s="5">
        <v>0.42557826999999998</v>
      </c>
      <c r="C36" s="6">
        <v>1.200027</v>
      </c>
      <c r="D36" s="5">
        <v>-2.3800110000000001</v>
      </c>
      <c r="E36" s="5">
        <v>-1.0789778000000001</v>
      </c>
      <c r="F36" s="5">
        <v>-7.5756550000000006E-2</v>
      </c>
      <c r="G36" s="5">
        <v>-0.55784990000000001</v>
      </c>
      <c r="H36" s="5">
        <v>0.97426676999999995</v>
      </c>
      <c r="I36" s="5">
        <v>1.0900259000000001</v>
      </c>
      <c r="J36" s="5">
        <v>2.7226734000000001</v>
      </c>
      <c r="L36" s="5">
        <f t="shared" si="35"/>
        <v>1.4185942333333333E-2</v>
      </c>
      <c r="M36" s="5">
        <f t="shared" si="17"/>
        <v>4.0000899999999999E-2</v>
      </c>
      <c r="N36" s="5">
        <f t="shared" si="18"/>
        <v>7.9333700000000007E-2</v>
      </c>
      <c r="O36" s="5">
        <f t="shared" si="19"/>
        <v>3.5965926666666669E-2</v>
      </c>
      <c r="P36" s="5">
        <f t="shared" si="20"/>
        <v>2.5252183333333337E-3</v>
      </c>
      <c r="Q36" s="5">
        <f t="shared" si="21"/>
        <v>1.8594996666666665E-2</v>
      </c>
      <c r="R36" s="5">
        <f t="shared" si="22"/>
        <v>3.2475559000000001E-2</v>
      </c>
      <c r="S36" s="5">
        <f t="shared" si="23"/>
        <v>3.6334196666666672E-2</v>
      </c>
      <c r="T36" s="5">
        <f t="shared" si="24"/>
        <v>9.0755780000000008E-2</v>
      </c>
      <c r="V36" s="9" t="str">
        <f t="shared" si="31"/>
        <v>Berjalan pelan</v>
      </c>
      <c r="W36" s="9" t="str">
        <f t="shared" si="25"/>
        <v>Berjalan pelan</v>
      </c>
      <c r="X36" s="10" t="str">
        <f t="shared" si="26"/>
        <v>Berjalan cepat</v>
      </c>
      <c r="Y36" s="9" t="str">
        <f t="shared" si="27"/>
        <v>Berjalan pelan</v>
      </c>
      <c r="Z36" s="9" t="str">
        <f t="shared" si="28"/>
        <v>Berjalan pelan</v>
      </c>
      <c r="AA36" s="9" t="str">
        <f t="shared" si="29"/>
        <v>Berjalan pelan</v>
      </c>
      <c r="AB36" s="5" t="str">
        <f t="shared" si="32"/>
        <v>Berjalan pelan</v>
      </c>
      <c r="AC36" s="5" t="str">
        <f t="shared" si="30"/>
        <v>Berjalan pelan</v>
      </c>
      <c r="AD36" s="5" t="str">
        <f t="shared" si="33"/>
        <v>Berjalan cepat</v>
      </c>
      <c r="AF36">
        <v>29</v>
      </c>
      <c r="AG36" s="13">
        <f t="shared" si="10"/>
        <v>0.96666666666666667</v>
      </c>
      <c r="AI36">
        <f t="shared" si="34"/>
        <v>7.9333700000000007E-2</v>
      </c>
      <c r="AJ36">
        <f t="shared" si="12"/>
        <v>3.5965926666666669E-2</v>
      </c>
      <c r="AK36">
        <f t="shared" si="13"/>
        <v>9.0755780000000008E-2</v>
      </c>
      <c r="AM36" s="9" t="str">
        <f t="shared" si="36"/>
        <v>Berjalan cepat</v>
      </c>
      <c r="AN36" s="9" t="str">
        <f t="shared" si="37"/>
        <v>Berjalan pelan</v>
      </c>
      <c r="AO36" s="9" t="str">
        <f t="shared" si="38"/>
        <v>Berjalan cepat</v>
      </c>
    </row>
    <row r="37" spans="1:55" x14ac:dyDescent="0.25">
      <c r="AF37">
        <v>30</v>
      </c>
      <c r="AG37" s="13">
        <f t="shared" si="10"/>
        <v>1</v>
      </c>
    </row>
    <row r="39" spans="1:55" x14ac:dyDescent="0.25">
      <c r="B39" s="27" t="s">
        <v>10</v>
      </c>
      <c r="C39" s="28"/>
      <c r="D39" s="28"/>
      <c r="E39" s="28"/>
      <c r="F39" s="28"/>
      <c r="G39" s="28"/>
      <c r="H39" s="28"/>
      <c r="I39" s="28"/>
      <c r="J39" s="28"/>
      <c r="L39" s="33" t="s">
        <v>14</v>
      </c>
      <c r="M39" s="33"/>
      <c r="N39" s="33"/>
      <c r="O39" s="33"/>
      <c r="P39" s="33"/>
      <c r="Q39" s="33"/>
      <c r="R39" s="33"/>
      <c r="S39" s="33"/>
      <c r="T39" s="33"/>
      <c r="V39" s="34" t="s">
        <v>15</v>
      </c>
      <c r="W39" s="34"/>
      <c r="X39" s="34"/>
      <c r="Y39" s="34"/>
      <c r="Z39" s="34"/>
      <c r="AA39" s="34"/>
      <c r="AB39" s="34"/>
      <c r="AC39" s="34"/>
      <c r="AD39" s="34"/>
    </row>
    <row r="40" spans="1:55" x14ac:dyDescent="0.25">
      <c r="A40" s="39" t="s">
        <v>1</v>
      </c>
      <c r="B40" s="28" t="s">
        <v>2</v>
      </c>
      <c r="C40" s="28"/>
      <c r="D40" s="28"/>
      <c r="E40" s="28" t="s">
        <v>3</v>
      </c>
      <c r="F40" s="28"/>
      <c r="G40" s="28"/>
      <c r="H40" s="28" t="s">
        <v>4</v>
      </c>
      <c r="I40" s="28"/>
      <c r="J40" s="28"/>
      <c r="L40" s="28" t="s">
        <v>2</v>
      </c>
      <c r="M40" s="28"/>
      <c r="N40" s="28"/>
      <c r="O40" s="28" t="s">
        <v>3</v>
      </c>
      <c r="P40" s="28"/>
      <c r="Q40" s="28"/>
      <c r="R40" s="28" t="s">
        <v>4</v>
      </c>
      <c r="S40" s="28"/>
      <c r="T40" s="28"/>
      <c r="V40" s="35" t="s">
        <v>2</v>
      </c>
      <c r="W40" s="36"/>
      <c r="X40" s="37"/>
      <c r="Y40" s="35" t="s">
        <v>3</v>
      </c>
      <c r="Z40" s="36"/>
      <c r="AA40" s="37"/>
      <c r="AB40" s="35" t="s">
        <v>4</v>
      </c>
      <c r="AC40" s="36"/>
      <c r="AD40" s="37"/>
    </row>
    <row r="41" spans="1:55" x14ac:dyDescent="0.25">
      <c r="A41" s="40"/>
      <c r="B41" s="8" t="s">
        <v>5</v>
      </c>
      <c r="C41" s="8" t="s">
        <v>6</v>
      </c>
      <c r="D41" s="8" t="s">
        <v>7</v>
      </c>
      <c r="E41" s="8" t="s">
        <v>5</v>
      </c>
      <c r="F41" s="8" t="s">
        <v>6</v>
      </c>
      <c r="G41" s="8" t="s">
        <v>7</v>
      </c>
      <c r="H41" s="8" t="s">
        <v>5</v>
      </c>
      <c r="I41" s="8" t="s">
        <v>6</v>
      </c>
      <c r="J41" s="8" t="s">
        <v>7</v>
      </c>
      <c r="L41" s="8" t="s">
        <v>5</v>
      </c>
      <c r="M41" s="8" t="s">
        <v>6</v>
      </c>
      <c r="N41" s="8" t="s">
        <v>7</v>
      </c>
      <c r="O41" s="8" t="s">
        <v>5</v>
      </c>
      <c r="P41" s="8" t="s">
        <v>6</v>
      </c>
      <c r="Q41" s="8" t="s">
        <v>7</v>
      </c>
      <c r="R41" s="8" t="s">
        <v>5</v>
      </c>
      <c r="S41" s="8" t="s">
        <v>6</v>
      </c>
      <c r="T41" s="8" t="s">
        <v>7</v>
      </c>
      <c r="V41" s="8" t="s">
        <v>5</v>
      </c>
      <c r="W41" s="8" t="s">
        <v>6</v>
      </c>
      <c r="X41" s="8" t="s">
        <v>7</v>
      </c>
      <c r="Y41" s="8" t="s">
        <v>5</v>
      </c>
      <c r="Z41" s="8" t="s">
        <v>6</v>
      </c>
      <c r="AA41" s="8" t="s">
        <v>7</v>
      </c>
      <c r="AB41" s="8" t="s">
        <v>5</v>
      </c>
      <c r="AC41" s="8" t="s">
        <v>6</v>
      </c>
      <c r="AD41" s="8" t="s">
        <v>7</v>
      </c>
      <c r="AI41" s="15" t="s">
        <v>16</v>
      </c>
      <c r="AJ41" s="15" t="s">
        <v>17</v>
      </c>
      <c r="AK41" s="15" t="s">
        <v>18</v>
      </c>
      <c r="AM41" s="15" t="s">
        <v>19</v>
      </c>
      <c r="AN41" s="15" t="s">
        <v>20</v>
      </c>
      <c r="AO41" s="15" t="s">
        <v>21</v>
      </c>
    </row>
    <row r="42" spans="1:55" x14ac:dyDescent="0.25">
      <c r="A42" s="24">
        <v>1</v>
      </c>
      <c r="B42" s="5">
        <v>1.2165666E-2</v>
      </c>
      <c r="C42" s="5">
        <v>-3.6166667999999999E-2</v>
      </c>
      <c r="D42" s="5">
        <v>-8.1175804000000004E-2</v>
      </c>
      <c r="E42" s="5">
        <v>-0.48959629999999998</v>
      </c>
      <c r="F42" s="5">
        <v>-1.8263720999999999</v>
      </c>
      <c r="G42" s="5">
        <v>-0.78469944000000003</v>
      </c>
      <c r="H42" s="5">
        <v>-2.7218938000000002E-2</v>
      </c>
      <c r="I42" s="5">
        <v>-0.13593601999999999</v>
      </c>
      <c r="J42" s="5">
        <v>0.32312584</v>
      </c>
      <c r="L42" s="5">
        <f>ABS((B42-0)/(30-0))</f>
        <v>4.0552220000000003E-4</v>
      </c>
      <c r="M42" s="5">
        <f t="shared" ref="M42:M71" si="39">ABS((C42-0)/(30-0))</f>
        <v>1.2055556000000001E-3</v>
      </c>
      <c r="N42" s="5">
        <f t="shared" ref="N42:N71" si="40">ABS((D42-0)/(30-0))</f>
        <v>2.7058601333333336E-3</v>
      </c>
      <c r="O42" s="5">
        <f t="shared" ref="O42:O71" si="41">ABS((E42-0)/(30-0))</f>
        <v>1.6319876666666667E-2</v>
      </c>
      <c r="P42" s="5">
        <f t="shared" ref="P42:P71" si="42">ABS((F42-0)/(30-0))</f>
        <v>6.087907E-2</v>
      </c>
      <c r="Q42" s="5">
        <f t="shared" ref="Q42:Q71" si="43">ABS((G42-0)/(30-0))</f>
        <v>2.6156648000000001E-2</v>
      </c>
      <c r="R42" s="5">
        <f t="shared" ref="R42:R71" si="44">ABS((H42-0)/(30-0))</f>
        <v>9.0729793333333341E-4</v>
      </c>
      <c r="S42" s="5">
        <f t="shared" ref="S42:S71" si="45">ABS((I42-0)/(30-0))</f>
        <v>4.5312006666666663E-3</v>
      </c>
      <c r="T42" s="5">
        <f t="shared" ref="T42:T71" si="46">ABS((J42-0)/(30-0))</f>
        <v>1.0770861333333333E-2</v>
      </c>
      <c r="V42" s="9" t="str">
        <f>IF(AND(L42&gt;0,L42&lt;0.067),"Berjalan pelan", IF(AND(L42&gt;0.067,L42&lt;0.167),"Berjalan cepat", "Berlari"))</f>
        <v>Berjalan pelan</v>
      </c>
      <c r="W42" s="9" t="str">
        <f t="shared" ref="W42:W71" si="47">IF(AND(M42&gt;0,M42&lt;0.067),"Berjalan pelan", IF(AND(M42&gt;0.067,M42&lt;0.167),"Berjalan cepat", "Berlari"))</f>
        <v>Berjalan pelan</v>
      </c>
      <c r="X42" s="9" t="str">
        <f t="shared" ref="X42:X71" si="48">IF(AND(N42&gt;0,N42&lt;0.067),"Berjalan pelan", IF(AND(N42&gt;0.067,N42&lt;0.167),"Berjalan cepat", "Berlari"))</f>
        <v>Berjalan pelan</v>
      </c>
      <c r="Y42" s="9" t="str">
        <f t="shared" ref="Y42:Y71" si="49">IF(AND(O42&gt;0,O42&lt;0.067),"Berjalan pelan", IF(AND(O42&gt;0.067,O42&lt;0.167),"Berjalan cepat", "Berlari"))</f>
        <v>Berjalan pelan</v>
      </c>
      <c r="Z42" s="9" t="str">
        <f t="shared" ref="Z42:Z71" si="50">IF(AND(P42&gt;0,P42&lt;0.067),"Berjalan pelan", IF(AND(P42&gt;0.067,P42&lt;0.167),"Berjalan cepat", "Berlari"))</f>
        <v>Berjalan pelan</v>
      </c>
      <c r="AA42" s="9" t="str">
        <f t="shared" ref="AA42:AA71" si="51">IF(AND(Q42&gt;0,Q42&lt;0.067),"Berjalan pelan", IF(AND(Q42&gt;0.067,Q42&lt;0.167),"Berjalan cepat", "Berlari"))</f>
        <v>Berjalan pelan</v>
      </c>
      <c r="AB42" s="5" t="str">
        <f>IF(AND(R42&gt;0,R42&lt;0.067),"Berjalan pelan", IF(AND(R42&gt;0.067,R42&lt;0.167),"Berjalan cepat", "Berlari"))</f>
        <v>Berjalan pelan</v>
      </c>
      <c r="AC42" s="5" t="str">
        <f t="shared" ref="AC42:AC71" si="52">IF(AND(S42&gt;0,S42&lt;0.067),"Berjalan pelan", IF(AND(S42&gt;0.067,S42&lt;0.167),"Berjalan cepat", "Berlari"))</f>
        <v>Berjalan pelan</v>
      </c>
      <c r="AD42" s="5" t="str">
        <f>IF(AND(T42&gt;0,T42&lt;0.067),"Berjalan pelan", IF(AND(T42&gt;0.067,T42&lt;0.167),"Berjalan cepat", "Berlari"))</f>
        <v>Berjalan pelan</v>
      </c>
      <c r="AI42">
        <f>MAX(L42:N42)</f>
        <v>2.7058601333333336E-3</v>
      </c>
      <c r="AJ42">
        <f>MAX(O42:Q42)</f>
        <v>6.087907E-2</v>
      </c>
      <c r="AK42">
        <f>MAX(R42:T42)</f>
        <v>1.0770861333333333E-2</v>
      </c>
      <c r="AM42" s="9" t="str">
        <f>IF(AND(AI42&gt;0,AI42&lt;0.067),"Berjalan pelan", IF(AND(AI42&gt;0.067,AI42&lt;0.167),"Berjalan cepat", "Berlari"))</f>
        <v>Berjalan pelan</v>
      </c>
      <c r="AN42" s="9" t="str">
        <f t="shared" ref="AN42:AN71" si="53">IF(AND(AJ42&gt;0,AJ42&lt;0.067),"Berjalan pelan", IF(AND(AJ42&gt;0.067,AJ42&lt;0.167),"Berjalan cepat", "Berlari"))</f>
        <v>Berjalan pelan</v>
      </c>
      <c r="AO42" s="9" t="str">
        <f t="shared" ref="AO42:AO71" si="54">IF(AND(AK42&gt;0,AK42&lt;0.067),"Berjalan pelan", IF(AND(AK42&gt;0.067,AK42&lt;0.167),"Berjalan cepat", "Berlari"))</f>
        <v>Berjalan pelan</v>
      </c>
      <c r="AQ42">
        <f>COUNTIF(V42:V71,"Berjalan pelan")</f>
        <v>30</v>
      </c>
      <c r="AR42">
        <f t="shared" ref="AR42" si="55">COUNTIF(W42:W71,"Berjalan pelan")</f>
        <v>30</v>
      </c>
      <c r="AS42">
        <f t="shared" ref="AS42" si="56">COUNTIF(X42:X71,"Berjalan pelan")</f>
        <v>28</v>
      </c>
      <c r="AT42">
        <f>COUNTIF(Y42:Y71,"Berjalan cepat")</f>
        <v>4</v>
      </c>
      <c r="AU42">
        <f t="shared" ref="AU42" si="57">COUNTIF(Z42:Z71,"Berjalan cepat")</f>
        <v>0</v>
      </c>
      <c r="AV42">
        <f t="shared" ref="AV42" si="58">COUNTIF(AA42:AA71,"Berjalan cepat")</f>
        <v>3</v>
      </c>
      <c r="AW42">
        <f>COUNTIF(AB42:AB71,"Berlari")</f>
        <v>15</v>
      </c>
      <c r="AX42">
        <f t="shared" ref="AX42" si="59">COUNTIF(AC42:AC71,"Berlari")</f>
        <v>17</v>
      </c>
      <c r="AY42">
        <f t="shared" ref="AY42" si="60">COUNTIF(AD42:AD71,"Berlari")</f>
        <v>16</v>
      </c>
      <c r="BA42">
        <f>COUNTIF(AM42:AM71,"Berjalan pelan")</f>
        <v>28</v>
      </c>
      <c r="BB42">
        <f>COUNTIF(AN42:AN71,"Berjalan cepat")</f>
        <v>7</v>
      </c>
      <c r="BC42">
        <f>COUNTIF(AO42:AO71,"Berlari")</f>
        <v>22</v>
      </c>
    </row>
    <row r="43" spans="1:55" x14ac:dyDescent="0.25">
      <c r="A43" s="24">
        <v>2</v>
      </c>
      <c r="B43" s="5">
        <v>-0.7324195</v>
      </c>
      <c r="C43" s="5">
        <v>0.32366275999999999</v>
      </c>
      <c r="D43" s="5">
        <v>-0.33483982000000001</v>
      </c>
      <c r="E43" s="5">
        <v>-0.97252629999999995</v>
      </c>
      <c r="F43" s="5">
        <v>0.21173310000000001</v>
      </c>
      <c r="G43" s="5">
        <v>0.99588584999999996</v>
      </c>
      <c r="H43" s="5">
        <v>4.7986448000000001E-2</v>
      </c>
      <c r="I43" s="5">
        <v>-7.3442220000000002E-2</v>
      </c>
      <c r="J43" s="5">
        <v>-2.9030799999999999E-2</v>
      </c>
      <c r="L43" s="5">
        <f t="shared" ref="L43:L64" si="61">ABS((B43-0)/(30-0))</f>
        <v>2.4413983333333333E-2</v>
      </c>
      <c r="M43" s="5">
        <f t="shared" si="39"/>
        <v>1.0788758666666667E-2</v>
      </c>
      <c r="N43" s="5">
        <f t="shared" si="40"/>
        <v>1.1161327333333334E-2</v>
      </c>
      <c r="O43" s="5">
        <f t="shared" si="41"/>
        <v>3.2417543333333333E-2</v>
      </c>
      <c r="P43" s="5">
        <f t="shared" si="42"/>
        <v>7.0577700000000005E-3</v>
      </c>
      <c r="Q43" s="5">
        <f t="shared" si="43"/>
        <v>3.3196194999999998E-2</v>
      </c>
      <c r="R43" s="5">
        <f t="shared" si="44"/>
        <v>1.5995482666666667E-3</v>
      </c>
      <c r="S43" s="5">
        <f t="shared" si="45"/>
        <v>2.4480740000000002E-3</v>
      </c>
      <c r="T43" s="5">
        <f t="shared" si="46"/>
        <v>9.6769333333333331E-4</v>
      </c>
      <c r="V43" s="9" t="str">
        <f t="shared" ref="V43:V57" si="62">IF(AND(L43&gt;0,L43&lt;0.067),"Berjalan pelan", IF(AND(L43&gt;0.067,L43&lt;0.167),"Berjalan cepat", "Berlari"))</f>
        <v>Berjalan pelan</v>
      </c>
      <c r="W43" s="9" t="str">
        <f t="shared" si="47"/>
        <v>Berjalan pelan</v>
      </c>
      <c r="X43" s="9" t="str">
        <f t="shared" si="48"/>
        <v>Berjalan pelan</v>
      </c>
      <c r="Y43" s="9" t="str">
        <f t="shared" si="49"/>
        <v>Berjalan pelan</v>
      </c>
      <c r="Z43" s="10" t="str">
        <f t="shared" si="50"/>
        <v>Berjalan pelan</v>
      </c>
      <c r="AA43" s="5" t="str">
        <f t="shared" si="51"/>
        <v>Berjalan pelan</v>
      </c>
      <c r="AB43" s="9" t="str">
        <f t="shared" ref="AB43:AB57" si="63">IF(AND(R43&gt;0,R43&lt;0.067),"Berjalan pelan", IF(AND(R43&gt;0.067,R43&lt;0.167),"Berjalan cepat", "Berlari"))</f>
        <v>Berjalan pelan</v>
      </c>
      <c r="AC43" s="5" t="str">
        <f t="shared" si="52"/>
        <v>Berjalan pelan</v>
      </c>
      <c r="AD43" s="5" t="str">
        <f t="shared" ref="AD43:AD57" si="64">IF(AND(T43&gt;0,T43&lt;0.067),"Berjalan pelan", IF(AND(T43&gt;0.067,T43&lt;0.167),"Berjalan cepat", "Berlari"))</f>
        <v>Berjalan pelan</v>
      </c>
      <c r="AI43">
        <f t="shared" ref="AI43:AI58" si="65">MAX(L43:N43)</f>
        <v>2.4413983333333333E-2</v>
      </c>
      <c r="AJ43">
        <f t="shared" ref="AJ43:AJ56" si="66">MAX(O43:Q43)</f>
        <v>3.3196194999999998E-2</v>
      </c>
      <c r="AK43">
        <f t="shared" ref="AK43:AK59" si="67">MAX(R43:T43)</f>
        <v>2.4480740000000002E-3</v>
      </c>
      <c r="AM43" s="9" t="str">
        <f t="shared" ref="AM43:AM64" si="68">IF(AND(AI43&gt;0,AI43&lt;0.067),"Berjalan pelan", IF(AND(AI43&gt;0.067,AI43&lt;0.167),"Berjalan cepat", "Berlari"))</f>
        <v>Berjalan pelan</v>
      </c>
      <c r="AN43" s="9" t="str">
        <f t="shared" si="53"/>
        <v>Berjalan pelan</v>
      </c>
      <c r="AO43" s="9" t="str">
        <f t="shared" si="54"/>
        <v>Berjalan pelan</v>
      </c>
    </row>
    <row r="44" spans="1:55" x14ac:dyDescent="0.25">
      <c r="A44" s="24">
        <v>3</v>
      </c>
      <c r="B44" s="5">
        <v>0.76332929999999999</v>
      </c>
      <c r="C44" s="5">
        <v>-1.7171382999999998E-2</v>
      </c>
      <c r="D44" s="5">
        <v>0.38954450000000002</v>
      </c>
      <c r="E44" s="5">
        <v>-1.3950213</v>
      </c>
      <c r="F44" s="5">
        <v>0.85065029999999997</v>
      </c>
      <c r="G44" s="5">
        <v>-1.3444662000000001</v>
      </c>
      <c r="H44" s="5">
        <v>0.13489258000000001</v>
      </c>
      <c r="I44" s="5">
        <v>-3.0379295000000001E-3</v>
      </c>
      <c r="J44" s="5">
        <v>0.19963264</v>
      </c>
      <c r="L44" s="5">
        <f t="shared" si="61"/>
        <v>2.5444310000000001E-2</v>
      </c>
      <c r="M44" s="5">
        <f t="shared" si="39"/>
        <v>5.7237943333333333E-4</v>
      </c>
      <c r="N44" s="5">
        <f t="shared" si="40"/>
        <v>1.2984816666666668E-2</v>
      </c>
      <c r="O44" s="5">
        <f t="shared" si="41"/>
        <v>4.6500710000000001E-2</v>
      </c>
      <c r="P44" s="5">
        <f t="shared" si="42"/>
        <v>2.835501E-2</v>
      </c>
      <c r="Q44" s="5">
        <f t="shared" si="43"/>
        <v>4.4815540000000001E-2</v>
      </c>
      <c r="R44" s="5">
        <f t="shared" si="44"/>
        <v>4.4964193333333338E-3</v>
      </c>
      <c r="S44" s="5">
        <f t="shared" si="45"/>
        <v>1.0126431666666667E-4</v>
      </c>
      <c r="T44" s="5">
        <f t="shared" si="46"/>
        <v>6.6544213333333329E-3</v>
      </c>
      <c r="V44" s="9" t="str">
        <f t="shared" si="62"/>
        <v>Berjalan pelan</v>
      </c>
      <c r="W44" s="9" t="str">
        <f t="shared" si="47"/>
        <v>Berjalan pelan</v>
      </c>
      <c r="X44" s="9" t="str">
        <f t="shared" si="48"/>
        <v>Berjalan pelan</v>
      </c>
      <c r="Y44" s="10" t="str">
        <f t="shared" si="49"/>
        <v>Berjalan pelan</v>
      </c>
      <c r="Z44" s="9" t="str">
        <f t="shared" si="50"/>
        <v>Berjalan pelan</v>
      </c>
      <c r="AA44" s="9" t="str">
        <f t="shared" si="51"/>
        <v>Berjalan pelan</v>
      </c>
      <c r="AB44" s="9" t="str">
        <f t="shared" si="63"/>
        <v>Berjalan pelan</v>
      </c>
      <c r="AC44" s="5" t="str">
        <f t="shared" si="52"/>
        <v>Berjalan pelan</v>
      </c>
      <c r="AD44" s="5" t="str">
        <f t="shared" si="64"/>
        <v>Berjalan pelan</v>
      </c>
      <c r="AI44">
        <f t="shared" si="65"/>
        <v>2.5444310000000001E-2</v>
      </c>
      <c r="AJ44">
        <f t="shared" si="66"/>
        <v>4.6500710000000001E-2</v>
      </c>
      <c r="AK44">
        <f t="shared" si="67"/>
        <v>6.6544213333333329E-3</v>
      </c>
      <c r="AM44" s="9" t="str">
        <f t="shared" si="68"/>
        <v>Berjalan pelan</v>
      </c>
      <c r="AN44" s="9" t="str">
        <f t="shared" si="53"/>
        <v>Berjalan pelan</v>
      </c>
      <c r="AO44" s="9" t="str">
        <f t="shared" si="54"/>
        <v>Berjalan pelan</v>
      </c>
    </row>
    <row r="45" spans="1:55" x14ac:dyDescent="0.25">
      <c r="A45" s="24">
        <v>4</v>
      </c>
      <c r="B45" s="5">
        <v>0.37985405</v>
      </c>
      <c r="C45" s="5">
        <v>0.45387696999999999</v>
      </c>
      <c r="D45" s="5">
        <v>-1.7308764000000001</v>
      </c>
      <c r="E45" s="5">
        <v>-0.18674969999999999</v>
      </c>
      <c r="F45" s="5">
        <v>0.11044263999999999</v>
      </c>
      <c r="G45" s="5">
        <v>-0.57974243000000003</v>
      </c>
      <c r="H45" s="5">
        <v>-1.1871338E-2</v>
      </c>
      <c r="I45" s="5">
        <v>8.8722709999999993E-3</v>
      </c>
      <c r="J45" s="5">
        <v>0.12135315000000001</v>
      </c>
      <c r="L45" s="5">
        <f t="shared" si="61"/>
        <v>1.2661801666666667E-2</v>
      </c>
      <c r="M45" s="5">
        <f t="shared" si="39"/>
        <v>1.5129232333333333E-2</v>
      </c>
      <c r="N45" s="5">
        <f t="shared" si="40"/>
        <v>5.7695880000000005E-2</v>
      </c>
      <c r="O45" s="5">
        <f t="shared" si="41"/>
        <v>6.2249899999999997E-3</v>
      </c>
      <c r="P45" s="5">
        <f t="shared" si="42"/>
        <v>3.681421333333333E-3</v>
      </c>
      <c r="Q45" s="5">
        <f t="shared" si="43"/>
        <v>1.9324747666666666E-2</v>
      </c>
      <c r="R45" s="5">
        <f t="shared" si="44"/>
        <v>3.957112666666667E-4</v>
      </c>
      <c r="S45" s="5">
        <f t="shared" si="45"/>
        <v>2.9574236666666664E-4</v>
      </c>
      <c r="T45" s="5">
        <f t="shared" si="46"/>
        <v>4.0451050000000002E-3</v>
      </c>
      <c r="V45" s="9" t="str">
        <f t="shared" si="62"/>
        <v>Berjalan pelan</v>
      </c>
      <c r="W45" s="9" t="str">
        <f t="shared" si="47"/>
        <v>Berjalan pelan</v>
      </c>
      <c r="X45" s="9" t="str">
        <f t="shared" si="48"/>
        <v>Berjalan pelan</v>
      </c>
      <c r="Y45" s="10" t="str">
        <f t="shared" si="49"/>
        <v>Berjalan pelan</v>
      </c>
      <c r="Z45" s="9" t="str">
        <f t="shared" si="50"/>
        <v>Berjalan pelan</v>
      </c>
      <c r="AA45" s="5" t="str">
        <f t="shared" si="51"/>
        <v>Berjalan pelan</v>
      </c>
      <c r="AB45" s="9" t="str">
        <f t="shared" si="63"/>
        <v>Berjalan pelan</v>
      </c>
      <c r="AC45" s="5" t="str">
        <f t="shared" si="52"/>
        <v>Berjalan pelan</v>
      </c>
      <c r="AD45" s="5" t="str">
        <f t="shared" si="64"/>
        <v>Berjalan pelan</v>
      </c>
      <c r="AI45">
        <f t="shared" si="65"/>
        <v>5.7695880000000005E-2</v>
      </c>
      <c r="AJ45">
        <f t="shared" si="66"/>
        <v>1.9324747666666666E-2</v>
      </c>
      <c r="AK45">
        <f t="shared" si="67"/>
        <v>4.0451050000000002E-3</v>
      </c>
      <c r="AM45" s="9" t="str">
        <f t="shared" si="68"/>
        <v>Berjalan pelan</v>
      </c>
      <c r="AN45" s="9" t="str">
        <f t="shared" si="53"/>
        <v>Berjalan pelan</v>
      </c>
      <c r="AO45" s="9" t="str">
        <f t="shared" si="54"/>
        <v>Berjalan pelan</v>
      </c>
    </row>
    <row r="46" spans="1:55" x14ac:dyDescent="0.25">
      <c r="A46" s="24">
        <v>5</v>
      </c>
      <c r="B46" s="5">
        <v>0.98179000000000005</v>
      </c>
      <c r="C46" s="5">
        <v>-0.30313944999999998</v>
      </c>
      <c r="D46" s="5">
        <v>-1.1321683</v>
      </c>
      <c r="E46" s="5">
        <v>0.64768183000000001</v>
      </c>
      <c r="F46" s="5">
        <v>-0.16019106</v>
      </c>
      <c r="G46" s="5">
        <v>2.1507168000000001</v>
      </c>
      <c r="H46" s="5">
        <v>-0.2656713</v>
      </c>
      <c r="I46" s="5">
        <v>6.1160088000000001E-2</v>
      </c>
      <c r="J46" s="5">
        <v>0.15348816000000001</v>
      </c>
      <c r="L46" s="5">
        <f t="shared" si="61"/>
        <v>3.2726333333333336E-2</v>
      </c>
      <c r="M46" s="5">
        <f t="shared" si="39"/>
        <v>1.0104648333333332E-2</v>
      </c>
      <c r="N46" s="5">
        <f t="shared" si="40"/>
        <v>3.7738943333333337E-2</v>
      </c>
      <c r="O46" s="5">
        <f t="shared" si="41"/>
        <v>2.1589394333333334E-2</v>
      </c>
      <c r="P46" s="5">
        <f t="shared" si="42"/>
        <v>5.339702E-3</v>
      </c>
      <c r="Q46" s="5">
        <f t="shared" si="43"/>
        <v>7.169056E-2</v>
      </c>
      <c r="R46" s="5">
        <f t="shared" si="44"/>
        <v>8.8557099999999993E-3</v>
      </c>
      <c r="S46" s="5">
        <f t="shared" si="45"/>
        <v>2.0386696000000001E-3</v>
      </c>
      <c r="T46" s="5">
        <f t="shared" si="46"/>
        <v>5.1162720000000007E-3</v>
      </c>
      <c r="V46" s="9" t="str">
        <f t="shared" si="62"/>
        <v>Berjalan pelan</v>
      </c>
      <c r="W46" s="9" t="str">
        <f t="shared" si="47"/>
        <v>Berjalan pelan</v>
      </c>
      <c r="X46" s="9" t="str">
        <f t="shared" si="48"/>
        <v>Berjalan pelan</v>
      </c>
      <c r="Y46" s="10" t="str">
        <f t="shared" si="49"/>
        <v>Berjalan pelan</v>
      </c>
      <c r="Z46" s="10" t="str">
        <f t="shared" si="50"/>
        <v>Berjalan pelan</v>
      </c>
      <c r="AA46" s="9" t="str">
        <f t="shared" si="51"/>
        <v>Berjalan cepat</v>
      </c>
      <c r="AB46" s="5" t="str">
        <f t="shared" si="63"/>
        <v>Berjalan pelan</v>
      </c>
      <c r="AC46" s="5" t="str">
        <f t="shared" si="52"/>
        <v>Berjalan pelan</v>
      </c>
      <c r="AD46" s="5" t="str">
        <f t="shared" si="64"/>
        <v>Berjalan pelan</v>
      </c>
      <c r="AI46">
        <f t="shared" si="65"/>
        <v>3.7738943333333337E-2</v>
      </c>
      <c r="AJ46">
        <f t="shared" si="66"/>
        <v>7.169056E-2</v>
      </c>
      <c r="AK46">
        <f t="shared" si="67"/>
        <v>8.8557099999999993E-3</v>
      </c>
      <c r="AM46" s="9" t="str">
        <f t="shared" si="68"/>
        <v>Berjalan pelan</v>
      </c>
      <c r="AN46" s="9" t="str">
        <f t="shared" si="53"/>
        <v>Berjalan cepat</v>
      </c>
      <c r="AO46" s="9" t="str">
        <f t="shared" si="54"/>
        <v>Berjalan pelan</v>
      </c>
    </row>
    <row r="47" spans="1:55" x14ac:dyDescent="0.25">
      <c r="A47" s="24">
        <v>6</v>
      </c>
      <c r="B47" s="5">
        <v>1.0042249000000001</v>
      </c>
      <c r="C47" s="5">
        <v>0.71577239999999998</v>
      </c>
      <c r="D47" s="5">
        <v>1.3439322</v>
      </c>
      <c r="E47" s="5">
        <v>-0.40487790000000001</v>
      </c>
      <c r="F47" s="5">
        <v>-0.4838364</v>
      </c>
      <c r="G47" s="5">
        <v>0.90573309999999996</v>
      </c>
      <c r="H47" s="5">
        <v>-9.7975074999999995E-2</v>
      </c>
      <c r="I47" s="5">
        <v>6.2458039999999999E-2</v>
      </c>
      <c r="J47" s="5">
        <v>-0.1855793</v>
      </c>
      <c r="L47" s="5">
        <f t="shared" si="61"/>
        <v>3.3474163333333334E-2</v>
      </c>
      <c r="M47" s="5">
        <f t="shared" si="39"/>
        <v>2.3859079999999998E-2</v>
      </c>
      <c r="N47" s="5">
        <f t="shared" si="40"/>
        <v>4.4797740000000003E-2</v>
      </c>
      <c r="O47" s="5">
        <f t="shared" si="41"/>
        <v>1.349593E-2</v>
      </c>
      <c r="P47" s="5">
        <f t="shared" si="42"/>
        <v>1.6127880000000001E-2</v>
      </c>
      <c r="Q47" s="5">
        <f t="shared" si="43"/>
        <v>3.0191103333333334E-2</v>
      </c>
      <c r="R47" s="5">
        <f t="shared" si="44"/>
        <v>3.2658358333333332E-3</v>
      </c>
      <c r="S47" s="5">
        <f t="shared" si="45"/>
        <v>2.0819346666666664E-3</v>
      </c>
      <c r="T47" s="5">
        <f t="shared" si="46"/>
        <v>6.1859766666666665E-3</v>
      </c>
      <c r="V47" s="9" t="str">
        <f t="shared" si="62"/>
        <v>Berjalan pelan</v>
      </c>
      <c r="W47" s="9" t="str">
        <f t="shared" si="47"/>
        <v>Berjalan pelan</v>
      </c>
      <c r="X47" s="9" t="str">
        <f t="shared" si="48"/>
        <v>Berjalan pelan</v>
      </c>
      <c r="Y47" s="9" t="str">
        <f t="shared" si="49"/>
        <v>Berjalan pelan</v>
      </c>
      <c r="Z47" s="9" t="str">
        <f t="shared" si="50"/>
        <v>Berjalan pelan</v>
      </c>
      <c r="AA47" s="5" t="str">
        <f t="shared" si="51"/>
        <v>Berjalan pelan</v>
      </c>
      <c r="AB47" s="9" t="str">
        <f t="shared" si="63"/>
        <v>Berjalan pelan</v>
      </c>
      <c r="AC47" s="5" t="str">
        <f t="shared" si="52"/>
        <v>Berjalan pelan</v>
      </c>
      <c r="AD47" s="5" t="str">
        <f t="shared" si="64"/>
        <v>Berjalan pelan</v>
      </c>
      <c r="AI47">
        <f t="shared" si="65"/>
        <v>4.4797740000000003E-2</v>
      </c>
      <c r="AJ47">
        <f t="shared" si="66"/>
        <v>3.0191103333333334E-2</v>
      </c>
      <c r="AK47">
        <f t="shared" si="67"/>
        <v>6.1859766666666665E-3</v>
      </c>
      <c r="AM47" s="9" t="str">
        <f t="shared" si="68"/>
        <v>Berjalan pelan</v>
      </c>
      <c r="AN47" s="9" t="str">
        <f t="shared" si="53"/>
        <v>Berjalan pelan</v>
      </c>
      <c r="AO47" s="9" t="str">
        <f t="shared" si="54"/>
        <v>Berjalan pelan</v>
      </c>
    </row>
    <row r="48" spans="1:55" x14ac:dyDescent="0.25">
      <c r="A48" s="24">
        <v>7</v>
      </c>
      <c r="B48" s="5">
        <v>0.76394474999999995</v>
      </c>
      <c r="C48" s="5">
        <v>0.40932607999999998</v>
      </c>
      <c r="D48" s="5">
        <v>0.37311460000000002</v>
      </c>
      <c r="E48" s="5">
        <v>0.50519013000000002</v>
      </c>
      <c r="F48" s="5">
        <v>-0.77719426000000003</v>
      </c>
      <c r="G48" s="5">
        <v>-0.11469554999999999</v>
      </c>
      <c r="H48" s="5">
        <v>-7.9600569999999995E-2</v>
      </c>
      <c r="I48" s="5">
        <v>-2.1242857E-2</v>
      </c>
      <c r="J48" s="5">
        <v>-3.1638144999999999E-2</v>
      </c>
      <c r="L48" s="5">
        <f t="shared" si="61"/>
        <v>2.5464825E-2</v>
      </c>
      <c r="M48" s="5">
        <f t="shared" si="39"/>
        <v>1.3644202666666666E-2</v>
      </c>
      <c r="N48" s="5">
        <f t="shared" si="40"/>
        <v>1.2437153333333334E-2</v>
      </c>
      <c r="O48" s="5">
        <f t="shared" si="41"/>
        <v>1.6839671000000001E-2</v>
      </c>
      <c r="P48" s="5">
        <f t="shared" si="42"/>
        <v>2.5906475333333335E-2</v>
      </c>
      <c r="Q48" s="5">
        <f t="shared" si="43"/>
        <v>3.8231849999999998E-3</v>
      </c>
      <c r="R48" s="5">
        <f t="shared" si="44"/>
        <v>2.653352333333333E-3</v>
      </c>
      <c r="S48" s="5">
        <f t="shared" si="45"/>
        <v>7.080952333333334E-4</v>
      </c>
      <c r="T48" s="5">
        <f t="shared" si="46"/>
        <v>1.0546048333333333E-3</v>
      </c>
      <c r="V48" s="9" t="str">
        <f t="shared" si="62"/>
        <v>Berjalan pelan</v>
      </c>
      <c r="W48" s="9" t="str">
        <f t="shared" si="47"/>
        <v>Berjalan pelan</v>
      </c>
      <c r="X48" s="9" t="str">
        <f t="shared" si="48"/>
        <v>Berjalan pelan</v>
      </c>
      <c r="Y48" s="9" t="str">
        <f t="shared" si="49"/>
        <v>Berjalan pelan</v>
      </c>
      <c r="Z48" s="9" t="str">
        <f t="shared" si="50"/>
        <v>Berjalan pelan</v>
      </c>
      <c r="AA48" s="9" t="str">
        <f t="shared" si="51"/>
        <v>Berjalan pelan</v>
      </c>
      <c r="AB48" s="5" t="str">
        <f t="shared" si="63"/>
        <v>Berjalan pelan</v>
      </c>
      <c r="AC48" s="5" t="str">
        <f t="shared" si="52"/>
        <v>Berjalan pelan</v>
      </c>
      <c r="AD48" s="5" t="str">
        <f t="shared" si="64"/>
        <v>Berjalan pelan</v>
      </c>
      <c r="AI48">
        <f t="shared" si="65"/>
        <v>2.5464825E-2</v>
      </c>
      <c r="AJ48">
        <f t="shared" si="66"/>
        <v>2.5906475333333335E-2</v>
      </c>
      <c r="AK48">
        <f t="shared" si="67"/>
        <v>2.653352333333333E-3</v>
      </c>
      <c r="AM48" s="9" t="str">
        <f t="shared" si="68"/>
        <v>Berjalan pelan</v>
      </c>
      <c r="AN48" s="9" t="str">
        <f t="shared" si="53"/>
        <v>Berjalan pelan</v>
      </c>
      <c r="AO48" s="9" t="str">
        <f t="shared" si="54"/>
        <v>Berjalan pelan</v>
      </c>
    </row>
    <row r="49" spans="1:41" x14ac:dyDescent="0.25">
      <c r="A49" s="24">
        <v>8</v>
      </c>
      <c r="B49" s="5">
        <v>-0.18461072000000001</v>
      </c>
      <c r="C49" s="5">
        <v>0.118567705</v>
      </c>
      <c r="D49" s="5">
        <v>-5.1698684999999999E-3</v>
      </c>
      <c r="E49" s="5">
        <v>1.2415312999999999</v>
      </c>
      <c r="F49" s="5">
        <v>-0.36541033000000001</v>
      </c>
      <c r="G49" s="5">
        <v>-1.3122214999999999</v>
      </c>
      <c r="H49" s="5">
        <v>-11.303599999999999</v>
      </c>
      <c r="I49" s="5">
        <v>6.2323427000000002</v>
      </c>
      <c r="J49" s="5">
        <v>8.0897059999999996</v>
      </c>
      <c r="L49" s="5">
        <f t="shared" si="61"/>
        <v>6.153690666666667E-3</v>
      </c>
      <c r="M49" s="5">
        <f t="shared" si="39"/>
        <v>3.9522568333333332E-3</v>
      </c>
      <c r="N49" s="5">
        <f t="shared" si="40"/>
        <v>1.7232894999999999E-4</v>
      </c>
      <c r="O49" s="5">
        <f t="shared" si="41"/>
        <v>4.138437666666666E-2</v>
      </c>
      <c r="P49" s="5">
        <f t="shared" si="42"/>
        <v>1.2180344333333334E-2</v>
      </c>
      <c r="Q49" s="5">
        <f t="shared" si="43"/>
        <v>4.3740716666666665E-2</v>
      </c>
      <c r="R49" s="5">
        <f t="shared" si="44"/>
        <v>0.37678666666666666</v>
      </c>
      <c r="S49" s="5">
        <f t="shared" si="45"/>
        <v>0.20774475666666667</v>
      </c>
      <c r="T49" s="5">
        <f t="shared" si="46"/>
        <v>0.26965686666666666</v>
      </c>
      <c r="V49" s="9" t="str">
        <f t="shared" si="62"/>
        <v>Berjalan pelan</v>
      </c>
      <c r="W49" s="9" t="str">
        <f t="shared" si="47"/>
        <v>Berjalan pelan</v>
      </c>
      <c r="X49" s="9" t="str">
        <f t="shared" si="48"/>
        <v>Berjalan pelan</v>
      </c>
      <c r="Y49" s="9" t="str">
        <f t="shared" si="49"/>
        <v>Berjalan pelan</v>
      </c>
      <c r="Z49" s="10" t="str">
        <f t="shared" si="50"/>
        <v>Berjalan pelan</v>
      </c>
      <c r="AA49" s="5" t="str">
        <f t="shared" si="51"/>
        <v>Berjalan pelan</v>
      </c>
      <c r="AB49" s="5" t="str">
        <f t="shared" si="63"/>
        <v>Berlari</v>
      </c>
      <c r="AC49" s="5" t="str">
        <f t="shared" si="52"/>
        <v>Berlari</v>
      </c>
      <c r="AD49" s="5" t="str">
        <f t="shared" si="64"/>
        <v>Berlari</v>
      </c>
      <c r="AI49">
        <f t="shared" si="65"/>
        <v>6.153690666666667E-3</v>
      </c>
      <c r="AJ49">
        <f t="shared" si="66"/>
        <v>4.3740716666666665E-2</v>
      </c>
      <c r="AK49">
        <f t="shared" si="67"/>
        <v>0.37678666666666666</v>
      </c>
      <c r="AM49" s="9" t="str">
        <f t="shared" si="68"/>
        <v>Berjalan pelan</v>
      </c>
      <c r="AN49" s="9" t="str">
        <f t="shared" si="53"/>
        <v>Berjalan pelan</v>
      </c>
      <c r="AO49" s="9" t="str">
        <f t="shared" si="54"/>
        <v>Berlari</v>
      </c>
    </row>
    <row r="50" spans="1:41" x14ac:dyDescent="0.25">
      <c r="A50" s="24">
        <v>9</v>
      </c>
      <c r="B50" s="5">
        <v>0.4889772</v>
      </c>
      <c r="C50" s="5">
        <v>0.42207383999999998</v>
      </c>
      <c r="D50" s="5">
        <v>-0.48086069999999997</v>
      </c>
      <c r="E50" s="5">
        <v>-0.90717420000000004</v>
      </c>
      <c r="F50" s="5">
        <v>-0.85052749999999999</v>
      </c>
      <c r="G50" s="5">
        <v>2.0474891999999998</v>
      </c>
      <c r="H50" s="5">
        <v>-15.342082</v>
      </c>
      <c r="I50" s="5">
        <v>13.929152500000001</v>
      </c>
      <c r="J50" s="5">
        <v>12.858131999999999</v>
      </c>
      <c r="L50" s="5">
        <f t="shared" si="61"/>
        <v>1.629924E-2</v>
      </c>
      <c r="M50" s="5">
        <f t="shared" si="39"/>
        <v>1.4069127999999998E-2</v>
      </c>
      <c r="N50" s="5">
        <f t="shared" si="40"/>
        <v>1.6028689999999998E-2</v>
      </c>
      <c r="O50" s="5">
        <f t="shared" si="41"/>
        <v>3.0239140000000001E-2</v>
      </c>
      <c r="P50" s="5">
        <f t="shared" si="42"/>
        <v>2.8350916666666667E-2</v>
      </c>
      <c r="Q50" s="5">
        <f t="shared" si="43"/>
        <v>6.8249639999999986E-2</v>
      </c>
      <c r="R50" s="5">
        <f t="shared" si="44"/>
        <v>0.5114027333333333</v>
      </c>
      <c r="S50" s="5">
        <f t="shared" si="45"/>
        <v>0.46430508333333337</v>
      </c>
      <c r="T50" s="5">
        <f t="shared" si="46"/>
        <v>0.4286044</v>
      </c>
      <c r="V50" s="9" t="str">
        <f t="shared" si="62"/>
        <v>Berjalan pelan</v>
      </c>
      <c r="W50" s="9" t="str">
        <f t="shared" si="47"/>
        <v>Berjalan pelan</v>
      </c>
      <c r="X50" s="9" t="str">
        <f t="shared" si="48"/>
        <v>Berjalan pelan</v>
      </c>
      <c r="Y50" s="9" t="str">
        <f t="shared" si="49"/>
        <v>Berjalan pelan</v>
      </c>
      <c r="Z50" s="9" t="str">
        <f t="shared" si="50"/>
        <v>Berjalan pelan</v>
      </c>
      <c r="AA50" s="9" t="str">
        <f t="shared" si="51"/>
        <v>Berjalan cepat</v>
      </c>
      <c r="AB50" s="5" t="str">
        <f t="shared" si="63"/>
        <v>Berlari</v>
      </c>
      <c r="AC50" s="5" t="str">
        <f t="shared" si="52"/>
        <v>Berlari</v>
      </c>
      <c r="AD50" s="5" t="str">
        <f t="shared" si="64"/>
        <v>Berlari</v>
      </c>
      <c r="AI50">
        <f t="shared" si="65"/>
        <v>1.629924E-2</v>
      </c>
      <c r="AJ50">
        <f t="shared" si="66"/>
        <v>6.8249639999999986E-2</v>
      </c>
      <c r="AK50">
        <f t="shared" si="67"/>
        <v>0.5114027333333333</v>
      </c>
      <c r="AM50" s="9" t="str">
        <f t="shared" si="68"/>
        <v>Berjalan pelan</v>
      </c>
      <c r="AN50" s="9" t="str">
        <f t="shared" si="53"/>
        <v>Berjalan cepat</v>
      </c>
      <c r="AO50" s="9" t="str">
        <f t="shared" si="54"/>
        <v>Berlari</v>
      </c>
    </row>
    <row r="51" spans="1:41" x14ac:dyDescent="0.25">
      <c r="A51" s="24">
        <v>10</v>
      </c>
      <c r="B51" s="5">
        <v>-0.59389484000000003</v>
      </c>
      <c r="C51" s="5">
        <v>-1.2048266999999999</v>
      </c>
      <c r="D51" s="5">
        <v>0.25808239999999999</v>
      </c>
      <c r="E51" s="5">
        <v>-1.75495</v>
      </c>
      <c r="F51" s="5">
        <v>-1.65639</v>
      </c>
      <c r="G51" s="5">
        <v>0.29142952</v>
      </c>
      <c r="H51" s="5">
        <v>-21.811395999999998</v>
      </c>
      <c r="I51" s="5">
        <v>-27.417316</v>
      </c>
      <c r="J51" s="5">
        <v>20.752157</v>
      </c>
      <c r="L51" s="5">
        <f t="shared" si="61"/>
        <v>1.9796494666666668E-2</v>
      </c>
      <c r="M51" s="5">
        <f t="shared" si="39"/>
        <v>4.0160889999999998E-2</v>
      </c>
      <c r="N51" s="5">
        <f t="shared" si="40"/>
        <v>8.602746666666666E-3</v>
      </c>
      <c r="O51" s="5">
        <f t="shared" si="41"/>
        <v>5.8498333333333333E-2</v>
      </c>
      <c r="P51" s="5">
        <f t="shared" si="42"/>
        <v>5.5212999999999998E-2</v>
      </c>
      <c r="Q51" s="5">
        <f t="shared" si="43"/>
        <v>9.7143173333333332E-3</v>
      </c>
      <c r="R51" s="5">
        <f t="shared" si="44"/>
        <v>0.72704653333333324</v>
      </c>
      <c r="S51" s="5">
        <f t="shared" si="45"/>
        <v>0.91391053333333327</v>
      </c>
      <c r="T51" s="5">
        <f t="shared" si="46"/>
        <v>0.69173856666666667</v>
      </c>
      <c r="V51" s="9" t="str">
        <f t="shared" si="62"/>
        <v>Berjalan pelan</v>
      </c>
      <c r="W51" s="9" t="str">
        <f t="shared" si="47"/>
        <v>Berjalan pelan</v>
      </c>
      <c r="X51" s="9" t="str">
        <f t="shared" si="48"/>
        <v>Berjalan pelan</v>
      </c>
      <c r="Y51" s="9" t="str">
        <f t="shared" si="49"/>
        <v>Berjalan pelan</v>
      </c>
      <c r="Z51" s="9" t="str">
        <f t="shared" si="50"/>
        <v>Berjalan pelan</v>
      </c>
      <c r="AA51" s="5" t="str">
        <f t="shared" si="51"/>
        <v>Berjalan pelan</v>
      </c>
      <c r="AB51" s="9" t="str">
        <f t="shared" si="63"/>
        <v>Berlari</v>
      </c>
      <c r="AC51" s="5" t="str">
        <f t="shared" si="52"/>
        <v>Berlari</v>
      </c>
      <c r="AD51" s="5" t="str">
        <f t="shared" si="64"/>
        <v>Berlari</v>
      </c>
      <c r="AI51">
        <f t="shared" si="65"/>
        <v>4.0160889999999998E-2</v>
      </c>
      <c r="AJ51">
        <f t="shared" si="66"/>
        <v>5.8498333333333333E-2</v>
      </c>
      <c r="AK51">
        <f t="shared" si="67"/>
        <v>0.91391053333333327</v>
      </c>
      <c r="AM51" s="9" t="str">
        <f t="shared" si="68"/>
        <v>Berjalan pelan</v>
      </c>
      <c r="AN51" s="9" t="str">
        <f t="shared" si="53"/>
        <v>Berjalan pelan</v>
      </c>
      <c r="AO51" s="9" t="str">
        <f t="shared" si="54"/>
        <v>Berlari</v>
      </c>
    </row>
    <row r="52" spans="1:41" x14ac:dyDescent="0.25">
      <c r="A52" s="24">
        <v>11</v>
      </c>
      <c r="B52" s="5">
        <v>-9.7838043999999999E-2</v>
      </c>
      <c r="C52" s="5">
        <v>-0.2543049</v>
      </c>
      <c r="D52" s="5">
        <v>1.4897547</v>
      </c>
      <c r="E52" s="5">
        <v>-0.15419793000000001</v>
      </c>
      <c r="F52" s="5">
        <v>-0.39452504999999999</v>
      </c>
      <c r="G52" s="5">
        <v>0.76059054999999998</v>
      </c>
      <c r="H52" s="5">
        <v>2.2930665000000001</v>
      </c>
      <c r="I52" s="5">
        <v>-2.5634359999999998</v>
      </c>
      <c r="J52" s="5">
        <v>3.5076049999999999</v>
      </c>
      <c r="L52" s="5">
        <f t="shared" si="61"/>
        <v>3.2612681333333334E-3</v>
      </c>
      <c r="M52" s="5">
        <f t="shared" si="39"/>
        <v>8.4768299999999994E-3</v>
      </c>
      <c r="N52" s="5">
        <f t="shared" si="40"/>
        <v>4.965849E-2</v>
      </c>
      <c r="O52" s="5">
        <f t="shared" si="41"/>
        <v>5.1399310000000004E-3</v>
      </c>
      <c r="P52" s="5">
        <f t="shared" si="42"/>
        <v>1.3150835E-2</v>
      </c>
      <c r="Q52" s="5">
        <f t="shared" si="43"/>
        <v>2.5353018333333331E-2</v>
      </c>
      <c r="R52" s="5">
        <f t="shared" si="44"/>
        <v>7.6435550000000005E-2</v>
      </c>
      <c r="S52" s="5">
        <f t="shared" si="45"/>
        <v>8.5447866666666664E-2</v>
      </c>
      <c r="T52" s="5">
        <f t="shared" si="46"/>
        <v>0.11692016666666666</v>
      </c>
      <c r="V52" s="9" t="str">
        <f t="shared" si="62"/>
        <v>Berjalan pelan</v>
      </c>
      <c r="W52" s="9" t="str">
        <f t="shared" si="47"/>
        <v>Berjalan pelan</v>
      </c>
      <c r="X52" s="9" t="str">
        <f t="shared" si="48"/>
        <v>Berjalan pelan</v>
      </c>
      <c r="Y52" s="9" t="str">
        <f t="shared" si="49"/>
        <v>Berjalan pelan</v>
      </c>
      <c r="Z52" s="10" t="str">
        <f t="shared" si="50"/>
        <v>Berjalan pelan</v>
      </c>
      <c r="AA52" s="9" t="str">
        <f t="shared" si="51"/>
        <v>Berjalan pelan</v>
      </c>
      <c r="AB52" s="9" t="str">
        <f t="shared" si="63"/>
        <v>Berjalan cepat</v>
      </c>
      <c r="AC52" s="5" t="str">
        <f t="shared" si="52"/>
        <v>Berjalan cepat</v>
      </c>
      <c r="AD52" s="5" t="str">
        <f t="shared" si="64"/>
        <v>Berjalan cepat</v>
      </c>
      <c r="AI52">
        <f t="shared" si="65"/>
        <v>4.965849E-2</v>
      </c>
      <c r="AJ52">
        <f t="shared" si="66"/>
        <v>2.5353018333333331E-2</v>
      </c>
      <c r="AK52">
        <f t="shared" si="67"/>
        <v>0.11692016666666666</v>
      </c>
      <c r="AM52" s="9" t="str">
        <f t="shared" si="68"/>
        <v>Berjalan pelan</v>
      </c>
      <c r="AN52" s="9" t="str">
        <f t="shared" si="53"/>
        <v>Berjalan pelan</v>
      </c>
      <c r="AO52" s="9" t="str">
        <f t="shared" si="54"/>
        <v>Berjalan cepat</v>
      </c>
    </row>
    <row r="53" spans="1:41" x14ac:dyDescent="0.25">
      <c r="A53" s="24">
        <v>12</v>
      </c>
      <c r="B53" s="5">
        <v>-1.9311367999999999E-2</v>
      </c>
      <c r="C53" s="5">
        <v>0.71549560000000001</v>
      </c>
      <c r="D53" s="5">
        <v>2.0559940000000001</v>
      </c>
      <c r="E53" s="5">
        <v>0.39266053000000001</v>
      </c>
      <c r="F53" s="5">
        <v>0.82924056000000002</v>
      </c>
      <c r="G53" s="5">
        <v>-1.4973221000000001</v>
      </c>
      <c r="H53" s="5">
        <v>3.6007861999999999</v>
      </c>
      <c r="I53" s="5">
        <v>-7.0875899999999996</v>
      </c>
      <c r="J53" s="5">
        <v>7.3726849999999997</v>
      </c>
      <c r="L53" s="5">
        <f t="shared" si="61"/>
        <v>6.4371226666666667E-4</v>
      </c>
      <c r="M53" s="5">
        <f t="shared" si="39"/>
        <v>2.3849853333333334E-2</v>
      </c>
      <c r="N53" s="5">
        <f t="shared" si="40"/>
        <v>6.8533133333333343E-2</v>
      </c>
      <c r="O53" s="5">
        <f t="shared" si="41"/>
        <v>1.3088684333333333E-2</v>
      </c>
      <c r="P53" s="5">
        <f t="shared" si="42"/>
        <v>2.7641352000000001E-2</v>
      </c>
      <c r="Q53" s="5">
        <f t="shared" si="43"/>
        <v>4.991073666666667E-2</v>
      </c>
      <c r="R53" s="5">
        <f t="shared" si="44"/>
        <v>0.12002620666666666</v>
      </c>
      <c r="S53" s="5">
        <f t="shared" si="45"/>
        <v>0.23625299999999999</v>
      </c>
      <c r="T53" s="5">
        <f t="shared" si="46"/>
        <v>0.24575616666666666</v>
      </c>
      <c r="V53" s="9" t="str">
        <f t="shared" si="62"/>
        <v>Berjalan pelan</v>
      </c>
      <c r="W53" s="9" t="str">
        <f t="shared" si="47"/>
        <v>Berjalan pelan</v>
      </c>
      <c r="X53" s="9" t="str">
        <f t="shared" si="48"/>
        <v>Berjalan cepat</v>
      </c>
      <c r="Y53" s="9" t="str">
        <f t="shared" si="49"/>
        <v>Berjalan pelan</v>
      </c>
      <c r="Z53" s="9" t="str">
        <f t="shared" si="50"/>
        <v>Berjalan pelan</v>
      </c>
      <c r="AA53" s="5" t="str">
        <f t="shared" si="51"/>
        <v>Berjalan pelan</v>
      </c>
      <c r="AB53" s="9" t="str">
        <f t="shared" si="63"/>
        <v>Berjalan cepat</v>
      </c>
      <c r="AC53" s="5" t="str">
        <f t="shared" si="52"/>
        <v>Berlari</v>
      </c>
      <c r="AD53" s="5" t="str">
        <f t="shared" si="64"/>
        <v>Berlari</v>
      </c>
      <c r="AI53">
        <f t="shared" si="65"/>
        <v>6.8533133333333343E-2</v>
      </c>
      <c r="AJ53">
        <f t="shared" si="66"/>
        <v>4.991073666666667E-2</v>
      </c>
      <c r="AK53">
        <f t="shared" si="67"/>
        <v>0.24575616666666666</v>
      </c>
      <c r="AM53" s="9" t="str">
        <f t="shared" si="68"/>
        <v>Berjalan cepat</v>
      </c>
      <c r="AN53" s="9" t="str">
        <f t="shared" si="53"/>
        <v>Berjalan pelan</v>
      </c>
      <c r="AO53" s="9" t="str">
        <f t="shared" si="54"/>
        <v>Berlari</v>
      </c>
    </row>
    <row r="54" spans="1:41" x14ac:dyDescent="0.25">
      <c r="A54" s="24">
        <v>13</v>
      </c>
      <c r="B54" s="5">
        <v>0.30738133000000001</v>
      </c>
      <c r="C54" s="5">
        <v>-0.51585840000000005</v>
      </c>
      <c r="D54" s="5">
        <v>-1.0174732</v>
      </c>
      <c r="E54" s="5">
        <v>-0.68327059999999995</v>
      </c>
      <c r="F54" s="5">
        <v>0.28107761999999997</v>
      </c>
      <c r="G54" s="5">
        <v>-1.5312214</v>
      </c>
      <c r="H54" s="5">
        <v>26.327494000000002</v>
      </c>
      <c r="I54" s="5">
        <v>-23.288233000000002</v>
      </c>
      <c r="J54" s="5">
        <v>4.9878043999999999</v>
      </c>
      <c r="L54" s="5">
        <f t="shared" si="61"/>
        <v>1.0246044333333334E-2</v>
      </c>
      <c r="M54" s="5">
        <f t="shared" si="39"/>
        <v>1.719528E-2</v>
      </c>
      <c r="N54" s="5">
        <f t="shared" si="40"/>
        <v>3.3915773333333329E-2</v>
      </c>
      <c r="O54" s="5">
        <f t="shared" si="41"/>
        <v>2.2775686666666666E-2</v>
      </c>
      <c r="P54" s="5">
        <f t="shared" si="42"/>
        <v>9.3692539999999987E-3</v>
      </c>
      <c r="Q54" s="5">
        <f t="shared" si="43"/>
        <v>5.1040713333333335E-2</v>
      </c>
      <c r="R54" s="5">
        <f t="shared" si="44"/>
        <v>0.87758313333333338</v>
      </c>
      <c r="S54" s="5">
        <f t="shared" si="45"/>
        <v>0.77627443333333335</v>
      </c>
      <c r="T54" s="5">
        <f t="shared" si="46"/>
        <v>0.16626014666666666</v>
      </c>
      <c r="V54" s="9" t="str">
        <f t="shared" si="62"/>
        <v>Berjalan pelan</v>
      </c>
      <c r="W54" s="9" t="str">
        <f t="shared" si="47"/>
        <v>Berjalan pelan</v>
      </c>
      <c r="X54" s="9" t="str">
        <f t="shared" si="48"/>
        <v>Berjalan pelan</v>
      </c>
      <c r="Y54" s="10" t="str">
        <f t="shared" si="49"/>
        <v>Berjalan pelan</v>
      </c>
      <c r="Z54" s="9" t="str">
        <f t="shared" si="50"/>
        <v>Berjalan pelan</v>
      </c>
      <c r="AA54" s="9" t="str">
        <f t="shared" si="51"/>
        <v>Berjalan pelan</v>
      </c>
      <c r="AB54" s="5" t="str">
        <f t="shared" si="63"/>
        <v>Berlari</v>
      </c>
      <c r="AC54" s="5" t="str">
        <f t="shared" si="52"/>
        <v>Berlari</v>
      </c>
      <c r="AD54" s="5" t="str">
        <f t="shared" si="64"/>
        <v>Berjalan cepat</v>
      </c>
      <c r="AI54">
        <f t="shared" si="65"/>
        <v>3.3915773333333329E-2</v>
      </c>
      <c r="AJ54">
        <f t="shared" si="66"/>
        <v>5.1040713333333335E-2</v>
      </c>
      <c r="AK54">
        <f t="shared" si="67"/>
        <v>0.87758313333333338</v>
      </c>
      <c r="AM54" s="9" t="str">
        <f t="shared" si="68"/>
        <v>Berjalan pelan</v>
      </c>
      <c r="AN54" s="9" t="str">
        <f t="shared" si="53"/>
        <v>Berjalan pelan</v>
      </c>
      <c r="AO54" s="9" t="str">
        <f t="shared" si="54"/>
        <v>Berlari</v>
      </c>
    </row>
    <row r="55" spans="1:41" x14ac:dyDescent="0.25">
      <c r="A55" s="24">
        <v>14</v>
      </c>
      <c r="B55" s="5">
        <v>-0.49182722000000001</v>
      </c>
      <c r="C55" s="5">
        <v>0.19762896999999999</v>
      </c>
      <c r="D55" s="5">
        <v>-1.2648219999999999</v>
      </c>
      <c r="E55" s="5">
        <v>-1.015409</v>
      </c>
      <c r="F55" s="5">
        <v>-0.28854632000000002</v>
      </c>
      <c r="G55" s="5">
        <v>0.39004420000000001</v>
      </c>
      <c r="H55" s="5">
        <v>-10.1919985</v>
      </c>
      <c r="I55" s="5">
        <v>-10.718220000000001</v>
      </c>
      <c r="J55" s="5">
        <v>3.6905676999999999</v>
      </c>
      <c r="L55" s="5">
        <f t="shared" si="61"/>
        <v>1.6394240666666667E-2</v>
      </c>
      <c r="M55" s="5">
        <f t="shared" si="39"/>
        <v>6.5876323333333327E-3</v>
      </c>
      <c r="N55" s="5">
        <f t="shared" si="40"/>
        <v>4.2160733333333332E-2</v>
      </c>
      <c r="O55" s="5">
        <f t="shared" si="41"/>
        <v>3.3846966666666665E-2</v>
      </c>
      <c r="P55" s="5">
        <f t="shared" si="42"/>
        <v>9.6182106666666666E-3</v>
      </c>
      <c r="Q55" s="5">
        <f t="shared" si="43"/>
        <v>1.3001473333333334E-2</v>
      </c>
      <c r="R55" s="5">
        <f t="shared" si="44"/>
        <v>0.33973328333333336</v>
      </c>
      <c r="S55" s="5">
        <f t="shared" si="45"/>
        <v>0.35727400000000004</v>
      </c>
      <c r="T55" s="5">
        <f t="shared" si="46"/>
        <v>0.12301892333333334</v>
      </c>
      <c r="V55" s="9" t="str">
        <f t="shared" si="62"/>
        <v>Berjalan pelan</v>
      </c>
      <c r="W55" s="9" t="str">
        <f t="shared" si="47"/>
        <v>Berjalan pelan</v>
      </c>
      <c r="X55" s="9" t="str">
        <f t="shared" si="48"/>
        <v>Berjalan pelan</v>
      </c>
      <c r="Y55" s="10" t="str">
        <f t="shared" si="49"/>
        <v>Berjalan pelan</v>
      </c>
      <c r="Z55" s="9" t="str">
        <f t="shared" si="50"/>
        <v>Berjalan pelan</v>
      </c>
      <c r="AA55" s="5" t="str">
        <f t="shared" si="51"/>
        <v>Berjalan pelan</v>
      </c>
      <c r="AB55" s="5" t="str">
        <f t="shared" si="63"/>
        <v>Berlari</v>
      </c>
      <c r="AC55" s="5" t="str">
        <f t="shared" si="52"/>
        <v>Berlari</v>
      </c>
      <c r="AD55" s="5" t="str">
        <f t="shared" si="64"/>
        <v>Berjalan cepat</v>
      </c>
      <c r="AI55">
        <f t="shared" si="65"/>
        <v>4.2160733333333332E-2</v>
      </c>
      <c r="AJ55">
        <f t="shared" si="66"/>
        <v>3.3846966666666665E-2</v>
      </c>
      <c r="AK55">
        <f t="shared" si="67"/>
        <v>0.35727400000000004</v>
      </c>
      <c r="AM55" s="9" t="str">
        <f t="shared" si="68"/>
        <v>Berjalan pelan</v>
      </c>
      <c r="AN55" s="9" t="str">
        <f t="shared" si="53"/>
        <v>Berjalan pelan</v>
      </c>
      <c r="AO55" s="9" t="str">
        <f t="shared" si="54"/>
        <v>Berlari</v>
      </c>
    </row>
    <row r="56" spans="1:41" x14ac:dyDescent="0.25">
      <c r="A56" s="24">
        <v>15</v>
      </c>
      <c r="B56" s="5">
        <v>-0.33380437000000002</v>
      </c>
      <c r="C56" s="5">
        <v>-0.13684653999999999</v>
      </c>
      <c r="D56" s="5">
        <v>-0.63050174999999997</v>
      </c>
      <c r="E56" s="5">
        <v>-1.8846204</v>
      </c>
      <c r="F56" s="5">
        <v>-0.55212474</v>
      </c>
      <c r="G56" s="5">
        <v>0.67948339999999996</v>
      </c>
      <c r="H56" s="5">
        <v>-1.7533245</v>
      </c>
      <c r="I56" s="5">
        <v>-20.706985</v>
      </c>
      <c r="J56" s="5">
        <v>-0.62857010000000002</v>
      </c>
      <c r="L56" s="5">
        <f t="shared" si="61"/>
        <v>1.1126812333333335E-2</v>
      </c>
      <c r="M56" s="5">
        <f t="shared" si="39"/>
        <v>4.5615513333333328E-3</v>
      </c>
      <c r="N56" s="5">
        <f t="shared" si="40"/>
        <v>2.1016725E-2</v>
      </c>
      <c r="O56" s="5">
        <f t="shared" si="41"/>
        <v>6.2820680000000004E-2</v>
      </c>
      <c r="P56" s="5">
        <f t="shared" si="42"/>
        <v>1.8404158E-2</v>
      </c>
      <c r="Q56" s="5">
        <f t="shared" si="43"/>
        <v>2.2649446666666666E-2</v>
      </c>
      <c r="R56" s="5">
        <f t="shared" si="44"/>
        <v>5.844415E-2</v>
      </c>
      <c r="S56" s="5">
        <f t="shared" si="45"/>
        <v>0.6902328333333333</v>
      </c>
      <c r="T56" s="5">
        <f t="shared" si="46"/>
        <v>2.0952336666666668E-2</v>
      </c>
      <c r="V56" s="9" t="str">
        <f t="shared" si="62"/>
        <v>Berjalan pelan</v>
      </c>
      <c r="W56" s="9" t="str">
        <f t="shared" si="47"/>
        <v>Berjalan pelan</v>
      </c>
      <c r="X56" s="9" t="str">
        <f t="shared" si="48"/>
        <v>Berjalan pelan</v>
      </c>
      <c r="Y56" s="9" t="str">
        <f t="shared" si="49"/>
        <v>Berjalan pelan</v>
      </c>
      <c r="Z56" s="9" t="str">
        <f t="shared" si="50"/>
        <v>Berjalan pelan</v>
      </c>
      <c r="AA56" s="5" t="str">
        <f t="shared" si="51"/>
        <v>Berjalan pelan</v>
      </c>
      <c r="AB56" s="5" t="str">
        <f t="shared" si="63"/>
        <v>Berjalan pelan</v>
      </c>
      <c r="AC56" s="5" t="str">
        <f t="shared" si="52"/>
        <v>Berlari</v>
      </c>
      <c r="AD56" s="5" t="str">
        <f t="shared" si="64"/>
        <v>Berjalan pelan</v>
      </c>
      <c r="AI56">
        <f t="shared" si="65"/>
        <v>2.1016725E-2</v>
      </c>
      <c r="AJ56">
        <f t="shared" si="66"/>
        <v>6.2820680000000004E-2</v>
      </c>
      <c r="AK56">
        <f t="shared" si="67"/>
        <v>0.6902328333333333</v>
      </c>
      <c r="AM56" s="9" t="str">
        <f t="shared" si="68"/>
        <v>Berjalan pelan</v>
      </c>
      <c r="AN56" s="9" t="str">
        <f t="shared" si="53"/>
        <v>Berjalan pelan</v>
      </c>
      <c r="AO56" s="9" t="str">
        <f t="shared" si="54"/>
        <v>Berlari</v>
      </c>
    </row>
    <row r="57" spans="1:41" x14ac:dyDescent="0.25">
      <c r="A57" s="24">
        <v>16</v>
      </c>
      <c r="B57" s="5">
        <v>0.22044525000000001</v>
      </c>
      <c r="C57" s="5">
        <v>-0.66730999999999996</v>
      </c>
      <c r="D57" s="5">
        <v>0.55453779999999997</v>
      </c>
      <c r="E57" s="5">
        <v>1.7531514000000002E-2</v>
      </c>
      <c r="F57" s="5">
        <v>0.78591049999999996</v>
      </c>
      <c r="G57" s="5">
        <v>0.56873702999999998</v>
      </c>
      <c r="H57" s="5">
        <v>13.392708000000001</v>
      </c>
      <c r="I57" s="5">
        <v>-23.981439999999999</v>
      </c>
      <c r="J57" s="5">
        <v>5.6617259999999998</v>
      </c>
      <c r="L57" s="5">
        <f t="shared" si="61"/>
        <v>7.3481750000000002E-3</v>
      </c>
      <c r="M57" s="5">
        <f t="shared" si="39"/>
        <v>2.2243666666666665E-2</v>
      </c>
      <c r="N57" s="5">
        <f t="shared" si="40"/>
        <v>1.8484593333333334E-2</v>
      </c>
      <c r="O57" s="5">
        <f t="shared" si="41"/>
        <v>5.8438380000000001E-4</v>
      </c>
      <c r="P57" s="5">
        <f t="shared" si="42"/>
        <v>2.6197016666666666E-2</v>
      </c>
      <c r="Q57" s="5">
        <f t="shared" si="43"/>
        <v>1.8957900999999999E-2</v>
      </c>
      <c r="R57" s="5">
        <f t="shared" si="44"/>
        <v>0.44642360000000003</v>
      </c>
      <c r="S57" s="5">
        <f t="shared" si="45"/>
        <v>0.79938133333333328</v>
      </c>
      <c r="T57" s="5">
        <f t="shared" si="46"/>
        <v>0.18872419999999998</v>
      </c>
      <c r="V57" s="9" t="str">
        <f t="shared" si="62"/>
        <v>Berjalan pelan</v>
      </c>
      <c r="W57" s="9" t="str">
        <f t="shared" si="47"/>
        <v>Berjalan pelan</v>
      </c>
      <c r="X57" s="9" t="str">
        <f t="shared" si="48"/>
        <v>Berjalan pelan</v>
      </c>
      <c r="Y57" s="10" t="str">
        <f t="shared" si="49"/>
        <v>Berjalan pelan</v>
      </c>
      <c r="Z57" s="10" t="str">
        <f t="shared" si="50"/>
        <v>Berjalan pelan</v>
      </c>
      <c r="AA57" s="9" t="str">
        <f t="shared" si="51"/>
        <v>Berjalan pelan</v>
      </c>
      <c r="AB57" s="5" t="str">
        <f t="shared" si="63"/>
        <v>Berlari</v>
      </c>
      <c r="AC57" s="5" t="str">
        <f t="shared" si="52"/>
        <v>Berlari</v>
      </c>
      <c r="AD57" s="5" t="str">
        <f t="shared" si="64"/>
        <v>Berlari</v>
      </c>
      <c r="AI57">
        <f t="shared" si="65"/>
        <v>2.2243666666666665E-2</v>
      </c>
      <c r="AJ57">
        <f>MAX(O57:Q57)</f>
        <v>2.6197016666666666E-2</v>
      </c>
      <c r="AK57">
        <f t="shared" si="67"/>
        <v>0.79938133333333328</v>
      </c>
      <c r="AM57" s="9" t="str">
        <f t="shared" si="68"/>
        <v>Berjalan pelan</v>
      </c>
      <c r="AN57" s="9" t="str">
        <f t="shared" si="53"/>
        <v>Berjalan pelan</v>
      </c>
      <c r="AO57" s="9" t="str">
        <f t="shared" si="54"/>
        <v>Berlari</v>
      </c>
    </row>
    <row r="58" spans="1:41" x14ac:dyDescent="0.25">
      <c r="A58" s="24">
        <v>17</v>
      </c>
      <c r="B58" s="5">
        <v>0.42460257000000001</v>
      </c>
      <c r="C58" s="5">
        <v>-3.7199259999999998E-2</v>
      </c>
      <c r="D58" s="5">
        <v>1.214755</v>
      </c>
      <c r="E58" s="5">
        <v>0.55494270000000001</v>
      </c>
      <c r="F58" s="5">
        <v>0.96307014999999996</v>
      </c>
      <c r="G58" s="5">
        <v>-0.19912624000000001</v>
      </c>
      <c r="H58" s="5">
        <v>16.640965999999999</v>
      </c>
      <c r="I58" s="5">
        <v>-6.1358155999999999</v>
      </c>
      <c r="J58" s="5">
        <v>11.097550999999999</v>
      </c>
      <c r="L58" s="5">
        <f t="shared" si="61"/>
        <v>1.4153419E-2</v>
      </c>
      <c r="M58" s="5">
        <f t="shared" si="39"/>
        <v>1.2399753333333333E-3</v>
      </c>
      <c r="N58" s="5">
        <f t="shared" si="40"/>
        <v>4.0491833333333331E-2</v>
      </c>
      <c r="O58" s="5">
        <f t="shared" si="41"/>
        <v>1.8498090000000002E-2</v>
      </c>
      <c r="P58" s="5">
        <f t="shared" si="42"/>
        <v>3.2102338333333334E-2</v>
      </c>
      <c r="Q58" s="5">
        <f t="shared" si="43"/>
        <v>6.6375413333333334E-3</v>
      </c>
      <c r="R58" s="5">
        <f t="shared" si="44"/>
        <v>0.55469886666666668</v>
      </c>
      <c r="S58" s="5">
        <f t="shared" si="45"/>
        <v>0.20452718666666667</v>
      </c>
      <c r="T58" s="5">
        <f t="shared" si="46"/>
        <v>0.36991836666666666</v>
      </c>
      <c r="V58" s="9" t="str">
        <f>IF(AND(L58&gt;0,L58&lt;0.067),"Berjalan pelan", IF(AND(L58&gt;0.067,L58&lt;0.167),"Berjalan cepat", "Berlari"))</f>
        <v>Berjalan pelan</v>
      </c>
      <c r="W58" s="9" t="str">
        <f t="shared" si="47"/>
        <v>Berjalan pelan</v>
      </c>
      <c r="X58" s="9" t="str">
        <f t="shared" si="48"/>
        <v>Berjalan pelan</v>
      </c>
      <c r="Y58" s="9" t="str">
        <f t="shared" si="49"/>
        <v>Berjalan pelan</v>
      </c>
      <c r="Z58" s="9" t="str">
        <f t="shared" si="50"/>
        <v>Berjalan pelan</v>
      </c>
      <c r="AA58" s="5" t="str">
        <f t="shared" si="51"/>
        <v>Berjalan pelan</v>
      </c>
      <c r="AB58" s="5" t="str">
        <f>IF(AND(R58&gt;0,R58&lt;0.067),"Berjalan pelan", IF(AND(R58&gt;0.067,R58&lt;0.167),"Berjalan cepat", "Berlari"))</f>
        <v>Berlari</v>
      </c>
      <c r="AC58" s="5" t="str">
        <f t="shared" si="52"/>
        <v>Berlari</v>
      </c>
      <c r="AD58" s="5" t="str">
        <f>IF(AND(T58&gt;0,T58&lt;0.067),"Berjalan pelan", IF(AND(T58&gt;0.067,T58&lt;0.167),"Berjalan cepat", "Berlari"))</f>
        <v>Berlari</v>
      </c>
      <c r="AI58">
        <f t="shared" si="65"/>
        <v>4.0491833333333331E-2</v>
      </c>
      <c r="AJ58">
        <f t="shared" ref="AJ58:AJ71" si="69">MAX(O58:Q58)</f>
        <v>3.2102338333333334E-2</v>
      </c>
      <c r="AK58">
        <f t="shared" si="67"/>
        <v>0.55469886666666668</v>
      </c>
      <c r="AM58" s="9" t="str">
        <f t="shared" si="68"/>
        <v>Berjalan pelan</v>
      </c>
      <c r="AN58" s="9" t="str">
        <f t="shared" si="53"/>
        <v>Berjalan pelan</v>
      </c>
      <c r="AO58" s="9" t="str">
        <f t="shared" si="54"/>
        <v>Berlari</v>
      </c>
    </row>
    <row r="59" spans="1:41" x14ac:dyDescent="0.25">
      <c r="A59" s="24">
        <v>18</v>
      </c>
      <c r="B59" s="5">
        <v>0.69276839999999995</v>
      </c>
      <c r="C59" s="5">
        <v>0.23262285999999999</v>
      </c>
      <c r="D59" s="5">
        <v>1.1237429999999999</v>
      </c>
      <c r="E59" s="5">
        <v>0.58854216000000004</v>
      </c>
      <c r="F59" s="5">
        <v>-1.7209189</v>
      </c>
      <c r="G59" s="5">
        <v>0.74388980000000005</v>
      </c>
      <c r="H59" s="5">
        <v>-14.192689</v>
      </c>
      <c r="I59" s="5">
        <v>-27.689450000000001</v>
      </c>
      <c r="J59" s="5">
        <v>12.42018</v>
      </c>
      <c r="L59" s="5">
        <f t="shared" si="61"/>
        <v>2.309228E-2</v>
      </c>
      <c r="M59" s="5">
        <f t="shared" si="39"/>
        <v>7.7540953333333331E-3</v>
      </c>
      <c r="N59" s="5">
        <f t="shared" si="40"/>
        <v>3.7458100000000001E-2</v>
      </c>
      <c r="O59" s="5">
        <f t="shared" si="41"/>
        <v>1.9618072E-2</v>
      </c>
      <c r="P59" s="5">
        <f t="shared" si="42"/>
        <v>5.7363963333333337E-2</v>
      </c>
      <c r="Q59" s="5">
        <f t="shared" si="43"/>
        <v>2.4796326666666667E-2</v>
      </c>
      <c r="R59" s="5">
        <f t="shared" si="44"/>
        <v>0.47308963333333331</v>
      </c>
      <c r="S59" s="5">
        <f t="shared" si="45"/>
        <v>0.9229816666666667</v>
      </c>
      <c r="T59" s="5">
        <f t="shared" si="46"/>
        <v>0.41400599999999999</v>
      </c>
      <c r="V59" s="9" t="str">
        <f t="shared" ref="V59:V71" si="70">IF(AND(L59&gt;0,L59&lt;0.067),"Berjalan pelan", IF(AND(L59&gt;0.067,L59&lt;0.167),"Berjalan cepat", "Berlari"))</f>
        <v>Berjalan pelan</v>
      </c>
      <c r="W59" s="9" t="str">
        <f t="shared" si="47"/>
        <v>Berjalan pelan</v>
      </c>
      <c r="X59" s="9" t="str">
        <f t="shared" si="48"/>
        <v>Berjalan pelan</v>
      </c>
      <c r="Y59" s="10" t="str">
        <f t="shared" si="49"/>
        <v>Berjalan pelan</v>
      </c>
      <c r="Z59" s="9" t="str">
        <f t="shared" si="50"/>
        <v>Berjalan pelan</v>
      </c>
      <c r="AA59" s="5" t="str">
        <f t="shared" si="51"/>
        <v>Berjalan pelan</v>
      </c>
      <c r="AB59" s="5" t="str">
        <f t="shared" ref="AB59:AB71" si="71">IF(AND(R59&gt;0,R59&lt;0.067),"Berjalan pelan", IF(AND(R59&gt;0.067,R59&lt;0.167),"Berjalan cepat", "Berlari"))</f>
        <v>Berlari</v>
      </c>
      <c r="AC59" s="5" t="str">
        <f t="shared" si="52"/>
        <v>Berlari</v>
      </c>
      <c r="AD59" s="5" t="str">
        <f t="shared" ref="AD59:AD71" si="72">IF(AND(T59&gt;0,T59&lt;0.067),"Berjalan pelan", IF(AND(T59&gt;0.067,T59&lt;0.167),"Berjalan cepat", "Berlari"))</f>
        <v>Berlari</v>
      </c>
      <c r="AI59">
        <f>MAX(L59:N59)</f>
        <v>3.7458100000000001E-2</v>
      </c>
      <c r="AJ59">
        <f t="shared" si="69"/>
        <v>5.7363963333333337E-2</v>
      </c>
      <c r="AK59">
        <f t="shared" si="67"/>
        <v>0.9229816666666667</v>
      </c>
      <c r="AM59" s="9" t="str">
        <f t="shared" si="68"/>
        <v>Berjalan pelan</v>
      </c>
      <c r="AN59" s="9" t="str">
        <f t="shared" si="53"/>
        <v>Berjalan pelan</v>
      </c>
      <c r="AO59" s="9" t="str">
        <f t="shared" si="54"/>
        <v>Berlari</v>
      </c>
    </row>
    <row r="60" spans="1:41" x14ac:dyDescent="0.25">
      <c r="A60" s="24">
        <v>19</v>
      </c>
      <c r="B60" s="5">
        <v>-8.4648849999999998E-2</v>
      </c>
      <c r="C60" s="5">
        <v>-9.6809860000000008E-3</v>
      </c>
      <c r="D60" s="5">
        <v>1.6044741</v>
      </c>
      <c r="E60" s="5">
        <v>0.9987914</v>
      </c>
      <c r="F60" s="5">
        <v>-0.53957489999999997</v>
      </c>
      <c r="G60" s="5">
        <v>0.84705450000000004</v>
      </c>
      <c r="H60" s="5">
        <v>-4.4525449999999998</v>
      </c>
      <c r="I60" s="5">
        <v>-22.193149999999999</v>
      </c>
      <c r="J60" s="5">
        <v>13.7694235</v>
      </c>
      <c r="L60" s="5">
        <f t="shared" si="61"/>
        <v>2.8216283333333332E-3</v>
      </c>
      <c r="M60" s="5">
        <f t="shared" si="39"/>
        <v>3.2269953333333336E-4</v>
      </c>
      <c r="N60" s="5">
        <f t="shared" si="40"/>
        <v>5.3482469999999997E-2</v>
      </c>
      <c r="O60" s="5">
        <f t="shared" si="41"/>
        <v>3.3293046666666666E-2</v>
      </c>
      <c r="P60" s="5">
        <f t="shared" si="42"/>
        <v>1.7985829999999998E-2</v>
      </c>
      <c r="Q60" s="5">
        <f t="shared" si="43"/>
        <v>2.8235150000000001E-2</v>
      </c>
      <c r="R60" s="5">
        <f t="shared" si="44"/>
        <v>0.14841816666666666</v>
      </c>
      <c r="S60" s="5">
        <f t="shared" si="45"/>
        <v>0.73977166666666661</v>
      </c>
      <c r="T60" s="5">
        <f t="shared" si="46"/>
        <v>0.45898078333333336</v>
      </c>
      <c r="V60" s="9" t="str">
        <f t="shared" si="70"/>
        <v>Berjalan pelan</v>
      </c>
      <c r="W60" s="9" t="str">
        <f t="shared" si="47"/>
        <v>Berjalan pelan</v>
      </c>
      <c r="X60" s="9" t="str">
        <f t="shared" si="48"/>
        <v>Berjalan pelan</v>
      </c>
      <c r="Y60" s="9" t="str">
        <f t="shared" si="49"/>
        <v>Berjalan pelan</v>
      </c>
      <c r="Z60" s="9" t="str">
        <f t="shared" si="50"/>
        <v>Berjalan pelan</v>
      </c>
      <c r="AA60" s="5" t="str">
        <f t="shared" si="51"/>
        <v>Berjalan pelan</v>
      </c>
      <c r="AB60" s="5" t="str">
        <f t="shared" si="71"/>
        <v>Berjalan cepat</v>
      </c>
      <c r="AC60" s="5" t="str">
        <f t="shared" si="52"/>
        <v>Berlari</v>
      </c>
      <c r="AD60" s="5" t="str">
        <f t="shared" si="72"/>
        <v>Berlari</v>
      </c>
      <c r="AI60">
        <f t="shared" ref="AI60:AI71" si="73">MAX(L60:N60)</f>
        <v>5.3482469999999997E-2</v>
      </c>
      <c r="AJ60">
        <f t="shared" si="69"/>
        <v>3.3293046666666666E-2</v>
      </c>
      <c r="AK60">
        <f>MAX(R60:T60)</f>
        <v>0.73977166666666661</v>
      </c>
      <c r="AM60" s="9" t="str">
        <f t="shared" si="68"/>
        <v>Berjalan pelan</v>
      </c>
      <c r="AN60" s="9" t="str">
        <f t="shared" si="53"/>
        <v>Berjalan pelan</v>
      </c>
      <c r="AO60" s="9" t="str">
        <f t="shared" si="54"/>
        <v>Berlari</v>
      </c>
    </row>
    <row r="61" spans="1:41" x14ac:dyDescent="0.25">
      <c r="A61" s="24">
        <v>20</v>
      </c>
      <c r="B61" s="5">
        <v>5.1306546000000001E-2</v>
      </c>
      <c r="C61" s="5">
        <v>0.75398946</v>
      </c>
      <c r="D61" s="5">
        <v>0.36226176999999998</v>
      </c>
      <c r="E61" s="5">
        <v>1.1499462</v>
      </c>
      <c r="F61" s="5">
        <v>2.4124145999999999E-2</v>
      </c>
      <c r="G61" s="5">
        <v>1.5746241000000001</v>
      </c>
      <c r="H61" s="5">
        <v>3.2544947</v>
      </c>
      <c r="I61" s="5">
        <v>-17.690674000000001</v>
      </c>
      <c r="J61" s="5">
        <v>7.9954324000000003</v>
      </c>
      <c r="L61" s="5">
        <f t="shared" si="61"/>
        <v>1.7102182E-3</v>
      </c>
      <c r="M61" s="5">
        <f t="shared" si="39"/>
        <v>2.5132982000000002E-2</v>
      </c>
      <c r="N61" s="5">
        <f t="shared" si="40"/>
        <v>1.2075392333333332E-2</v>
      </c>
      <c r="O61" s="5">
        <f t="shared" si="41"/>
        <v>3.8331540000000004E-2</v>
      </c>
      <c r="P61" s="5">
        <f t="shared" si="42"/>
        <v>8.0413819999999999E-4</v>
      </c>
      <c r="Q61" s="5">
        <f t="shared" si="43"/>
        <v>5.2487470000000001E-2</v>
      </c>
      <c r="R61" s="5">
        <f t="shared" si="44"/>
        <v>0.10848315666666666</v>
      </c>
      <c r="S61" s="5">
        <f t="shared" si="45"/>
        <v>0.58968913333333339</v>
      </c>
      <c r="T61" s="5">
        <f t="shared" si="46"/>
        <v>0.26651441333333337</v>
      </c>
      <c r="V61" s="9" t="str">
        <f t="shared" si="70"/>
        <v>Berjalan pelan</v>
      </c>
      <c r="W61" s="9" t="str">
        <f t="shared" si="47"/>
        <v>Berjalan pelan</v>
      </c>
      <c r="X61" s="9" t="str">
        <f t="shared" si="48"/>
        <v>Berjalan pelan</v>
      </c>
      <c r="Y61" s="10" t="str">
        <f t="shared" si="49"/>
        <v>Berjalan pelan</v>
      </c>
      <c r="Z61" s="9" t="str">
        <f t="shared" si="50"/>
        <v>Berjalan pelan</v>
      </c>
      <c r="AA61" s="9" t="str">
        <f t="shared" si="51"/>
        <v>Berjalan pelan</v>
      </c>
      <c r="AB61" s="5" t="str">
        <f t="shared" si="71"/>
        <v>Berjalan cepat</v>
      </c>
      <c r="AC61" s="5" t="str">
        <f t="shared" si="52"/>
        <v>Berlari</v>
      </c>
      <c r="AD61" s="5" t="str">
        <f t="shared" si="72"/>
        <v>Berlari</v>
      </c>
      <c r="AI61">
        <f t="shared" si="73"/>
        <v>2.5132982000000002E-2</v>
      </c>
      <c r="AJ61">
        <f t="shared" si="69"/>
        <v>5.2487470000000001E-2</v>
      </c>
      <c r="AK61">
        <f t="shared" ref="AK61:AK71" si="74">MAX(R61:T61)</f>
        <v>0.58968913333333339</v>
      </c>
      <c r="AM61" s="9" t="str">
        <f t="shared" si="68"/>
        <v>Berjalan pelan</v>
      </c>
      <c r="AN61" s="9" t="str">
        <f t="shared" si="53"/>
        <v>Berjalan pelan</v>
      </c>
      <c r="AO61" s="9" t="str">
        <f t="shared" si="54"/>
        <v>Berlari</v>
      </c>
    </row>
    <row r="62" spans="1:41" x14ac:dyDescent="0.25">
      <c r="A62" s="24">
        <v>21</v>
      </c>
      <c r="B62" s="5">
        <v>0.36305237000000001</v>
      </c>
      <c r="C62" s="5">
        <v>-0.66900205999999995</v>
      </c>
      <c r="D62" s="5">
        <v>2.3893355999999999</v>
      </c>
      <c r="E62" s="5">
        <v>0.24766706999999999</v>
      </c>
      <c r="F62" s="5">
        <v>0.97017085999999997</v>
      </c>
      <c r="G62" s="5">
        <v>-0.64302159999999997</v>
      </c>
      <c r="H62" s="5">
        <v>-5.1838803000000002</v>
      </c>
      <c r="I62" s="5">
        <v>4.9293760000000004</v>
      </c>
      <c r="J62" s="5">
        <v>14.698823000000001</v>
      </c>
      <c r="L62" s="5">
        <f t="shared" si="61"/>
        <v>1.2101745666666667E-2</v>
      </c>
      <c r="M62" s="5">
        <f t="shared" si="39"/>
        <v>2.2300068666666666E-2</v>
      </c>
      <c r="N62" s="5">
        <f t="shared" si="40"/>
        <v>7.9644519999999996E-2</v>
      </c>
      <c r="O62" s="5">
        <f t="shared" si="41"/>
        <v>8.2555689999999991E-3</v>
      </c>
      <c r="P62" s="5">
        <f t="shared" si="42"/>
        <v>3.2339028666666665E-2</v>
      </c>
      <c r="Q62" s="5">
        <f t="shared" si="43"/>
        <v>2.1434053333333331E-2</v>
      </c>
      <c r="R62" s="5">
        <f t="shared" si="44"/>
        <v>0.17279601</v>
      </c>
      <c r="S62" s="5">
        <f t="shared" si="45"/>
        <v>0.16431253333333334</v>
      </c>
      <c r="T62" s="5">
        <f t="shared" si="46"/>
        <v>0.48996076666666671</v>
      </c>
      <c r="V62" s="9" t="str">
        <f t="shared" si="70"/>
        <v>Berjalan pelan</v>
      </c>
      <c r="W62" s="9" t="str">
        <f t="shared" si="47"/>
        <v>Berjalan pelan</v>
      </c>
      <c r="X62" s="9" t="str">
        <f t="shared" si="48"/>
        <v>Berjalan cepat</v>
      </c>
      <c r="Y62" s="9" t="str">
        <f t="shared" si="49"/>
        <v>Berjalan pelan</v>
      </c>
      <c r="Z62" s="9" t="str">
        <f t="shared" si="50"/>
        <v>Berjalan pelan</v>
      </c>
      <c r="AA62" s="9" t="str">
        <f t="shared" si="51"/>
        <v>Berjalan pelan</v>
      </c>
      <c r="AB62" s="5" t="str">
        <f t="shared" si="71"/>
        <v>Berlari</v>
      </c>
      <c r="AC62" s="5" t="str">
        <f t="shared" si="52"/>
        <v>Berjalan cepat</v>
      </c>
      <c r="AD62" s="5" t="str">
        <f t="shared" si="72"/>
        <v>Berlari</v>
      </c>
      <c r="AI62">
        <f t="shared" si="73"/>
        <v>7.9644519999999996E-2</v>
      </c>
      <c r="AJ62">
        <f t="shared" si="69"/>
        <v>3.2339028666666665E-2</v>
      </c>
      <c r="AK62">
        <f t="shared" si="74"/>
        <v>0.48996076666666671</v>
      </c>
      <c r="AM62" s="9" t="str">
        <f t="shared" si="68"/>
        <v>Berjalan cepat</v>
      </c>
      <c r="AN62" s="9" t="str">
        <f t="shared" si="53"/>
        <v>Berjalan pelan</v>
      </c>
      <c r="AO62" s="9" t="str">
        <f t="shared" si="54"/>
        <v>Berlari</v>
      </c>
    </row>
    <row r="63" spans="1:41" x14ac:dyDescent="0.25">
      <c r="A63" s="24">
        <v>22</v>
      </c>
      <c r="B63" s="5">
        <v>-0.53671040000000003</v>
      </c>
      <c r="C63" s="5">
        <v>-1.4231304</v>
      </c>
      <c r="D63" s="5">
        <v>0.57964325000000005</v>
      </c>
      <c r="E63" s="5">
        <v>-1.7050327999999999</v>
      </c>
      <c r="F63" s="5">
        <v>-0.72758279999999997</v>
      </c>
      <c r="G63" s="5">
        <v>-1.1315660000000001</v>
      </c>
      <c r="H63" s="5">
        <v>-3.5737190000000001</v>
      </c>
      <c r="I63" s="5">
        <v>9.2572369999999999</v>
      </c>
      <c r="J63" s="5">
        <v>15.901966</v>
      </c>
      <c r="L63" s="5">
        <f t="shared" si="61"/>
        <v>1.7890346666666668E-2</v>
      </c>
      <c r="M63" s="5">
        <f t="shared" si="39"/>
        <v>4.7437680000000003E-2</v>
      </c>
      <c r="N63" s="5">
        <f t="shared" si="40"/>
        <v>1.9321441666666668E-2</v>
      </c>
      <c r="O63" s="5">
        <f t="shared" si="41"/>
        <v>5.6834426666666667E-2</v>
      </c>
      <c r="P63" s="5">
        <f t="shared" si="42"/>
        <v>2.4252759999999998E-2</v>
      </c>
      <c r="Q63" s="5">
        <f t="shared" si="43"/>
        <v>3.771886666666667E-2</v>
      </c>
      <c r="R63" s="5">
        <f t="shared" si="44"/>
        <v>0.11912396666666666</v>
      </c>
      <c r="S63" s="5">
        <f t="shared" si="45"/>
        <v>0.30857456666666666</v>
      </c>
      <c r="T63" s="5">
        <f t="shared" si="46"/>
        <v>0.53006553333333328</v>
      </c>
      <c r="V63" s="9" t="str">
        <f t="shared" si="70"/>
        <v>Berjalan pelan</v>
      </c>
      <c r="W63" s="9" t="str">
        <f t="shared" si="47"/>
        <v>Berjalan pelan</v>
      </c>
      <c r="X63" s="9" t="str">
        <f t="shared" si="48"/>
        <v>Berjalan pelan</v>
      </c>
      <c r="Y63" s="5" t="str">
        <f t="shared" si="49"/>
        <v>Berjalan pelan</v>
      </c>
      <c r="Z63" s="9" t="str">
        <f t="shared" si="50"/>
        <v>Berjalan pelan</v>
      </c>
      <c r="AA63" s="5" t="str">
        <f t="shared" si="51"/>
        <v>Berjalan pelan</v>
      </c>
      <c r="AB63" s="5" t="str">
        <f t="shared" si="71"/>
        <v>Berjalan cepat</v>
      </c>
      <c r="AC63" s="5" t="str">
        <f t="shared" si="52"/>
        <v>Berlari</v>
      </c>
      <c r="AD63" s="5" t="str">
        <f t="shared" si="72"/>
        <v>Berlari</v>
      </c>
      <c r="AI63">
        <f t="shared" si="73"/>
        <v>4.7437680000000003E-2</v>
      </c>
      <c r="AJ63">
        <f t="shared" si="69"/>
        <v>5.6834426666666667E-2</v>
      </c>
      <c r="AK63">
        <f t="shared" si="74"/>
        <v>0.53006553333333328</v>
      </c>
      <c r="AM63" s="9" t="str">
        <f t="shared" si="68"/>
        <v>Berjalan pelan</v>
      </c>
      <c r="AN63" s="9" t="str">
        <f t="shared" si="53"/>
        <v>Berjalan pelan</v>
      </c>
      <c r="AO63" s="9" t="str">
        <f t="shared" si="54"/>
        <v>Berlari</v>
      </c>
    </row>
    <row r="64" spans="1:41" x14ac:dyDescent="0.25">
      <c r="A64" s="24">
        <v>23</v>
      </c>
      <c r="B64" s="5">
        <v>0.54032946000000004</v>
      </c>
      <c r="C64" s="5">
        <v>3.1073809000000001E-2</v>
      </c>
      <c r="D64" s="5">
        <v>0.78999520000000001</v>
      </c>
      <c r="E64" s="5">
        <v>-2.5910888000000001</v>
      </c>
      <c r="F64" s="5">
        <v>-1.5988903000000001</v>
      </c>
      <c r="G64" s="5">
        <v>-0.70242404999999997</v>
      </c>
      <c r="H64" s="5">
        <v>-3.7735207000000002</v>
      </c>
      <c r="I64" s="5">
        <v>3.2037868</v>
      </c>
      <c r="J64" s="5">
        <v>14.445561</v>
      </c>
      <c r="L64" s="5">
        <f t="shared" si="61"/>
        <v>1.8010982000000002E-2</v>
      </c>
      <c r="M64" s="5">
        <f t="shared" si="39"/>
        <v>1.0357936333333334E-3</v>
      </c>
      <c r="N64" s="5">
        <f t="shared" si="40"/>
        <v>2.6333173333333335E-2</v>
      </c>
      <c r="O64" s="5">
        <f t="shared" si="41"/>
        <v>8.6369626666666671E-2</v>
      </c>
      <c r="P64" s="5">
        <f t="shared" si="42"/>
        <v>5.3296343333333336E-2</v>
      </c>
      <c r="Q64" s="5">
        <f t="shared" si="43"/>
        <v>2.3414134999999999E-2</v>
      </c>
      <c r="R64" s="5">
        <f t="shared" si="44"/>
        <v>0.12578402333333333</v>
      </c>
      <c r="S64" s="5">
        <f t="shared" si="45"/>
        <v>0.10679289333333333</v>
      </c>
      <c r="T64" s="5">
        <f t="shared" si="46"/>
        <v>0.48151869999999997</v>
      </c>
      <c r="V64" s="9" t="str">
        <f t="shared" si="70"/>
        <v>Berjalan pelan</v>
      </c>
      <c r="W64" s="9" t="str">
        <f t="shared" si="47"/>
        <v>Berjalan pelan</v>
      </c>
      <c r="X64" s="9" t="str">
        <f t="shared" si="48"/>
        <v>Berjalan pelan</v>
      </c>
      <c r="Y64" s="9" t="str">
        <f t="shared" si="49"/>
        <v>Berjalan cepat</v>
      </c>
      <c r="Z64" s="10" t="str">
        <f t="shared" si="50"/>
        <v>Berjalan pelan</v>
      </c>
      <c r="AA64" s="5" t="str">
        <f t="shared" si="51"/>
        <v>Berjalan pelan</v>
      </c>
      <c r="AB64" s="5" t="str">
        <f t="shared" si="71"/>
        <v>Berjalan cepat</v>
      </c>
      <c r="AC64" s="5" t="str">
        <f t="shared" si="52"/>
        <v>Berjalan cepat</v>
      </c>
      <c r="AD64" s="5" t="str">
        <f t="shared" si="72"/>
        <v>Berlari</v>
      </c>
      <c r="AI64">
        <f t="shared" si="73"/>
        <v>2.6333173333333335E-2</v>
      </c>
      <c r="AJ64">
        <f t="shared" si="69"/>
        <v>8.6369626666666671E-2</v>
      </c>
      <c r="AK64">
        <f t="shared" si="74"/>
        <v>0.48151869999999997</v>
      </c>
      <c r="AM64" s="9" t="str">
        <f t="shared" si="68"/>
        <v>Berjalan pelan</v>
      </c>
      <c r="AN64" s="9" t="str">
        <f t="shared" si="53"/>
        <v>Berjalan cepat</v>
      </c>
      <c r="AO64" s="9" t="str">
        <f t="shared" si="54"/>
        <v>Berlari</v>
      </c>
    </row>
    <row r="65" spans="1:55" x14ac:dyDescent="0.25">
      <c r="A65" s="24">
        <v>24</v>
      </c>
      <c r="B65" s="5">
        <v>0.30527840000000001</v>
      </c>
      <c r="C65" s="5">
        <v>0.14142035999999999</v>
      </c>
      <c r="D65" s="5">
        <v>1.9578829</v>
      </c>
      <c r="E65" s="5">
        <v>2.0881566999999999</v>
      </c>
      <c r="F65" s="5">
        <v>-1.8657125999999999</v>
      </c>
      <c r="G65" s="5">
        <v>-1.3350953999999999</v>
      </c>
      <c r="H65" s="5">
        <v>5.5749300000000002</v>
      </c>
      <c r="I65" s="5">
        <v>12.048546</v>
      </c>
      <c r="J65" s="5">
        <v>-5.3325653000000001E-2</v>
      </c>
      <c r="L65" s="5">
        <f>ABS((B65-0)/(30-0))</f>
        <v>1.0175946666666666E-2</v>
      </c>
      <c r="M65" s="5">
        <f t="shared" si="39"/>
        <v>4.7140120000000001E-3</v>
      </c>
      <c r="N65" s="5">
        <f t="shared" si="40"/>
        <v>6.5262763333333335E-2</v>
      </c>
      <c r="O65" s="5">
        <f t="shared" si="41"/>
        <v>6.9605223333333327E-2</v>
      </c>
      <c r="P65" s="5">
        <f t="shared" si="42"/>
        <v>6.2190419999999996E-2</v>
      </c>
      <c r="Q65" s="5">
        <f t="shared" si="43"/>
        <v>4.4503179999999996E-2</v>
      </c>
      <c r="R65" s="5">
        <f t="shared" si="44"/>
        <v>0.185831</v>
      </c>
      <c r="S65" s="5">
        <f t="shared" si="45"/>
        <v>0.40161819999999998</v>
      </c>
      <c r="T65" s="5">
        <f t="shared" si="46"/>
        <v>1.7775217666666668E-3</v>
      </c>
      <c r="V65" s="9" t="str">
        <f t="shared" si="70"/>
        <v>Berjalan pelan</v>
      </c>
      <c r="W65" s="9" t="str">
        <f t="shared" si="47"/>
        <v>Berjalan pelan</v>
      </c>
      <c r="X65" s="10" t="str">
        <f t="shared" si="48"/>
        <v>Berjalan pelan</v>
      </c>
      <c r="Y65" s="10" t="str">
        <f t="shared" si="49"/>
        <v>Berjalan cepat</v>
      </c>
      <c r="Z65" s="9" t="str">
        <f t="shared" si="50"/>
        <v>Berjalan pelan</v>
      </c>
      <c r="AA65" s="9" t="str">
        <f t="shared" si="51"/>
        <v>Berjalan pelan</v>
      </c>
      <c r="AB65" s="5" t="str">
        <f t="shared" si="71"/>
        <v>Berlari</v>
      </c>
      <c r="AC65" s="5" t="str">
        <f t="shared" si="52"/>
        <v>Berlari</v>
      </c>
      <c r="AD65" s="5" t="str">
        <f t="shared" si="72"/>
        <v>Berjalan pelan</v>
      </c>
      <c r="AI65">
        <f t="shared" si="73"/>
        <v>6.5262763333333335E-2</v>
      </c>
      <c r="AJ65">
        <f t="shared" si="69"/>
        <v>6.9605223333333327E-2</v>
      </c>
      <c r="AK65">
        <f t="shared" si="74"/>
        <v>0.40161819999999998</v>
      </c>
      <c r="AM65" s="9" t="str">
        <f>IF(AND(AI65&gt;0,AI65&lt;0.067),"Berjalan pelan", IF(AND(AI65&gt;0.067,AI65&lt;0.167),"Berjalan cepat", "Berlari"))</f>
        <v>Berjalan pelan</v>
      </c>
      <c r="AN65" s="9" t="str">
        <f t="shared" si="53"/>
        <v>Berjalan cepat</v>
      </c>
      <c r="AO65" s="9" t="str">
        <f t="shared" si="54"/>
        <v>Berlari</v>
      </c>
    </row>
    <row r="66" spans="1:55" x14ac:dyDescent="0.25">
      <c r="A66" s="24">
        <v>25</v>
      </c>
      <c r="B66" s="5">
        <v>-0.28659077999999999</v>
      </c>
      <c r="C66" s="5">
        <v>0.10844516999999999</v>
      </c>
      <c r="D66" s="5">
        <v>0.36747837</v>
      </c>
      <c r="E66" s="5">
        <v>-0.55934159999999999</v>
      </c>
      <c r="F66" s="5">
        <v>0.98693657000000001</v>
      </c>
      <c r="G66" s="5">
        <v>2.6249579999999999</v>
      </c>
      <c r="H66" s="5">
        <v>4.9533100000000001</v>
      </c>
      <c r="I66" s="5">
        <v>14.192289000000001</v>
      </c>
      <c r="J66" s="5">
        <v>7.6178007000000001</v>
      </c>
      <c r="L66" s="5">
        <f t="shared" ref="L66:L71" si="75">ABS((B66-0)/(30-0))</f>
        <v>9.5530259999999992E-3</v>
      </c>
      <c r="M66" s="5">
        <f t="shared" si="39"/>
        <v>3.6148389999999999E-3</v>
      </c>
      <c r="N66" s="5">
        <f t="shared" si="40"/>
        <v>1.2249279E-2</v>
      </c>
      <c r="O66" s="5">
        <f t="shared" si="41"/>
        <v>1.864472E-2</v>
      </c>
      <c r="P66" s="5">
        <f t="shared" si="42"/>
        <v>3.2897885666666668E-2</v>
      </c>
      <c r="Q66" s="5">
        <f t="shared" si="43"/>
        <v>8.7498599999999996E-2</v>
      </c>
      <c r="R66" s="5">
        <f t="shared" si="44"/>
        <v>0.16511033333333333</v>
      </c>
      <c r="S66" s="5">
        <f t="shared" si="45"/>
        <v>0.47307630000000001</v>
      </c>
      <c r="T66" s="5">
        <f t="shared" si="46"/>
        <v>0.25392669000000001</v>
      </c>
      <c r="V66" s="9" t="str">
        <f t="shared" si="70"/>
        <v>Berjalan pelan</v>
      </c>
      <c r="W66" s="9" t="str">
        <f t="shared" si="47"/>
        <v>Berjalan pelan</v>
      </c>
      <c r="X66" s="10" t="str">
        <f t="shared" si="48"/>
        <v>Berjalan pelan</v>
      </c>
      <c r="Y66" s="9" t="str">
        <f t="shared" si="49"/>
        <v>Berjalan pelan</v>
      </c>
      <c r="Z66" s="9" t="str">
        <f t="shared" si="50"/>
        <v>Berjalan pelan</v>
      </c>
      <c r="AA66" s="5" t="str">
        <f t="shared" si="51"/>
        <v>Berjalan cepat</v>
      </c>
      <c r="AB66" s="5" t="str">
        <f t="shared" si="71"/>
        <v>Berjalan cepat</v>
      </c>
      <c r="AC66" s="5" t="str">
        <f t="shared" si="52"/>
        <v>Berlari</v>
      </c>
      <c r="AD66" s="5" t="str">
        <f t="shared" si="72"/>
        <v>Berlari</v>
      </c>
      <c r="AI66">
        <f t="shared" si="73"/>
        <v>1.2249279E-2</v>
      </c>
      <c r="AJ66">
        <f t="shared" si="69"/>
        <v>8.7498599999999996E-2</v>
      </c>
      <c r="AK66">
        <f t="shared" si="74"/>
        <v>0.47307630000000001</v>
      </c>
      <c r="AM66" s="9" t="str">
        <f t="shared" ref="AM66:AM71" si="76">IF(AND(AI66&gt;0,AI66&lt;0.067),"Berjalan pelan", IF(AND(AI66&gt;0.067,AI66&lt;0.167),"Berjalan cepat", "Berlari"))</f>
        <v>Berjalan pelan</v>
      </c>
      <c r="AN66" s="9" t="str">
        <f t="shared" si="53"/>
        <v>Berjalan cepat</v>
      </c>
      <c r="AO66" s="9" t="str">
        <f t="shared" si="54"/>
        <v>Berlari</v>
      </c>
    </row>
    <row r="67" spans="1:55" x14ac:dyDescent="0.25">
      <c r="A67" s="24">
        <v>26</v>
      </c>
      <c r="B67" s="5">
        <v>0.73480219999999996</v>
      </c>
      <c r="C67" s="5">
        <v>0.20054459999999999</v>
      </c>
      <c r="D67" s="5">
        <v>-7.7433585999999999E-2</v>
      </c>
      <c r="E67" s="5">
        <v>-0.27617609999999998</v>
      </c>
      <c r="F67" s="5">
        <v>-0.61958049999999998</v>
      </c>
      <c r="G67" s="5">
        <v>1.2882260999999999</v>
      </c>
      <c r="H67" s="5">
        <v>22.941448000000001</v>
      </c>
      <c r="I67" s="5">
        <v>-18.148686999999999</v>
      </c>
      <c r="J67" s="5">
        <v>-17.075901000000002</v>
      </c>
      <c r="L67" s="5">
        <f t="shared" si="75"/>
        <v>2.4493406666666665E-2</v>
      </c>
      <c r="M67" s="5">
        <f t="shared" si="39"/>
        <v>6.6848199999999993E-3</v>
      </c>
      <c r="N67" s="5">
        <f t="shared" si="40"/>
        <v>2.5811195333333334E-3</v>
      </c>
      <c r="O67" s="5">
        <f t="shared" si="41"/>
        <v>9.2058699999999997E-3</v>
      </c>
      <c r="P67" s="5">
        <f t="shared" si="42"/>
        <v>2.0652683333333331E-2</v>
      </c>
      <c r="Q67" s="5">
        <f t="shared" si="43"/>
        <v>4.2940869999999999E-2</v>
      </c>
      <c r="R67" s="5">
        <f t="shared" si="44"/>
        <v>0.7647149333333334</v>
      </c>
      <c r="S67" s="5">
        <f t="shared" si="45"/>
        <v>0.60495623333333326</v>
      </c>
      <c r="T67" s="5">
        <f t="shared" si="46"/>
        <v>0.56919670000000011</v>
      </c>
      <c r="V67" s="9" t="str">
        <f t="shared" si="70"/>
        <v>Berjalan pelan</v>
      </c>
      <c r="W67" s="9" t="str">
        <f t="shared" si="47"/>
        <v>Berjalan pelan</v>
      </c>
      <c r="X67" s="10" t="str">
        <f t="shared" si="48"/>
        <v>Berjalan pelan</v>
      </c>
      <c r="Y67" s="9" t="str">
        <f t="shared" si="49"/>
        <v>Berjalan pelan</v>
      </c>
      <c r="Z67" s="9" t="str">
        <f t="shared" si="50"/>
        <v>Berjalan pelan</v>
      </c>
      <c r="AA67" s="5" t="str">
        <f t="shared" si="51"/>
        <v>Berjalan pelan</v>
      </c>
      <c r="AB67" s="5" t="str">
        <f t="shared" si="71"/>
        <v>Berlari</v>
      </c>
      <c r="AC67" s="5" t="str">
        <f t="shared" si="52"/>
        <v>Berlari</v>
      </c>
      <c r="AD67" s="5" t="str">
        <f t="shared" si="72"/>
        <v>Berlari</v>
      </c>
      <c r="AI67">
        <f t="shared" si="73"/>
        <v>2.4493406666666665E-2</v>
      </c>
      <c r="AJ67">
        <f t="shared" si="69"/>
        <v>4.2940869999999999E-2</v>
      </c>
      <c r="AK67">
        <f t="shared" si="74"/>
        <v>0.7647149333333334</v>
      </c>
      <c r="AM67" s="9" t="str">
        <f t="shared" si="76"/>
        <v>Berjalan pelan</v>
      </c>
      <c r="AN67" s="9" t="str">
        <f t="shared" si="53"/>
        <v>Berjalan pelan</v>
      </c>
      <c r="AO67" s="9" t="str">
        <f t="shared" si="54"/>
        <v>Berlari</v>
      </c>
    </row>
    <row r="68" spans="1:55" x14ac:dyDescent="0.25">
      <c r="A68" s="24">
        <v>27</v>
      </c>
      <c r="B68" s="5">
        <v>-1.5915184999999998E-2</v>
      </c>
      <c r="C68" s="5">
        <v>-1.3029672000000001</v>
      </c>
      <c r="D68" s="5">
        <v>0.43563365999999998</v>
      </c>
      <c r="E68" s="5">
        <v>0.90537610000000002</v>
      </c>
      <c r="F68" s="5">
        <v>-1.297183</v>
      </c>
      <c r="G68" s="5">
        <v>1.0100507999999999</v>
      </c>
      <c r="H68" s="5">
        <v>-15.662995</v>
      </c>
      <c r="I68" s="5">
        <v>-17.233768000000001</v>
      </c>
      <c r="J68" s="5">
        <v>-3.9162989000000001</v>
      </c>
      <c r="L68" s="5">
        <f t="shared" si="75"/>
        <v>5.3050616666666661E-4</v>
      </c>
      <c r="M68" s="5">
        <f t="shared" si="39"/>
        <v>4.3432240000000004E-2</v>
      </c>
      <c r="N68" s="5">
        <f t="shared" si="40"/>
        <v>1.4521121999999999E-2</v>
      </c>
      <c r="O68" s="5">
        <f t="shared" si="41"/>
        <v>3.0179203333333335E-2</v>
      </c>
      <c r="P68" s="5">
        <f t="shared" si="42"/>
        <v>4.3239433333333334E-2</v>
      </c>
      <c r="Q68" s="5">
        <f t="shared" si="43"/>
        <v>3.3668359999999994E-2</v>
      </c>
      <c r="R68" s="5">
        <f t="shared" si="44"/>
        <v>0.52209983333333332</v>
      </c>
      <c r="S68" s="5">
        <f t="shared" si="45"/>
        <v>0.57445893333333342</v>
      </c>
      <c r="T68" s="5">
        <f t="shared" si="46"/>
        <v>0.13054329666666667</v>
      </c>
      <c r="V68" s="9" t="str">
        <f t="shared" si="70"/>
        <v>Berjalan pelan</v>
      </c>
      <c r="W68" s="9" t="str">
        <f t="shared" si="47"/>
        <v>Berjalan pelan</v>
      </c>
      <c r="X68" s="10" t="str">
        <f t="shared" si="48"/>
        <v>Berjalan pelan</v>
      </c>
      <c r="Y68" s="9" t="str">
        <f t="shared" si="49"/>
        <v>Berjalan pelan</v>
      </c>
      <c r="Z68" s="9" t="str">
        <f t="shared" si="50"/>
        <v>Berjalan pelan</v>
      </c>
      <c r="AA68" s="5" t="str">
        <f t="shared" si="51"/>
        <v>Berjalan pelan</v>
      </c>
      <c r="AB68" s="5" t="str">
        <f t="shared" si="71"/>
        <v>Berlari</v>
      </c>
      <c r="AC68" s="5" t="str">
        <f t="shared" si="52"/>
        <v>Berlari</v>
      </c>
      <c r="AD68" s="5" t="str">
        <f t="shared" si="72"/>
        <v>Berjalan cepat</v>
      </c>
      <c r="AI68">
        <f t="shared" si="73"/>
        <v>4.3432240000000004E-2</v>
      </c>
      <c r="AJ68">
        <f t="shared" si="69"/>
        <v>4.3239433333333334E-2</v>
      </c>
      <c r="AK68">
        <f t="shared" si="74"/>
        <v>0.57445893333333342</v>
      </c>
      <c r="AM68" s="9" t="str">
        <f t="shared" si="76"/>
        <v>Berjalan pelan</v>
      </c>
      <c r="AN68" s="9" t="str">
        <f t="shared" si="53"/>
        <v>Berjalan pelan</v>
      </c>
      <c r="AO68" s="9" t="str">
        <f t="shared" si="54"/>
        <v>Berlari</v>
      </c>
    </row>
    <row r="69" spans="1:55" x14ac:dyDescent="0.25">
      <c r="A69" s="24">
        <v>28</v>
      </c>
      <c r="B69" s="5">
        <v>0.78651583000000003</v>
      </c>
      <c r="C69" s="5">
        <v>0.34316133999999998</v>
      </c>
      <c r="D69" s="5">
        <v>-0.54609300000000005</v>
      </c>
      <c r="E69" s="5">
        <v>-2.1725222999999998</v>
      </c>
      <c r="F69" s="5">
        <v>0.23346471999999999</v>
      </c>
      <c r="G69" s="5">
        <v>1.1972704000000001</v>
      </c>
      <c r="H69" s="5">
        <v>6.469659</v>
      </c>
      <c r="I69" s="5">
        <v>-2.6742162999999999</v>
      </c>
      <c r="J69" s="5">
        <v>7.6855874000000002</v>
      </c>
      <c r="L69" s="5">
        <f t="shared" si="75"/>
        <v>2.6217194333333336E-2</v>
      </c>
      <c r="M69" s="5">
        <f t="shared" si="39"/>
        <v>1.1438711333333332E-2</v>
      </c>
      <c r="N69" s="5">
        <f t="shared" si="40"/>
        <v>1.8203100000000003E-2</v>
      </c>
      <c r="O69" s="5">
        <f t="shared" si="41"/>
        <v>7.2417409999999988E-2</v>
      </c>
      <c r="P69" s="5">
        <f t="shared" si="42"/>
        <v>7.7821573333333328E-3</v>
      </c>
      <c r="Q69" s="5">
        <f t="shared" si="43"/>
        <v>3.9909013333333333E-2</v>
      </c>
      <c r="R69" s="5">
        <f t="shared" si="44"/>
        <v>0.21565529999999999</v>
      </c>
      <c r="S69" s="5">
        <f t="shared" si="45"/>
        <v>8.9140543333333336E-2</v>
      </c>
      <c r="T69" s="5">
        <f t="shared" si="46"/>
        <v>0.25618624666666667</v>
      </c>
      <c r="V69" s="9" t="str">
        <f t="shared" si="70"/>
        <v>Berjalan pelan</v>
      </c>
      <c r="W69" s="9" t="str">
        <f t="shared" si="47"/>
        <v>Berjalan pelan</v>
      </c>
      <c r="X69" s="10" t="str">
        <f t="shared" si="48"/>
        <v>Berjalan pelan</v>
      </c>
      <c r="Y69" s="9" t="str">
        <f t="shared" si="49"/>
        <v>Berjalan cepat</v>
      </c>
      <c r="Z69" s="9" t="str">
        <f t="shared" si="50"/>
        <v>Berjalan pelan</v>
      </c>
      <c r="AA69" s="9" t="str">
        <f t="shared" si="51"/>
        <v>Berjalan pelan</v>
      </c>
      <c r="AB69" s="5" t="str">
        <f t="shared" si="71"/>
        <v>Berlari</v>
      </c>
      <c r="AC69" s="5" t="str">
        <f t="shared" si="52"/>
        <v>Berjalan cepat</v>
      </c>
      <c r="AD69" s="5" t="str">
        <f t="shared" si="72"/>
        <v>Berlari</v>
      </c>
      <c r="AI69">
        <f t="shared" si="73"/>
        <v>2.6217194333333336E-2</v>
      </c>
      <c r="AJ69">
        <f t="shared" si="69"/>
        <v>7.2417409999999988E-2</v>
      </c>
      <c r="AK69">
        <f t="shared" si="74"/>
        <v>0.25618624666666667</v>
      </c>
      <c r="AM69" s="9" t="str">
        <f t="shared" si="76"/>
        <v>Berjalan pelan</v>
      </c>
      <c r="AN69" s="9" t="str">
        <f t="shared" si="53"/>
        <v>Berjalan cepat</v>
      </c>
      <c r="AO69" s="9" t="str">
        <f t="shared" si="54"/>
        <v>Berlari</v>
      </c>
    </row>
    <row r="70" spans="1:55" x14ac:dyDescent="0.25">
      <c r="A70" s="24">
        <v>29</v>
      </c>
      <c r="B70" s="5">
        <v>0.39780090000000001</v>
      </c>
      <c r="C70" s="5">
        <v>0.57469890000000001</v>
      </c>
      <c r="D70" s="5">
        <v>0.78660774</v>
      </c>
      <c r="E70" s="5">
        <v>-2.8879684999999999</v>
      </c>
      <c r="F70" s="5">
        <v>0.46812165</v>
      </c>
      <c r="G70" s="5">
        <v>-1.8040056</v>
      </c>
      <c r="H70" s="5">
        <v>5.9767590000000004</v>
      </c>
      <c r="I70" s="5">
        <v>1.3754219999999999</v>
      </c>
      <c r="J70" s="5">
        <v>13.448479000000001</v>
      </c>
      <c r="L70" s="5">
        <f t="shared" si="75"/>
        <v>1.3260030000000001E-2</v>
      </c>
      <c r="M70" s="5">
        <f t="shared" si="39"/>
        <v>1.9156630000000001E-2</v>
      </c>
      <c r="N70" s="5">
        <f t="shared" si="40"/>
        <v>2.6220258E-2</v>
      </c>
      <c r="O70" s="5">
        <f t="shared" si="41"/>
        <v>9.6265616666666665E-2</v>
      </c>
      <c r="P70" s="5">
        <f t="shared" si="42"/>
        <v>1.5604055E-2</v>
      </c>
      <c r="Q70" s="5">
        <f t="shared" si="43"/>
        <v>6.0133520000000003E-2</v>
      </c>
      <c r="R70" s="5">
        <f t="shared" si="44"/>
        <v>0.19922530000000002</v>
      </c>
      <c r="S70" s="5">
        <f t="shared" si="45"/>
        <v>4.5847399999999996E-2</v>
      </c>
      <c r="T70" s="5">
        <f t="shared" si="46"/>
        <v>0.44828263333333335</v>
      </c>
      <c r="V70" s="9" t="str">
        <f t="shared" si="70"/>
        <v>Berjalan pelan</v>
      </c>
      <c r="W70" s="9" t="str">
        <f t="shared" si="47"/>
        <v>Berjalan pelan</v>
      </c>
      <c r="X70" s="10" t="str">
        <f t="shared" si="48"/>
        <v>Berjalan pelan</v>
      </c>
      <c r="Y70" s="9" t="str">
        <f t="shared" si="49"/>
        <v>Berjalan cepat</v>
      </c>
      <c r="Z70" s="9" t="str">
        <f t="shared" si="50"/>
        <v>Berjalan pelan</v>
      </c>
      <c r="AA70" s="9" t="str">
        <f t="shared" si="51"/>
        <v>Berjalan pelan</v>
      </c>
      <c r="AB70" s="5" t="str">
        <f t="shared" si="71"/>
        <v>Berlari</v>
      </c>
      <c r="AC70" s="5" t="str">
        <f t="shared" si="52"/>
        <v>Berjalan pelan</v>
      </c>
      <c r="AD70" s="5" t="str">
        <f t="shared" si="72"/>
        <v>Berlari</v>
      </c>
      <c r="AI70">
        <f t="shared" si="73"/>
        <v>2.6220258E-2</v>
      </c>
      <c r="AJ70">
        <f t="shared" si="69"/>
        <v>9.6265616666666665E-2</v>
      </c>
      <c r="AK70">
        <f t="shared" si="74"/>
        <v>0.44828263333333335</v>
      </c>
      <c r="AM70" s="9" t="str">
        <f t="shared" si="76"/>
        <v>Berjalan pelan</v>
      </c>
      <c r="AN70" s="9" t="str">
        <f t="shared" si="53"/>
        <v>Berjalan cepat</v>
      </c>
      <c r="AO70" s="9" t="str">
        <f t="shared" si="54"/>
        <v>Berlari</v>
      </c>
    </row>
    <row r="71" spans="1:55" x14ac:dyDescent="0.25">
      <c r="A71" s="24">
        <v>30</v>
      </c>
      <c r="B71" s="5">
        <v>0.15695577999999999</v>
      </c>
      <c r="C71" s="5">
        <v>0.45338798000000002</v>
      </c>
      <c r="D71" s="5">
        <v>-1.112484</v>
      </c>
      <c r="E71" s="5">
        <v>-0.16536939</v>
      </c>
      <c r="F71" s="5">
        <v>0.23028970000000001</v>
      </c>
      <c r="G71" s="5">
        <v>1.1239490000000001</v>
      </c>
      <c r="H71" s="5">
        <v>-13.5936985</v>
      </c>
      <c r="I71" s="5">
        <v>-2.4924173000000001</v>
      </c>
      <c r="J71" s="5">
        <v>3.1824640999999998</v>
      </c>
      <c r="L71" s="5">
        <f t="shared" si="75"/>
        <v>5.2318593333333333E-3</v>
      </c>
      <c r="M71" s="5">
        <f t="shared" si="39"/>
        <v>1.5112932666666667E-2</v>
      </c>
      <c r="N71" s="5">
        <f t="shared" si="40"/>
        <v>3.7082799999999999E-2</v>
      </c>
      <c r="O71" s="5">
        <f t="shared" si="41"/>
        <v>5.5123130000000005E-3</v>
      </c>
      <c r="P71" s="5">
        <f t="shared" si="42"/>
        <v>7.6763233333333337E-3</v>
      </c>
      <c r="Q71" s="5">
        <f t="shared" si="43"/>
        <v>3.7464966666666669E-2</v>
      </c>
      <c r="R71" s="5">
        <f t="shared" si="44"/>
        <v>0.45312328333333335</v>
      </c>
      <c r="S71" s="5">
        <f t="shared" si="45"/>
        <v>8.308057666666667E-2</v>
      </c>
      <c r="T71" s="5">
        <f t="shared" si="46"/>
        <v>0.10608213666666666</v>
      </c>
      <c r="V71" s="9" t="str">
        <f t="shared" si="70"/>
        <v>Berjalan pelan</v>
      </c>
      <c r="W71" s="9" t="str">
        <f t="shared" si="47"/>
        <v>Berjalan pelan</v>
      </c>
      <c r="X71" s="10" t="str">
        <f t="shared" si="48"/>
        <v>Berjalan pelan</v>
      </c>
      <c r="Y71" s="9" t="str">
        <f t="shared" si="49"/>
        <v>Berjalan pelan</v>
      </c>
      <c r="Z71" s="9" t="str">
        <f t="shared" si="50"/>
        <v>Berjalan pelan</v>
      </c>
      <c r="AA71" s="9" t="str">
        <f t="shared" si="51"/>
        <v>Berjalan pelan</v>
      </c>
      <c r="AB71" s="5" t="str">
        <f t="shared" si="71"/>
        <v>Berlari</v>
      </c>
      <c r="AC71" s="5" t="str">
        <f t="shared" si="52"/>
        <v>Berjalan cepat</v>
      </c>
      <c r="AD71" s="5" t="str">
        <f t="shared" si="72"/>
        <v>Berjalan cepat</v>
      </c>
      <c r="AI71">
        <f t="shared" si="73"/>
        <v>3.7082799999999999E-2</v>
      </c>
      <c r="AJ71">
        <f t="shared" si="69"/>
        <v>3.7464966666666669E-2</v>
      </c>
      <c r="AK71">
        <f t="shared" si="74"/>
        <v>0.45312328333333335</v>
      </c>
      <c r="AM71" s="9" t="str">
        <f t="shared" si="76"/>
        <v>Berjalan pelan</v>
      </c>
      <c r="AN71" s="9" t="str">
        <f t="shared" si="53"/>
        <v>Berjalan pelan</v>
      </c>
      <c r="AO71" s="9" t="str">
        <f t="shared" si="54"/>
        <v>Berlari</v>
      </c>
    </row>
    <row r="75" spans="1:55" x14ac:dyDescent="0.25">
      <c r="B75" s="27" t="s">
        <v>9</v>
      </c>
      <c r="C75" s="28"/>
      <c r="D75" s="28"/>
      <c r="E75" s="28"/>
      <c r="F75" s="28"/>
      <c r="G75" s="28"/>
      <c r="H75" s="28"/>
      <c r="I75" s="28"/>
      <c r="J75" s="28"/>
      <c r="L75" s="33" t="s">
        <v>14</v>
      </c>
      <c r="M75" s="33"/>
      <c r="N75" s="33"/>
      <c r="O75" s="33"/>
      <c r="P75" s="33"/>
      <c r="Q75" s="33"/>
      <c r="R75" s="33"/>
      <c r="S75" s="33"/>
      <c r="T75" s="33"/>
      <c r="V75" s="34" t="s">
        <v>15</v>
      </c>
      <c r="W75" s="34"/>
      <c r="X75" s="34"/>
      <c r="Y75" s="34"/>
      <c r="Z75" s="34"/>
      <c r="AA75" s="34"/>
      <c r="AB75" s="34"/>
      <c r="AC75" s="34"/>
      <c r="AD75" s="34"/>
    </row>
    <row r="76" spans="1:55" x14ac:dyDescent="0.25">
      <c r="A76" s="39" t="s">
        <v>1</v>
      </c>
      <c r="B76" s="28" t="s">
        <v>2</v>
      </c>
      <c r="C76" s="28"/>
      <c r="D76" s="28"/>
      <c r="E76" s="28" t="s">
        <v>3</v>
      </c>
      <c r="F76" s="28"/>
      <c r="G76" s="28"/>
      <c r="H76" s="28" t="s">
        <v>4</v>
      </c>
      <c r="I76" s="28"/>
      <c r="J76" s="28"/>
      <c r="L76" s="28" t="s">
        <v>2</v>
      </c>
      <c r="M76" s="28"/>
      <c r="N76" s="28"/>
      <c r="O76" s="28" t="s">
        <v>3</v>
      </c>
      <c r="P76" s="28"/>
      <c r="Q76" s="28"/>
      <c r="R76" s="28" t="s">
        <v>4</v>
      </c>
      <c r="S76" s="28"/>
      <c r="T76" s="28"/>
      <c r="V76" s="35" t="s">
        <v>2</v>
      </c>
      <c r="W76" s="36"/>
      <c r="X76" s="37"/>
      <c r="Y76" s="35" t="s">
        <v>3</v>
      </c>
      <c r="Z76" s="36"/>
      <c r="AA76" s="37"/>
      <c r="AB76" s="35" t="s">
        <v>4</v>
      </c>
      <c r="AC76" s="36"/>
      <c r="AD76" s="37"/>
    </row>
    <row r="77" spans="1:55" x14ac:dyDescent="0.25">
      <c r="A77" s="40"/>
      <c r="B77" s="8" t="s">
        <v>5</v>
      </c>
      <c r="C77" s="8" t="s">
        <v>6</v>
      </c>
      <c r="D77" s="8" t="s">
        <v>7</v>
      </c>
      <c r="E77" s="8" t="s">
        <v>5</v>
      </c>
      <c r="F77" s="8" t="s">
        <v>6</v>
      </c>
      <c r="G77" s="8" t="s">
        <v>7</v>
      </c>
      <c r="H77" s="8" t="s">
        <v>5</v>
      </c>
      <c r="I77" s="8" t="s">
        <v>6</v>
      </c>
      <c r="J77" s="8" t="s">
        <v>7</v>
      </c>
      <c r="L77" s="8" t="s">
        <v>5</v>
      </c>
      <c r="M77" s="8" t="s">
        <v>6</v>
      </c>
      <c r="N77" s="8" t="s">
        <v>7</v>
      </c>
      <c r="O77" s="8" t="s">
        <v>5</v>
      </c>
      <c r="P77" s="8" t="s">
        <v>6</v>
      </c>
      <c r="Q77" s="8" t="s">
        <v>7</v>
      </c>
      <c r="R77" s="8" t="s">
        <v>5</v>
      </c>
      <c r="S77" s="8" t="s">
        <v>6</v>
      </c>
      <c r="T77" s="8" t="s">
        <v>7</v>
      </c>
      <c r="V77" s="8" t="s">
        <v>5</v>
      </c>
      <c r="W77" s="8" t="s">
        <v>6</v>
      </c>
      <c r="X77" s="8" t="s">
        <v>7</v>
      </c>
      <c r="Y77" s="8" t="s">
        <v>5</v>
      </c>
      <c r="Z77" s="8" t="s">
        <v>6</v>
      </c>
      <c r="AA77" s="8" t="s">
        <v>7</v>
      </c>
      <c r="AB77" s="8" t="s">
        <v>5</v>
      </c>
      <c r="AC77" s="8" t="s">
        <v>6</v>
      </c>
      <c r="AD77" s="8" t="s">
        <v>7</v>
      </c>
      <c r="AI77" s="15" t="s">
        <v>16</v>
      </c>
      <c r="AJ77" s="15" t="s">
        <v>17</v>
      </c>
      <c r="AK77" s="15" t="s">
        <v>18</v>
      </c>
      <c r="AM77" s="15" t="s">
        <v>19</v>
      </c>
      <c r="AN77" s="15" t="s">
        <v>20</v>
      </c>
      <c r="AO77" s="15" t="s">
        <v>21</v>
      </c>
    </row>
    <row r="78" spans="1:55" x14ac:dyDescent="0.25">
      <c r="A78" s="24">
        <v>1</v>
      </c>
      <c r="B78" s="5">
        <v>-1.8639892000000002E-2</v>
      </c>
      <c r="C78" s="5">
        <v>0.15389322999999999</v>
      </c>
      <c r="D78" s="5">
        <v>0.62109950000000003</v>
      </c>
      <c r="E78" s="5">
        <v>-0.48959629999999998</v>
      </c>
      <c r="F78" s="5">
        <v>-1.8263720999999999</v>
      </c>
      <c r="G78" s="5">
        <v>-0.78469944000000003</v>
      </c>
      <c r="H78" s="5">
        <v>0.93204810000000005</v>
      </c>
      <c r="I78" s="5">
        <v>0.30840205999999998</v>
      </c>
      <c r="J78" s="5">
        <v>0.91051579999999999</v>
      </c>
      <c r="L78" s="5">
        <f>ABS((B78-0)/(30-0))</f>
        <v>6.213297333333334E-4</v>
      </c>
      <c r="M78" s="5">
        <f t="shared" ref="M78:M107" si="77">ABS((C78-0)/(30-0))</f>
        <v>5.1297743333333333E-3</v>
      </c>
      <c r="N78" s="5">
        <f t="shared" ref="N78:N107" si="78">ABS((D78-0)/(30-0))</f>
        <v>2.0703316666666669E-2</v>
      </c>
      <c r="O78" s="5">
        <f t="shared" ref="O78:O107" si="79">ABS((E78-0)/(30-0))</f>
        <v>1.6319876666666667E-2</v>
      </c>
      <c r="P78" s="5">
        <f t="shared" ref="P78:P107" si="80">ABS((F78-0)/(30-0))</f>
        <v>6.087907E-2</v>
      </c>
      <c r="Q78" s="5">
        <f t="shared" ref="Q78:Q107" si="81">ABS((G78-0)/(30-0))</f>
        <v>2.6156648000000001E-2</v>
      </c>
      <c r="R78" s="5">
        <f t="shared" ref="R78:R107" si="82">ABS((H78-0)/(30-0))</f>
        <v>3.1068270000000002E-2</v>
      </c>
      <c r="S78" s="5">
        <f t="shared" ref="S78:S107" si="83">ABS((I78-0)/(30-0))</f>
        <v>1.0280068666666666E-2</v>
      </c>
      <c r="T78" s="5">
        <f t="shared" ref="T78:T107" si="84">ABS((J78-0)/(30-0))</f>
        <v>3.0350526666666666E-2</v>
      </c>
      <c r="V78" s="9" t="str">
        <f>IF(AND(L78&gt;0,L78&lt;0.067),"Berjalan pelan", IF(AND(L78&gt;0.067,L78&lt;0.167),"Berjalan cepat", "Berlari"))</f>
        <v>Berjalan pelan</v>
      </c>
      <c r="W78" s="9" t="str">
        <f t="shared" ref="W78:W107" si="85">IF(AND(M78&gt;0,M78&lt;0.067),"Berjalan pelan", IF(AND(M78&gt;0.067,M78&lt;0.167),"Berjalan cepat", "Berlari"))</f>
        <v>Berjalan pelan</v>
      </c>
      <c r="X78" s="9" t="str">
        <f t="shared" ref="X78:X107" si="86">IF(AND(N78&gt;0,N78&lt;0.067),"Berjalan pelan", IF(AND(N78&gt;0.067,N78&lt;0.167),"Berjalan cepat", "Berlari"))</f>
        <v>Berjalan pelan</v>
      </c>
      <c r="Y78" s="9" t="str">
        <f t="shared" ref="Y78:Y107" si="87">IF(AND(O78&gt;0,O78&lt;0.067),"Berjalan pelan", IF(AND(O78&gt;0.067,O78&lt;0.167),"Berjalan cepat", "Berlari"))</f>
        <v>Berjalan pelan</v>
      </c>
      <c r="Z78" s="9" t="str">
        <f t="shared" ref="Z78:Z107" si="88">IF(AND(P78&gt;0,P78&lt;0.067),"Berjalan pelan", IF(AND(P78&gt;0.067,P78&lt;0.167),"Berjalan cepat", "Berlari"))</f>
        <v>Berjalan pelan</v>
      </c>
      <c r="AA78" s="9" t="str">
        <f t="shared" ref="AA78:AA107" si="89">IF(AND(Q78&gt;0,Q78&lt;0.067),"Berjalan pelan", IF(AND(Q78&gt;0.067,Q78&lt;0.167),"Berjalan cepat", "Berlari"))</f>
        <v>Berjalan pelan</v>
      </c>
      <c r="AB78" s="5" t="str">
        <f>IF(AND(R78&gt;0,R78&lt;0.067),"Berjalan pelan", IF(AND(R78&gt;0.067,R78&lt;0.167),"Berjalan cepat", "Berlari"))</f>
        <v>Berjalan pelan</v>
      </c>
      <c r="AC78" s="5" t="str">
        <f t="shared" ref="AC78:AC107" si="90">IF(AND(S78&gt;0,S78&lt;0.067),"Berjalan pelan", IF(AND(S78&gt;0.067,S78&lt;0.167),"Berjalan cepat", "Berlari"))</f>
        <v>Berjalan pelan</v>
      </c>
      <c r="AD78" s="5" t="str">
        <f>IF(AND(T78&gt;0,T78&lt;0.067),"Berjalan pelan", IF(AND(T78&gt;0.067,T78&lt;0.167),"Berjalan cepat", "Berlari"))</f>
        <v>Berjalan pelan</v>
      </c>
      <c r="AI78">
        <f>MAX(L78:N78)</f>
        <v>2.0703316666666669E-2</v>
      </c>
      <c r="AJ78">
        <f>MAX(O78:Q78)</f>
        <v>6.087907E-2</v>
      </c>
      <c r="AK78">
        <f>MAX(R78:T78)</f>
        <v>3.1068270000000002E-2</v>
      </c>
      <c r="AM78" s="9" t="str">
        <f>IF(AND(AI78&gt;0,AI78&lt;0.067),"Berjalan pelan", IF(AND(AI78&gt;0.067,AI78&lt;0.167),"Berjalan cepat", "Berlari"))</f>
        <v>Berjalan pelan</v>
      </c>
      <c r="AN78" s="9" t="str">
        <f t="shared" ref="AN78:AN107" si="91">IF(AND(AJ78&gt;0,AJ78&lt;0.067),"Berjalan pelan", IF(AND(AJ78&gt;0.067,AJ78&lt;0.167),"Berjalan cepat", "Berlari"))</f>
        <v>Berjalan pelan</v>
      </c>
      <c r="AO78" s="9" t="str">
        <f t="shared" ref="AO78:AO107" si="92">IF(AND(AK78&gt;0,AK78&lt;0.067),"Berjalan pelan", IF(AND(AK78&gt;0.067,AK78&lt;0.167),"Berjalan cepat", "Berlari"))</f>
        <v>Berjalan pelan</v>
      </c>
      <c r="AQ78">
        <f>COUNTIF(V78:V107,"Berjalan pelan")</f>
        <v>29</v>
      </c>
      <c r="AR78">
        <f t="shared" ref="AR78" si="93">COUNTIF(W78:W107,"Berjalan pelan")</f>
        <v>29</v>
      </c>
      <c r="AS78">
        <f t="shared" ref="AS78" si="94">COUNTIF(X78:X107,"Berjalan pelan")</f>
        <v>23</v>
      </c>
      <c r="AT78">
        <f>COUNTIF(Y78:Y107,"Berjalan cepat")</f>
        <v>4</v>
      </c>
      <c r="AU78">
        <f t="shared" ref="AU78" si="95">COUNTIF(Z78:Z107,"Berjalan cepat")</f>
        <v>0</v>
      </c>
      <c r="AV78">
        <f t="shared" ref="AV78" si="96">COUNTIF(AA78:AA107,"Berjalan cepat")</f>
        <v>3</v>
      </c>
      <c r="AW78">
        <f>COUNTIF(AB78:AB107,"Berlari")</f>
        <v>25</v>
      </c>
      <c r="AX78">
        <f t="shared" ref="AX78" si="97">COUNTIF(AC78:AC107,"Berlari")</f>
        <v>27</v>
      </c>
      <c r="AY78">
        <f t="shared" ref="AY78" si="98">COUNTIF(AD78:AD107,"Berlari")</f>
        <v>19</v>
      </c>
      <c r="BA78">
        <f>COUNTIF(AM78:AM107,"Berjalan pelan")</f>
        <v>22</v>
      </c>
      <c r="BB78">
        <f>COUNTIF(AN78:AN107,"Berjalan cepat")</f>
        <v>7</v>
      </c>
      <c r="BC78">
        <f>COUNTIF(AO78:AO107,"Berlari")</f>
        <v>29</v>
      </c>
    </row>
    <row r="79" spans="1:55" x14ac:dyDescent="0.25">
      <c r="A79" s="24">
        <v>2</v>
      </c>
      <c r="B79" s="5">
        <v>3.9183564</v>
      </c>
      <c r="C79" s="5">
        <v>0.81902050000000004</v>
      </c>
      <c r="D79" s="5">
        <v>-0.58833312999999998</v>
      </c>
      <c r="E79" s="5">
        <v>-0.97252629999999995</v>
      </c>
      <c r="F79" s="5">
        <v>0.21173310000000001</v>
      </c>
      <c r="G79" s="5">
        <v>0.99588584999999996</v>
      </c>
      <c r="H79" s="5">
        <v>-5.0036464</v>
      </c>
      <c r="I79" s="5">
        <v>-7.2971399999999997</v>
      </c>
      <c r="J79" s="5">
        <v>-2.1767349999999999</v>
      </c>
      <c r="L79" s="5">
        <f t="shared" ref="L79:L100" si="99">ABS((B79-0)/(30-0))</f>
        <v>0.13061187999999999</v>
      </c>
      <c r="M79" s="5">
        <f t="shared" si="77"/>
        <v>2.7300683333333336E-2</v>
      </c>
      <c r="N79" s="5">
        <f t="shared" si="78"/>
        <v>1.9611104333333334E-2</v>
      </c>
      <c r="O79" s="5">
        <f t="shared" si="79"/>
        <v>3.2417543333333333E-2</v>
      </c>
      <c r="P79" s="5">
        <f t="shared" si="80"/>
        <v>7.0577700000000005E-3</v>
      </c>
      <c r="Q79" s="5">
        <f t="shared" si="81"/>
        <v>3.3196194999999998E-2</v>
      </c>
      <c r="R79" s="5">
        <f t="shared" si="82"/>
        <v>0.16678821333333332</v>
      </c>
      <c r="S79" s="5">
        <f t="shared" si="83"/>
        <v>0.24323799999999998</v>
      </c>
      <c r="T79" s="5">
        <f t="shared" si="84"/>
        <v>7.2557833333333335E-2</v>
      </c>
      <c r="V79" s="9" t="str">
        <f t="shared" ref="V79:V93" si="100">IF(AND(L79&gt;0,L79&lt;0.067),"Berjalan pelan", IF(AND(L79&gt;0.067,L79&lt;0.167),"Berjalan cepat", "Berlari"))</f>
        <v>Berjalan cepat</v>
      </c>
      <c r="W79" s="9" t="str">
        <f t="shared" si="85"/>
        <v>Berjalan pelan</v>
      </c>
      <c r="X79" s="9" t="str">
        <f t="shared" si="86"/>
        <v>Berjalan pelan</v>
      </c>
      <c r="Y79" s="9" t="str">
        <f t="shared" si="87"/>
        <v>Berjalan pelan</v>
      </c>
      <c r="Z79" s="10" t="str">
        <f t="shared" si="88"/>
        <v>Berjalan pelan</v>
      </c>
      <c r="AA79" s="5" t="str">
        <f t="shared" si="89"/>
        <v>Berjalan pelan</v>
      </c>
      <c r="AB79" s="9" t="str">
        <f t="shared" ref="AB79:AB93" si="101">IF(AND(R79&gt;0,R79&lt;0.067),"Berjalan pelan", IF(AND(R79&gt;0.067,R79&lt;0.167),"Berjalan cepat", "Berlari"))</f>
        <v>Berjalan cepat</v>
      </c>
      <c r="AC79" s="5" t="str">
        <f t="shared" si="90"/>
        <v>Berlari</v>
      </c>
      <c r="AD79" s="5" t="str">
        <f t="shared" ref="AD79:AD93" si="102">IF(AND(T79&gt;0,T79&lt;0.067),"Berjalan pelan", IF(AND(T79&gt;0.067,T79&lt;0.167),"Berjalan cepat", "Berlari"))</f>
        <v>Berjalan cepat</v>
      </c>
      <c r="AI79">
        <f t="shared" ref="AI79:AI94" si="103">MAX(L79:N79)</f>
        <v>0.13061187999999999</v>
      </c>
      <c r="AJ79">
        <f t="shared" ref="AJ79:AJ92" si="104">MAX(O79:Q79)</f>
        <v>3.3196194999999998E-2</v>
      </c>
      <c r="AK79">
        <f t="shared" ref="AK79:AK95" si="105">MAX(R79:T79)</f>
        <v>0.24323799999999998</v>
      </c>
      <c r="AM79" s="9" t="str">
        <f t="shared" ref="AM79:AM100" si="106">IF(AND(AI79&gt;0,AI79&lt;0.067),"Berjalan pelan", IF(AND(AI79&gt;0.067,AI79&lt;0.167),"Berjalan cepat", "Berlari"))</f>
        <v>Berjalan cepat</v>
      </c>
      <c r="AN79" s="9" t="str">
        <f t="shared" si="91"/>
        <v>Berjalan pelan</v>
      </c>
      <c r="AO79" s="9" t="str">
        <f t="shared" si="92"/>
        <v>Berlari</v>
      </c>
    </row>
    <row r="80" spans="1:55" x14ac:dyDescent="0.25">
      <c r="A80" s="24">
        <v>3</v>
      </c>
      <c r="B80" s="5">
        <v>-0.38712775999999999</v>
      </c>
      <c r="C80" s="5">
        <v>0.40908290000000003</v>
      </c>
      <c r="D80" s="5">
        <v>9.4493865999999996E-2</v>
      </c>
      <c r="E80" s="5">
        <v>-1.3950213</v>
      </c>
      <c r="F80" s="5">
        <v>0.85065029999999997</v>
      </c>
      <c r="G80" s="5">
        <v>-1.3444662000000001</v>
      </c>
      <c r="H80" s="5">
        <v>21.859144000000001</v>
      </c>
      <c r="I80" s="5">
        <v>-5.9776645000000004</v>
      </c>
      <c r="J80" s="5">
        <v>0.20662307999999999</v>
      </c>
      <c r="L80" s="5">
        <f t="shared" si="99"/>
        <v>1.2904258666666666E-2</v>
      </c>
      <c r="M80" s="5">
        <f t="shared" si="77"/>
        <v>1.3636096666666668E-2</v>
      </c>
      <c r="N80" s="5">
        <f t="shared" si="78"/>
        <v>3.1497955333333332E-3</v>
      </c>
      <c r="O80" s="5">
        <f t="shared" si="79"/>
        <v>4.6500710000000001E-2</v>
      </c>
      <c r="P80" s="5">
        <f t="shared" si="80"/>
        <v>2.835501E-2</v>
      </c>
      <c r="Q80" s="5">
        <f t="shared" si="81"/>
        <v>4.4815540000000001E-2</v>
      </c>
      <c r="R80" s="5">
        <f t="shared" si="82"/>
        <v>0.72863813333333338</v>
      </c>
      <c r="S80" s="5">
        <f t="shared" si="83"/>
        <v>0.19925548333333334</v>
      </c>
      <c r="T80" s="5">
        <f t="shared" si="84"/>
        <v>6.8874359999999994E-3</v>
      </c>
      <c r="V80" s="9" t="str">
        <f t="shared" si="100"/>
        <v>Berjalan pelan</v>
      </c>
      <c r="W80" s="9" t="str">
        <f t="shared" si="85"/>
        <v>Berjalan pelan</v>
      </c>
      <c r="X80" s="9" t="str">
        <f t="shared" si="86"/>
        <v>Berjalan pelan</v>
      </c>
      <c r="Y80" s="10" t="str">
        <f t="shared" si="87"/>
        <v>Berjalan pelan</v>
      </c>
      <c r="Z80" s="9" t="str">
        <f t="shared" si="88"/>
        <v>Berjalan pelan</v>
      </c>
      <c r="AA80" s="9" t="str">
        <f t="shared" si="89"/>
        <v>Berjalan pelan</v>
      </c>
      <c r="AB80" s="9" t="str">
        <f t="shared" si="101"/>
        <v>Berlari</v>
      </c>
      <c r="AC80" s="5" t="str">
        <f t="shared" si="90"/>
        <v>Berlari</v>
      </c>
      <c r="AD80" s="5" t="str">
        <f t="shared" si="102"/>
        <v>Berjalan pelan</v>
      </c>
      <c r="AI80">
        <f t="shared" si="103"/>
        <v>1.3636096666666668E-2</v>
      </c>
      <c r="AJ80">
        <f t="shared" si="104"/>
        <v>4.6500710000000001E-2</v>
      </c>
      <c r="AK80">
        <f t="shared" si="105"/>
        <v>0.72863813333333338</v>
      </c>
      <c r="AM80" s="9" t="str">
        <f t="shared" si="106"/>
        <v>Berjalan pelan</v>
      </c>
      <c r="AN80" s="9" t="str">
        <f t="shared" si="91"/>
        <v>Berjalan pelan</v>
      </c>
      <c r="AO80" s="9" t="str">
        <f t="shared" si="92"/>
        <v>Berlari</v>
      </c>
    </row>
    <row r="81" spans="1:41" x14ac:dyDescent="0.25">
      <c r="A81" s="24">
        <v>4</v>
      </c>
      <c r="B81" s="5">
        <v>-1.5522951</v>
      </c>
      <c r="C81" s="5">
        <v>5.6912900000000002E-2</v>
      </c>
      <c r="D81" s="5">
        <v>0.34370708</v>
      </c>
      <c r="E81" s="5">
        <v>-0.18674969999999999</v>
      </c>
      <c r="F81" s="5">
        <v>0.11044263999999999</v>
      </c>
      <c r="G81" s="5">
        <v>-0.57974243000000003</v>
      </c>
      <c r="H81" s="5">
        <v>-9.2880950000000002</v>
      </c>
      <c r="I81" s="5">
        <v>-16.753001999999999</v>
      </c>
      <c r="J81" s="5">
        <v>1.8554219999999999</v>
      </c>
      <c r="L81" s="5">
        <f t="shared" si="99"/>
        <v>5.1743169999999998E-2</v>
      </c>
      <c r="M81" s="5">
        <f t="shared" si="77"/>
        <v>1.8970966666666668E-3</v>
      </c>
      <c r="N81" s="5">
        <f t="shared" si="78"/>
        <v>1.1456902666666666E-2</v>
      </c>
      <c r="O81" s="5">
        <f t="shared" si="79"/>
        <v>6.2249899999999997E-3</v>
      </c>
      <c r="P81" s="5">
        <f t="shared" si="80"/>
        <v>3.681421333333333E-3</v>
      </c>
      <c r="Q81" s="5">
        <f t="shared" si="81"/>
        <v>1.9324747666666666E-2</v>
      </c>
      <c r="R81" s="5">
        <f t="shared" si="82"/>
        <v>0.30960316666666665</v>
      </c>
      <c r="S81" s="5">
        <f t="shared" si="83"/>
        <v>0.55843339999999997</v>
      </c>
      <c r="T81" s="5">
        <f t="shared" si="84"/>
        <v>6.1847399999999997E-2</v>
      </c>
      <c r="V81" s="9" t="str">
        <f t="shared" si="100"/>
        <v>Berjalan pelan</v>
      </c>
      <c r="W81" s="9" t="str">
        <f t="shared" si="85"/>
        <v>Berjalan pelan</v>
      </c>
      <c r="X81" s="9" t="str">
        <f t="shared" si="86"/>
        <v>Berjalan pelan</v>
      </c>
      <c r="Y81" s="10" t="str">
        <f t="shared" si="87"/>
        <v>Berjalan pelan</v>
      </c>
      <c r="Z81" s="9" t="str">
        <f t="shared" si="88"/>
        <v>Berjalan pelan</v>
      </c>
      <c r="AA81" s="5" t="str">
        <f t="shared" si="89"/>
        <v>Berjalan pelan</v>
      </c>
      <c r="AB81" s="9" t="str">
        <f t="shared" si="101"/>
        <v>Berlari</v>
      </c>
      <c r="AC81" s="5" t="str">
        <f t="shared" si="90"/>
        <v>Berlari</v>
      </c>
      <c r="AD81" s="5" t="str">
        <f t="shared" si="102"/>
        <v>Berjalan pelan</v>
      </c>
      <c r="AI81">
        <f t="shared" si="103"/>
        <v>5.1743169999999998E-2</v>
      </c>
      <c r="AJ81">
        <f t="shared" si="104"/>
        <v>1.9324747666666666E-2</v>
      </c>
      <c r="AK81">
        <f t="shared" si="105"/>
        <v>0.55843339999999997</v>
      </c>
      <c r="AM81" s="9" t="str">
        <f t="shared" si="106"/>
        <v>Berjalan pelan</v>
      </c>
      <c r="AN81" s="9" t="str">
        <f t="shared" si="91"/>
        <v>Berjalan pelan</v>
      </c>
      <c r="AO81" s="9" t="str">
        <f t="shared" si="92"/>
        <v>Berlari</v>
      </c>
    </row>
    <row r="82" spans="1:41" x14ac:dyDescent="0.25">
      <c r="A82" s="24">
        <v>5</v>
      </c>
      <c r="B82" s="5">
        <v>-1.1718497999999999</v>
      </c>
      <c r="C82" s="5">
        <v>-1.8207226000000001</v>
      </c>
      <c r="D82" s="5">
        <v>2.3744010000000002</v>
      </c>
      <c r="E82" s="5">
        <v>0.64768183000000001</v>
      </c>
      <c r="F82" s="5">
        <v>-0.16019106</v>
      </c>
      <c r="G82" s="5">
        <v>2.1507168000000001</v>
      </c>
      <c r="H82" s="5">
        <v>-14.315227999999999</v>
      </c>
      <c r="I82" s="5">
        <v>-18.202154</v>
      </c>
      <c r="J82" s="5">
        <v>3.8037185999999998</v>
      </c>
      <c r="L82" s="5">
        <f t="shared" si="99"/>
        <v>3.9061659999999998E-2</v>
      </c>
      <c r="M82" s="5">
        <f t="shared" si="77"/>
        <v>6.0690753333333333E-2</v>
      </c>
      <c r="N82" s="5">
        <f t="shared" si="78"/>
        <v>7.91467E-2</v>
      </c>
      <c r="O82" s="5">
        <f t="shared" si="79"/>
        <v>2.1589394333333334E-2</v>
      </c>
      <c r="P82" s="5">
        <f t="shared" si="80"/>
        <v>5.339702E-3</v>
      </c>
      <c r="Q82" s="5">
        <f t="shared" si="81"/>
        <v>7.169056E-2</v>
      </c>
      <c r="R82" s="5">
        <f t="shared" si="82"/>
        <v>0.47717426666666662</v>
      </c>
      <c r="S82" s="5">
        <f t="shared" si="83"/>
        <v>0.60673846666666664</v>
      </c>
      <c r="T82" s="5">
        <f t="shared" si="84"/>
        <v>0.12679061999999999</v>
      </c>
      <c r="V82" s="9" t="str">
        <f t="shared" si="100"/>
        <v>Berjalan pelan</v>
      </c>
      <c r="W82" s="9" t="str">
        <f t="shared" si="85"/>
        <v>Berjalan pelan</v>
      </c>
      <c r="X82" s="9" t="str">
        <f t="shared" si="86"/>
        <v>Berjalan cepat</v>
      </c>
      <c r="Y82" s="10" t="str">
        <f t="shared" si="87"/>
        <v>Berjalan pelan</v>
      </c>
      <c r="Z82" s="10" t="str">
        <f t="shared" si="88"/>
        <v>Berjalan pelan</v>
      </c>
      <c r="AA82" s="9" t="str">
        <f t="shared" si="89"/>
        <v>Berjalan cepat</v>
      </c>
      <c r="AB82" s="5" t="str">
        <f t="shared" si="101"/>
        <v>Berlari</v>
      </c>
      <c r="AC82" s="5" t="str">
        <f t="shared" si="90"/>
        <v>Berlari</v>
      </c>
      <c r="AD82" s="5" t="str">
        <f t="shared" si="102"/>
        <v>Berjalan cepat</v>
      </c>
      <c r="AI82">
        <f t="shared" si="103"/>
        <v>7.91467E-2</v>
      </c>
      <c r="AJ82">
        <f t="shared" si="104"/>
        <v>7.169056E-2</v>
      </c>
      <c r="AK82">
        <f t="shared" si="105"/>
        <v>0.60673846666666664</v>
      </c>
      <c r="AM82" s="9" t="str">
        <f t="shared" si="106"/>
        <v>Berjalan cepat</v>
      </c>
      <c r="AN82" s="9" t="str">
        <f t="shared" si="91"/>
        <v>Berjalan cepat</v>
      </c>
      <c r="AO82" s="9" t="str">
        <f t="shared" si="92"/>
        <v>Berlari</v>
      </c>
    </row>
    <row r="83" spans="1:41" x14ac:dyDescent="0.25">
      <c r="A83" s="24">
        <v>6</v>
      </c>
      <c r="B83" s="5">
        <v>1.4555233999999999</v>
      </c>
      <c r="C83" s="5">
        <v>-2.1856384000000002</v>
      </c>
      <c r="D83" s="5">
        <v>5.5391120000000003</v>
      </c>
      <c r="E83" s="5">
        <v>-0.40487790000000001</v>
      </c>
      <c r="F83" s="5">
        <v>-0.4838364</v>
      </c>
      <c r="G83" s="5">
        <v>0.90573309999999996</v>
      </c>
      <c r="H83" s="5">
        <v>9.4349989999999995</v>
      </c>
      <c r="I83" s="5">
        <v>-16.054523</v>
      </c>
      <c r="J83" s="5">
        <v>3.0156670000000001</v>
      </c>
      <c r="L83" s="5">
        <f t="shared" si="99"/>
        <v>4.8517446666666665E-2</v>
      </c>
      <c r="M83" s="5">
        <f t="shared" si="77"/>
        <v>7.2854613333333346E-2</v>
      </c>
      <c r="N83" s="5">
        <f t="shared" si="78"/>
        <v>0.18463706666666668</v>
      </c>
      <c r="O83" s="5">
        <f t="shared" si="79"/>
        <v>1.349593E-2</v>
      </c>
      <c r="P83" s="5">
        <f t="shared" si="80"/>
        <v>1.6127880000000001E-2</v>
      </c>
      <c r="Q83" s="5">
        <f t="shared" si="81"/>
        <v>3.0191103333333334E-2</v>
      </c>
      <c r="R83" s="5">
        <f t="shared" si="82"/>
        <v>0.31449996666666663</v>
      </c>
      <c r="S83" s="5">
        <f t="shared" si="83"/>
        <v>0.53515076666666661</v>
      </c>
      <c r="T83" s="5">
        <f t="shared" si="84"/>
        <v>0.10052223333333334</v>
      </c>
      <c r="V83" s="9" t="str">
        <f t="shared" si="100"/>
        <v>Berjalan pelan</v>
      </c>
      <c r="W83" s="9" t="str">
        <f t="shared" si="85"/>
        <v>Berjalan cepat</v>
      </c>
      <c r="X83" s="9" t="str">
        <f t="shared" si="86"/>
        <v>Berlari</v>
      </c>
      <c r="Y83" s="9" t="str">
        <f t="shared" si="87"/>
        <v>Berjalan pelan</v>
      </c>
      <c r="Z83" s="9" t="str">
        <f t="shared" si="88"/>
        <v>Berjalan pelan</v>
      </c>
      <c r="AA83" s="5" t="str">
        <f t="shared" si="89"/>
        <v>Berjalan pelan</v>
      </c>
      <c r="AB83" s="9" t="str">
        <f t="shared" si="101"/>
        <v>Berlari</v>
      </c>
      <c r="AC83" s="5" t="str">
        <f t="shared" si="90"/>
        <v>Berlari</v>
      </c>
      <c r="AD83" s="5" t="str">
        <f t="shared" si="102"/>
        <v>Berjalan cepat</v>
      </c>
      <c r="AI83">
        <f t="shared" si="103"/>
        <v>0.18463706666666668</v>
      </c>
      <c r="AJ83">
        <f t="shared" si="104"/>
        <v>3.0191103333333334E-2</v>
      </c>
      <c r="AK83">
        <f t="shared" si="105"/>
        <v>0.53515076666666661</v>
      </c>
      <c r="AM83" s="9" t="str">
        <f t="shared" si="106"/>
        <v>Berlari</v>
      </c>
      <c r="AN83" s="9" t="str">
        <f t="shared" si="91"/>
        <v>Berjalan pelan</v>
      </c>
      <c r="AO83" s="9" t="str">
        <f t="shared" si="92"/>
        <v>Berlari</v>
      </c>
    </row>
    <row r="84" spans="1:41" x14ac:dyDescent="0.25">
      <c r="A84" s="24">
        <v>7</v>
      </c>
      <c r="B84" s="5">
        <v>-0.27610064000000001</v>
      </c>
      <c r="C84" s="5">
        <v>-1.1918435000000001</v>
      </c>
      <c r="D84" s="5">
        <v>2.1181698</v>
      </c>
      <c r="E84" s="5">
        <v>0.50519013000000002</v>
      </c>
      <c r="F84" s="5">
        <v>-0.77719426000000003</v>
      </c>
      <c r="G84" s="5">
        <v>-0.11469554999999999</v>
      </c>
      <c r="H84" s="5">
        <v>0.49722361999999998</v>
      </c>
      <c r="I84" s="5">
        <v>-20.246395</v>
      </c>
      <c r="J84" s="5">
        <v>2.7745829</v>
      </c>
      <c r="L84" s="5">
        <f t="shared" si="99"/>
        <v>9.2033546666666667E-3</v>
      </c>
      <c r="M84" s="5">
        <f t="shared" si="77"/>
        <v>3.9728116666666667E-2</v>
      </c>
      <c r="N84" s="5">
        <f t="shared" si="78"/>
        <v>7.0605660000000001E-2</v>
      </c>
      <c r="O84" s="5">
        <f t="shared" si="79"/>
        <v>1.6839671000000001E-2</v>
      </c>
      <c r="P84" s="5">
        <f t="shared" si="80"/>
        <v>2.5906475333333335E-2</v>
      </c>
      <c r="Q84" s="5">
        <f t="shared" si="81"/>
        <v>3.8231849999999998E-3</v>
      </c>
      <c r="R84" s="5">
        <f t="shared" si="82"/>
        <v>1.6574120666666668E-2</v>
      </c>
      <c r="S84" s="5">
        <f t="shared" si="83"/>
        <v>0.67487983333333335</v>
      </c>
      <c r="T84" s="5">
        <f t="shared" si="84"/>
        <v>9.248609666666667E-2</v>
      </c>
      <c r="V84" s="9" t="str">
        <f t="shared" si="100"/>
        <v>Berjalan pelan</v>
      </c>
      <c r="W84" s="9" t="str">
        <f t="shared" si="85"/>
        <v>Berjalan pelan</v>
      </c>
      <c r="X84" s="9" t="str">
        <f t="shared" si="86"/>
        <v>Berjalan cepat</v>
      </c>
      <c r="Y84" s="9" t="str">
        <f t="shared" si="87"/>
        <v>Berjalan pelan</v>
      </c>
      <c r="Z84" s="9" t="str">
        <f t="shared" si="88"/>
        <v>Berjalan pelan</v>
      </c>
      <c r="AA84" s="9" t="str">
        <f t="shared" si="89"/>
        <v>Berjalan pelan</v>
      </c>
      <c r="AB84" s="5" t="str">
        <f t="shared" si="101"/>
        <v>Berjalan pelan</v>
      </c>
      <c r="AC84" s="5" t="str">
        <f t="shared" si="90"/>
        <v>Berlari</v>
      </c>
      <c r="AD84" s="5" t="str">
        <f t="shared" si="102"/>
        <v>Berjalan cepat</v>
      </c>
      <c r="AI84">
        <f t="shared" si="103"/>
        <v>7.0605660000000001E-2</v>
      </c>
      <c r="AJ84">
        <f t="shared" si="104"/>
        <v>2.5906475333333335E-2</v>
      </c>
      <c r="AK84">
        <f t="shared" si="105"/>
        <v>0.67487983333333335</v>
      </c>
      <c r="AM84" s="9" t="str">
        <f t="shared" si="106"/>
        <v>Berjalan cepat</v>
      </c>
      <c r="AN84" s="9" t="str">
        <f t="shared" si="91"/>
        <v>Berjalan pelan</v>
      </c>
      <c r="AO84" s="9" t="str">
        <f t="shared" si="92"/>
        <v>Berlari</v>
      </c>
    </row>
    <row r="85" spans="1:41" x14ac:dyDescent="0.25">
      <c r="A85" s="24">
        <v>8</v>
      </c>
      <c r="B85" s="5">
        <v>0.29563600000000001</v>
      </c>
      <c r="C85" s="5">
        <v>0.29384136</v>
      </c>
      <c r="D85" s="5">
        <v>-1.0684042</v>
      </c>
      <c r="E85" s="5">
        <v>1.2415312999999999</v>
      </c>
      <c r="F85" s="5">
        <v>-0.36541033000000001</v>
      </c>
      <c r="G85" s="5">
        <v>-1.3122214999999999</v>
      </c>
      <c r="H85" s="5">
        <v>-19.402819000000001</v>
      </c>
      <c r="I85" s="5">
        <v>-17.677873999999999</v>
      </c>
      <c r="J85" s="5">
        <v>1.5804929999999999</v>
      </c>
      <c r="L85" s="5">
        <f t="shared" si="99"/>
        <v>9.8545333333333335E-3</v>
      </c>
      <c r="M85" s="5">
        <f t="shared" si="77"/>
        <v>9.7947120000000006E-3</v>
      </c>
      <c r="N85" s="5">
        <f t="shared" si="78"/>
        <v>3.5613473333333333E-2</v>
      </c>
      <c r="O85" s="5">
        <f t="shared" si="79"/>
        <v>4.138437666666666E-2</v>
      </c>
      <c r="P85" s="5">
        <f t="shared" si="80"/>
        <v>1.2180344333333334E-2</v>
      </c>
      <c r="Q85" s="5">
        <f t="shared" si="81"/>
        <v>4.3740716666666665E-2</v>
      </c>
      <c r="R85" s="5">
        <f t="shared" si="82"/>
        <v>0.64676063333333333</v>
      </c>
      <c r="S85" s="5">
        <f t="shared" si="83"/>
        <v>0.5892624666666666</v>
      </c>
      <c r="T85" s="5">
        <f t="shared" si="84"/>
        <v>5.2683099999999997E-2</v>
      </c>
      <c r="V85" s="9" t="str">
        <f t="shared" si="100"/>
        <v>Berjalan pelan</v>
      </c>
      <c r="W85" s="9" t="str">
        <f t="shared" si="85"/>
        <v>Berjalan pelan</v>
      </c>
      <c r="X85" s="9" t="str">
        <f t="shared" si="86"/>
        <v>Berjalan pelan</v>
      </c>
      <c r="Y85" s="9" t="str">
        <f t="shared" si="87"/>
        <v>Berjalan pelan</v>
      </c>
      <c r="Z85" s="10" t="str">
        <f t="shared" si="88"/>
        <v>Berjalan pelan</v>
      </c>
      <c r="AA85" s="5" t="str">
        <f t="shared" si="89"/>
        <v>Berjalan pelan</v>
      </c>
      <c r="AB85" s="5" t="str">
        <f t="shared" si="101"/>
        <v>Berlari</v>
      </c>
      <c r="AC85" s="5" t="str">
        <f t="shared" si="90"/>
        <v>Berlari</v>
      </c>
      <c r="AD85" s="5" t="str">
        <f t="shared" si="102"/>
        <v>Berjalan pelan</v>
      </c>
      <c r="AI85">
        <f t="shared" si="103"/>
        <v>3.5613473333333333E-2</v>
      </c>
      <c r="AJ85">
        <f t="shared" si="104"/>
        <v>4.3740716666666665E-2</v>
      </c>
      <c r="AK85">
        <f t="shared" si="105"/>
        <v>0.64676063333333333</v>
      </c>
      <c r="AM85" s="9" t="str">
        <f t="shared" si="106"/>
        <v>Berjalan pelan</v>
      </c>
      <c r="AN85" s="9" t="str">
        <f t="shared" si="91"/>
        <v>Berjalan pelan</v>
      </c>
      <c r="AO85" s="9" t="str">
        <f t="shared" si="92"/>
        <v>Berlari</v>
      </c>
    </row>
    <row r="86" spans="1:41" x14ac:dyDescent="0.25">
      <c r="A86" s="24">
        <v>9</v>
      </c>
      <c r="B86" s="5">
        <v>-0.64270919999999998</v>
      </c>
      <c r="C86" s="5">
        <v>-0.94699599999999995</v>
      </c>
      <c r="D86" s="5">
        <v>1.7313966999999999</v>
      </c>
      <c r="E86" s="5">
        <v>-0.90717420000000004</v>
      </c>
      <c r="F86" s="5">
        <v>-0.85052749999999999</v>
      </c>
      <c r="G86" s="5">
        <v>2.0474891999999998</v>
      </c>
      <c r="H86" s="5">
        <v>15.626096</v>
      </c>
      <c r="I86" s="5">
        <v>-15.155360999999999</v>
      </c>
      <c r="J86" s="5">
        <v>4.5683249999999997</v>
      </c>
      <c r="L86" s="5">
        <f t="shared" si="99"/>
        <v>2.1423640000000001E-2</v>
      </c>
      <c r="M86" s="5">
        <f t="shared" si="77"/>
        <v>3.1566533333333334E-2</v>
      </c>
      <c r="N86" s="5">
        <f t="shared" si="78"/>
        <v>5.7713223333333327E-2</v>
      </c>
      <c r="O86" s="5">
        <f t="shared" si="79"/>
        <v>3.0239140000000001E-2</v>
      </c>
      <c r="P86" s="5">
        <f t="shared" si="80"/>
        <v>2.8350916666666667E-2</v>
      </c>
      <c r="Q86" s="5">
        <f t="shared" si="81"/>
        <v>6.8249639999999986E-2</v>
      </c>
      <c r="R86" s="5">
        <f t="shared" si="82"/>
        <v>0.52086986666666668</v>
      </c>
      <c r="S86" s="5">
        <f t="shared" si="83"/>
        <v>0.50517869999999998</v>
      </c>
      <c r="T86" s="5">
        <f t="shared" si="84"/>
        <v>0.15227749999999998</v>
      </c>
      <c r="V86" s="9" t="str">
        <f t="shared" si="100"/>
        <v>Berjalan pelan</v>
      </c>
      <c r="W86" s="9" t="str">
        <f t="shared" si="85"/>
        <v>Berjalan pelan</v>
      </c>
      <c r="X86" s="9" t="str">
        <f t="shared" si="86"/>
        <v>Berjalan pelan</v>
      </c>
      <c r="Y86" s="9" t="str">
        <f t="shared" si="87"/>
        <v>Berjalan pelan</v>
      </c>
      <c r="Z86" s="9" t="str">
        <f t="shared" si="88"/>
        <v>Berjalan pelan</v>
      </c>
      <c r="AA86" s="9" t="str">
        <f t="shared" si="89"/>
        <v>Berjalan cepat</v>
      </c>
      <c r="AB86" s="5" t="str">
        <f t="shared" si="101"/>
        <v>Berlari</v>
      </c>
      <c r="AC86" s="5" t="str">
        <f t="shared" si="90"/>
        <v>Berlari</v>
      </c>
      <c r="AD86" s="5" t="str">
        <f t="shared" si="102"/>
        <v>Berjalan cepat</v>
      </c>
      <c r="AI86">
        <f t="shared" si="103"/>
        <v>5.7713223333333327E-2</v>
      </c>
      <c r="AJ86">
        <f t="shared" si="104"/>
        <v>6.8249639999999986E-2</v>
      </c>
      <c r="AK86">
        <f t="shared" si="105"/>
        <v>0.52086986666666668</v>
      </c>
      <c r="AM86" s="9" t="str">
        <f t="shared" si="106"/>
        <v>Berjalan pelan</v>
      </c>
      <c r="AN86" s="9" t="str">
        <f t="shared" si="91"/>
        <v>Berjalan cepat</v>
      </c>
      <c r="AO86" s="9" t="str">
        <f t="shared" si="92"/>
        <v>Berlari</v>
      </c>
    </row>
    <row r="87" spans="1:41" x14ac:dyDescent="0.25">
      <c r="A87" s="24">
        <v>10</v>
      </c>
      <c r="B87" s="5">
        <v>-0.93148390000000003</v>
      </c>
      <c r="C87" s="5">
        <v>-0.82780900000000002</v>
      </c>
      <c r="D87" s="5">
        <v>2.7489662000000002E-2</v>
      </c>
      <c r="E87" s="5">
        <v>-1.75495</v>
      </c>
      <c r="F87" s="5">
        <v>-1.65639</v>
      </c>
      <c r="G87" s="5">
        <v>0.29142952</v>
      </c>
      <c r="H87" s="5">
        <v>24.041747999999998</v>
      </c>
      <c r="I87" s="5">
        <v>-13.644415</v>
      </c>
      <c r="J87" s="5">
        <v>4.6127050000000001</v>
      </c>
      <c r="L87" s="5">
        <f t="shared" si="99"/>
        <v>3.1049463333333336E-2</v>
      </c>
      <c r="M87" s="5">
        <f t="shared" si="77"/>
        <v>2.7593633333333333E-2</v>
      </c>
      <c r="N87" s="5">
        <f t="shared" si="78"/>
        <v>9.1632206666666667E-4</v>
      </c>
      <c r="O87" s="5">
        <f t="shared" si="79"/>
        <v>5.8498333333333333E-2</v>
      </c>
      <c r="P87" s="5">
        <f t="shared" si="80"/>
        <v>5.5212999999999998E-2</v>
      </c>
      <c r="Q87" s="5">
        <f t="shared" si="81"/>
        <v>9.7143173333333332E-3</v>
      </c>
      <c r="R87" s="5">
        <f t="shared" si="82"/>
        <v>0.80139159999999998</v>
      </c>
      <c r="S87" s="5">
        <f t="shared" si="83"/>
        <v>0.45481383333333336</v>
      </c>
      <c r="T87" s="5">
        <f t="shared" si="84"/>
        <v>0.15375683333333334</v>
      </c>
      <c r="V87" s="9" t="str">
        <f t="shared" si="100"/>
        <v>Berjalan pelan</v>
      </c>
      <c r="W87" s="9" t="str">
        <f t="shared" si="85"/>
        <v>Berjalan pelan</v>
      </c>
      <c r="X87" s="9" t="str">
        <f t="shared" si="86"/>
        <v>Berjalan pelan</v>
      </c>
      <c r="Y87" s="9" t="str">
        <f t="shared" si="87"/>
        <v>Berjalan pelan</v>
      </c>
      <c r="Z87" s="9" t="str">
        <f t="shared" si="88"/>
        <v>Berjalan pelan</v>
      </c>
      <c r="AA87" s="5" t="str">
        <f t="shared" si="89"/>
        <v>Berjalan pelan</v>
      </c>
      <c r="AB87" s="9" t="str">
        <f t="shared" si="101"/>
        <v>Berlari</v>
      </c>
      <c r="AC87" s="5" t="str">
        <f t="shared" si="90"/>
        <v>Berlari</v>
      </c>
      <c r="AD87" s="5" t="str">
        <f t="shared" si="102"/>
        <v>Berjalan cepat</v>
      </c>
      <c r="AI87">
        <f t="shared" si="103"/>
        <v>3.1049463333333336E-2</v>
      </c>
      <c r="AJ87">
        <f t="shared" si="104"/>
        <v>5.8498333333333333E-2</v>
      </c>
      <c r="AK87">
        <f t="shared" si="105"/>
        <v>0.80139159999999998</v>
      </c>
      <c r="AM87" s="9" t="str">
        <f t="shared" si="106"/>
        <v>Berjalan pelan</v>
      </c>
      <c r="AN87" s="9" t="str">
        <f t="shared" si="91"/>
        <v>Berjalan pelan</v>
      </c>
      <c r="AO87" s="9" t="str">
        <f t="shared" si="92"/>
        <v>Berlari</v>
      </c>
    </row>
    <row r="88" spans="1:41" x14ac:dyDescent="0.25">
      <c r="A88" s="24">
        <v>11</v>
      </c>
      <c r="B88" s="5">
        <v>-0.12075186</v>
      </c>
      <c r="C88" s="5">
        <v>-0.41249657000000001</v>
      </c>
      <c r="D88" s="5">
        <v>2.0035858000000002</v>
      </c>
      <c r="E88" s="5">
        <v>-0.15419793000000001</v>
      </c>
      <c r="F88" s="5">
        <v>-0.39452504999999999</v>
      </c>
      <c r="G88" s="5">
        <v>0.76059054999999998</v>
      </c>
      <c r="H88" s="5">
        <v>-7.5154969999999999</v>
      </c>
      <c r="I88" s="5">
        <v>0.84171960000000001</v>
      </c>
      <c r="J88" s="5">
        <v>6.4291929999999997</v>
      </c>
      <c r="L88" s="5">
        <f t="shared" si="99"/>
        <v>4.0250620000000003E-3</v>
      </c>
      <c r="M88" s="5">
        <f t="shared" si="77"/>
        <v>1.3749885666666666E-2</v>
      </c>
      <c r="N88" s="5">
        <f t="shared" si="78"/>
        <v>6.6786193333333341E-2</v>
      </c>
      <c r="O88" s="5">
        <f t="shared" si="79"/>
        <v>5.1399310000000004E-3</v>
      </c>
      <c r="P88" s="5">
        <f t="shared" si="80"/>
        <v>1.3150835E-2</v>
      </c>
      <c r="Q88" s="5">
        <f t="shared" si="81"/>
        <v>2.5353018333333331E-2</v>
      </c>
      <c r="R88" s="5">
        <f t="shared" si="82"/>
        <v>0.25051656666666666</v>
      </c>
      <c r="S88" s="5">
        <f t="shared" si="83"/>
        <v>2.805732E-2</v>
      </c>
      <c r="T88" s="5">
        <f t="shared" si="84"/>
        <v>0.21430643333333332</v>
      </c>
      <c r="V88" s="9" t="str">
        <f t="shared" si="100"/>
        <v>Berjalan pelan</v>
      </c>
      <c r="W88" s="9" t="str">
        <f t="shared" si="85"/>
        <v>Berjalan pelan</v>
      </c>
      <c r="X88" s="9" t="str">
        <f t="shared" si="86"/>
        <v>Berjalan pelan</v>
      </c>
      <c r="Y88" s="9" t="str">
        <f t="shared" si="87"/>
        <v>Berjalan pelan</v>
      </c>
      <c r="Z88" s="10" t="str">
        <f t="shared" si="88"/>
        <v>Berjalan pelan</v>
      </c>
      <c r="AA88" s="9" t="str">
        <f t="shared" si="89"/>
        <v>Berjalan pelan</v>
      </c>
      <c r="AB88" s="9" t="str">
        <f t="shared" si="101"/>
        <v>Berlari</v>
      </c>
      <c r="AC88" s="5" t="str">
        <f t="shared" si="90"/>
        <v>Berjalan pelan</v>
      </c>
      <c r="AD88" s="5" t="str">
        <f t="shared" si="102"/>
        <v>Berlari</v>
      </c>
      <c r="AI88">
        <f t="shared" si="103"/>
        <v>6.6786193333333341E-2</v>
      </c>
      <c r="AJ88">
        <f t="shared" si="104"/>
        <v>2.5353018333333331E-2</v>
      </c>
      <c r="AK88">
        <f t="shared" si="105"/>
        <v>0.25051656666666666</v>
      </c>
      <c r="AM88" s="9" t="str">
        <f t="shared" si="106"/>
        <v>Berjalan pelan</v>
      </c>
      <c r="AN88" s="9" t="str">
        <f t="shared" si="91"/>
        <v>Berjalan pelan</v>
      </c>
      <c r="AO88" s="9" t="str">
        <f t="shared" si="92"/>
        <v>Berlari</v>
      </c>
    </row>
    <row r="89" spans="1:41" x14ac:dyDescent="0.25">
      <c r="A89" s="24">
        <v>12</v>
      </c>
      <c r="B89" s="5">
        <v>0.84227364999999998</v>
      </c>
      <c r="C89" s="5">
        <v>0.44196750000000001</v>
      </c>
      <c r="D89" s="5">
        <v>-1.3734884000000001</v>
      </c>
      <c r="E89" s="5">
        <v>0.39266053000000001</v>
      </c>
      <c r="F89" s="5">
        <v>0.82924056000000002</v>
      </c>
      <c r="G89" s="5">
        <v>-1.4973221000000001</v>
      </c>
      <c r="H89" s="5">
        <v>7.4724474000000001</v>
      </c>
      <c r="I89" s="5">
        <v>5.3379984</v>
      </c>
      <c r="J89" s="5">
        <v>11.549279</v>
      </c>
      <c r="L89" s="5">
        <f t="shared" si="99"/>
        <v>2.8075788333333334E-2</v>
      </c>
      <c r="M89" s="5">
        <f t="shared" si="77"/>
        <v>1.4732250000000001E-2</v>
      </c>
      <c r="N89" s="5">
        <f t="shared" si="78"/>
        <v>4.5782946666666671E-2</v>
      </c>
      <c r="O89" s="5">
        <f t="shared" si="79"/>
        <v>1.3088684333333333E-2</v>
      </c>
      <c r="P89" s="5">
        <f t="shared" si="80"/>
        <v>2.7641352000000001E-2</v>
      </c>
      <c r="Q89" s="5">
        <f t="shared" si="81"/>
        <v>4.991073666666667E-2</v>
      </c>
      <c r="R89" s="5">
        <f t="shared" si="82"/>
        <v>0.24908158</v>
      </c>
      <c r="S89" s="5">
        <f t="shared" si="83"/>
        <v>0.17793328</v>
      </c>
      <c r="T89" s="5">
        <f t="shared" si="84"/>
        <v>0.38497596666666667</v>
      </c>
      <c r="V89" s="9" t="str">
        <f t="shared" si="100"/>
        <v>Berjalan pelan</v>
      </c>
      <c r="W89" s="9" t="str">
        <f t="shared" si="85"/>
        <v>Berjalan pelan</v>
      </c>
      <c r="X89" s="9" t="str">
        <f t="shared" si="86"/>
        <v>Berjalan pelan</v>
      </c>
      <c r="Y89" s="9" t="str">
        <f t="shared" si="87"/>
        <v>Berjalan pelan</v>
      </c>
      <c r="Z89" s="9" t="str">
        <f t="shared" si="88"/>
        <v>Berjalan pelan</v>
      </c>
      <c r="AA89" s="5" t="str">
        <f t="shared" si="89"/>
        <v>Berjalan pelan</v>
      </c>
      <c r="AB89" s="9" t="str">
        <f t="shared" si="101"/>
        <v>Berlari</v>
      </c>
      <c r="AC89" s="5" t="str">
        <f t="shared" si="90"/>
        <v>Berlari</v>
      </c>
      <c r="AD89" s="5" t="str">
        <f t="shared" si="102"/>
        <v>Berlari</v>
      </c>
      <c r="AI89">
        <f t="shared" si="103"/>
        <v>4.5782946666666671E-2</v>
      </c>
      <c r="AJ89">
        <f t="shared" si="104"/>
        <v>4.991073666666667E-2</v>
      </c>
      <c r="AK89">
        <f t="shared" si="105"/>
        <v>0.38497596666666667</v>
      </c>
      <c r="AM89" s="9" t="str">
        <f t="shared" si="106"/>
        <v>Berjalan pelan</v>
      </c>
      <c r="AN89" s="9" t="str">
        <f t="shared" si="91"/>
        <v>Berjalan pelan</v>
      </c>
      <c r="AO89" s="9" t="str">
        <f t="shared" si="92"/>
        <v>Berlari</v>
      </c>
    </row>
    <row r="90" spans="1:41" x14ac:dyDescent="0.25">
      <c r="A90" s="24">
        <v>13</v>
      </c>
      <c r="B90" s="5">
        <v>-0.21066308</v>
      </c>
      <c r="C90" s="5">
        <v>-0.112884045</v>
      </c>
      <c r="D90" s="5">
        <v>-2.4001060000000001</v>
      </c>
      <c r="E90" s="5">
        <v>-0.68327059999999995</v>
      </c>
      <c r="F90" s="5">
        <v>0.28107761999999997</v>
      </c>
      <c r="G90" s="5">
        <v>-1.5312214</v>
      </c>
      <c r="H90" s="5">
        <v>11.176745</v>
      </c>
      <c r="I90" s="5">
        <v>-5.5614850000000002</v>
      </c>
      <c r="J90" s="5">
        <v>-3.6022630000000002</v>
      </c>
      <c r="L90" s="5">
        <f t="shared" si="99"/>
        <v>7.0221026666666669E-3</v>
      </c>
      <c r="M90" s="5">
        <f t="shared" si="77"/>
        <v>3.7628015000000003E-3</v>
      </c>
      <c r="N90" s="5">
        <f t="shared" si="78"/>
        <v>8.0003533333333335E-2</v>
      </c>
      <c r="O90" s="5">
        <f t="shared" si="79"/>
        <v>2.2775686666666666E-2</v>
      </c>
      <c r="P90" s="5">
        <f t="shared" si="80"/>
        <v>9.3692539999999987E-3</v>
      </c>
      <c r="Q90" s="5">
        <f t="shared" si="81"/>
        <v>5.1040713333333335E-2</v>
      </c>
      <c r="R90" s="5">
        <f t="shared" si="82"/>
        <v>0.37255816666666669</v>
      </c>
      <c r="S90" s="5">
        <f t="shared" si="83"/>
        <v>0.18538283333333333</v>
      </c>
      <c r="T90" s="5">
        <f t="shared" si="84"/>
        <v>0.12007543333333334</v>
      </c>
      <c r="V90" s="9" t="str">
        <f t="shared" si="100"/>
        <v>Berjalan pelan</v>
      </c>
      <c r="W90" s="9" t="str">
        <f t="shared" si="85"/>
        <v>Berjalan pelan</v>
      </c>
      <c r="X90" s="9" t="str">
        <f t="shared" si="86"/>
        <v>Berjalan cepat</v>
      </c>
      <c r="Y90" s="10" t="str">
        <f t="shared" si="87"/>
        <v>Berjalan pelan</v>
      </c>
      <c r="Z90" s="9" t="str">
        <f t="shared" si="88"/>
        <v>Berjalan pelan</v>
      </c>
      <c r="AA90" s="9" t="str">
        <f t="shared" si="89"/>
        <v>Berjalan pelan</v>
      </c>
      <c r="AB90" s="5" t="str">
        <f t="shared" si="101"/>
        <v>Berlari</v>
      </c>
      <c r="AC90" s="5" t="str">
        <f t="shared" si="90"/>
        <v>Berlari</v>
      </c>
      <c r="AD90" s="5" t="str">
        <f t="shared" si="102"/>
        <v>Berjalan cepat</v>
      </c>
      <c r="AI90">
        <f t="shared" si="103"/>
        <v>8.0003533333333335E-2</v>
      </c>
      <c r="AJ90">
        <f t="shared" si="104"/>
        <v>5.1040713333333335E-2</v>
      </c>
      <c r="AK90">
        <f t="shared" si="105"/>
        <v>0.37255816666666669</v>
      </c>
      <c r="AM90" s="9" t="str">
        <f t="shared" si="106"/>
        <v>Berjalan cepat</v>
      </c>
      <c r="AN90" s="9" t="str">
        <f t="shared" si="91"/>
        <v>Berjalan pelan</v>
      </c>
      <c r="AO90" s="9" t="str">
        <f t="shared" si="92"/>
        <v>Berlari</v>
      </c>
    </row>
    <row r="91" spans="1:41" x14ac:dyDescent="0.25">
      <c r="A91" s="24">
        <v>14</v>
      </c>
      <c r="B91" s="5">
        <v>7.5371069999999998E-2</v>
      </c>
      <c r="C91" s="5">
        <v>-0.35354507000000002</v>
      </c>
      <c r="D91" s="5">
        <v>-0.28394222000000002</v>
      </c>
      <c r="E91" s="5">
        <v>-1.015409</v>
      </c>
      <c r="F91" s="5">
        <v>-0.28854632000000002</v>
      </c>
      <c r="G91" s="5">
        <v>0.39004420000000001</v>
      </c>
      <c r="H91" s="5">
        <v>22.127072999999999</v>
      </c>
      <c r="I91" s="5">
        <v>-18.526377</v>
      </c>
      <c r="J91" s="5">
        <v>10.979642999999999</v>
      </c>
      <c r="L91" s="5">
        <f t="shared" si="99"/>
        <v>2.512369E-3</v>
      </c>
      <c r="M91" s="5">
        <f t="shared" si="77"/>
        <v>1.1784835666666667E-2</v>
      </c>
      <c r="N91" s="5">
        <f t="shared" si="78"/>
        <v>9.4647406666666673E-3</v>
      </c>
      <c r="O91" s="5">
        <f t="shared" si="79"/>
        <v>3.3846966666666665E-2</v>
      </c>
      <c r="P91" s="5">
        <f t="shared" si="80"/>
        <v>9.6182106666666666E-3</v>
      </c>
      <c r="Q91" s="5">
        <f t="shared" si="81"/>
        <v>1.3001473333333334E-2</v>
      </c>
      <c r="R91" s="5">
        <f t="shared" si="82"/>
        <v>0.73756909999999998</v>
      </c>
      <c r="S91" s="5">
        <f t="shared" si="83"/>
        <v>0.61754589999999998</v>
      </c>
      <c r="T91" s="5">
        <f t="shared" si="84"/>
        <v>0.36598809999999998</v>
      </c>
      <c r="V91" s="9" t="str">
        <f t="shared" si="100"/>
        <v>Berjalan pelan</v>
      </c>
      <c r="W91" s="9" t="str">
        <f t="shared" si="85"/>
        <v>Berjalan pelan</v>
      </c>
      <c r="X91" s="9" t="str">
        <f t="shared" si="86"/>
        <v>Berjalan pelan</v>
      </c>
      <c r="Y91" s="10" t="str">
        <f t="shared" si="87"/>
        <v>Berjalan pelan</v>
      </c>
      <c r="Z91" s="9" t="str">
        <f t="shared" si="88"/>
        <v>Berjalan pelan</v>
      </c>
      <c r="AA91" s="5" t="str">
        <f t="shared" si="89"/>
        <v>Berjalan pelan</v>
      </c>
      <c r="AB91" s="5" t="str">
        <f t="shared" si="101"/>
        <v>Berlari</v>
      </c>
      <c r="AC91" s="5" t="str">
        <f t="shared" si="90"/>
        <v>Berlari</v>
      </c>
      <c r="AD91" s="5" t="str">
        <f t="shared" si="102"/>
        <v>Berlari</v>
      </c>
      <c r="AI91">
        <f t="shared" si="103"/>
        <v>1.1784835666666667E-2</v>
      </c>
      <c r="AJ91">
        <f t="shared" si="104"/>
        <v>3.3846966666666665E-2</v>
      </c>
      <c r="AK91">
        <f t="shared" si="105"/>
        <v>0.73756909999999998</v>
      </c>
      <c r="AM91" s="9" t="str">
        <f t="shared" si="106"/>
        <v>Berjalan pelan</v>
      </c>
      <c r="AN91" s="9" t="str">
        <f t="shared" si="91"/>
        <v>Berjalan pelan</v>
      </c>
      <c r="AO91" s="9" t="str">
        <f t="shared" si="92"/>
        <v>Berlari</v>
      </c>
    </row>
    <row r="92" spans="1:41" x14ac:dyDescent="0.25">
      <c r="A92" s="24">
        <v>15</v>
      </c>
      <c r="B92" s="5">
        <v>0.42742318000000001</v>
      </c>
      <c r="C92" s="5">
        <v>0.62416170000000004</v>
      </c>
      <c r="D92" s="5">
        <v>-0.41520214</v>
      </c>
      <c r="E92" s="5">
        <v>-1.8846204</v>
      </c>
      <c r="F92" s="5">
        <v>-0.55212474</v>
      </c>
      <c r="G92" s="5">
        <v>0.67948339999999996</v>
      </c>
      <c r="H92" s="5">
        <v>18.94782</v>
      </c>
      <c r="I92" s="5">
        <v>-21.376950000000001</v>
      </c>
      <c r="J92" s="5">
        <v>18.39386</v>
      </c>
      <c r="L92" s="5">
        <f t="shared" si="99"/>
        <v>1.4247439333333334E-2</v>
      </c>
      <c r="M92" s="5">
        <f t="shared" si="77"/>
        <v>2.080539E-2</v>
      </c>
      <c r="N92" s="5">
        <f t="shared" si="78"/>
        <v>1.3840071333333334E-2</v>
      </c>
      <c r="O92" s="5">
        <f t="shared" si="79"/>
        <v>6.2820680000000004E-2</v>
      </c>
      <c r="P92" s="5">
        <f t="shared" si="80"/>
        <v>1.8404158E-2</v>
      </c>
      <c r="Q92" s="5">
        <f t="shared" si="81"/>
        <v>2.2649446666666666E-2</v>
      </c>
      <c r="R92" s="5">
        <f t="shared" si="82"/>
        <v>0.63159399999999999</v>
      </c>
      <c r="S92" s="5">
        <f t="shared" si="83"/>
        <v>0.712565</v>
      </c>
      <c r="T92" s="5">
        <f t="shared" si="84"/>
        <v>0.61312866666666666</v>
      </c>
      <c r="V92" s="9" t="str">
        <f t="shared" si="100"/>
        <v>Berjalan pelan</v>
      </c>
      <c r="W92" s="9" t="str">
        <f t="shared" si="85"/>
        <v>Berjalan pelan</v>
      </c>
      <c r="X92" s="9" t="str">
        <f t="shared" si="86"/>
        <v>Berjalan pelan</v>
      </c>
      <c r="Y92" s="9" t="str">
        <f t="shared" si="87"/>
        <v>Berjalan pelan</v>
      </c>
      <c r="Z92" s="9" t="str">
        <f t="shared" si="88"/>
        <v>Berjalan pelan</v>
      </c>
      <c r="AA92" s="5" t="str">
        <f t="shared" si="89"/>
        <v>Berjalan pelan</v>
      </c>
      <c r="AB92" s="5" t="str">
        <f t="shared" si="101"/>
        <v>Berlari</v>
      </c>
      <c r="AC92" s="5" t="str">
        <f t="shared" si="90"/>
        <v>Berlari</v>
      </c>
      <c r="AD92" s="5" t="str">
        <f t="shared" si="102"/>
        <v>Berlari</v>
      </c>
      <c r="AI92">
        <f t="shared" si="103"/>
        <v>2.080539E-2</v>
      </c>
      <c r="AJ92">
        <f t="shared" si="104"/>
        <v>6.2820680000000004E-2</v>
      </c>
      <c r="AK92">
        <f t="shared" si="105"/>
        <v>0.712565</v>
      </c>
      <c r="AM92" s="9" t="str">
        <f t="shared" si="106"/>
        <v>Berjalan pelan</v>
      </c>
      <c r="AN92" s="9" t="str">
        <f t="shared" si="91"/>
        <v>Berjalan pelan</v>
      </c>
      <c r="AO92" s="9" t="str">
        <f t="shared" si="92"/>
        <v>Berlari</v>
      </c>
    </row>
    <row r="93" spans="1:41" x14ac:dyDescent="0.25">
      <c r="A93" s="24">
        <v>16</v>
      </c>
      <c r="B93" s="5">
        <v>-1.0525738</v>
      </c>
      <c r="C93" s="5">
        <v>-0.63234674999999996</v>
      </c>
      <c r="D93" s="5">
        <v>2.0739364999999998</v>
      </c>
      <c r="E93" s="5">
        <v>1.7531514000000002E-2</v>
      </c>
      <c r="F93" s="5">
        <v>0.78591049999999996</v>
      </c>
      <c r="G93" s="5">
        <v>0.56873702999999998</v>
      </c>
      <c r="H93" s="5">
        <v>13.405491</v>
      </c>
      <c r="I93" s="5">
        <v>-16.99033</v>
      </c>
      <c r="J93" s="5">
        <v>5.4533157000000001</v>
      </c>
      <c r="L93" s="5">
        <f t="shared" si="99"/>
        <v>3.508579333333333E-2</v>
      </c>
      <c r="M93" s="5">
        <f t="shared" si="77"/>
        <v>2.1078224999999999E-2</v>
      </c>
      <c r="N93" s="5">
        <f t="shared" si="78"/>
        <v>6.9131216666666662E-2</v>
      </c>
      <c r="O93" s="5">
        <f t="shared" si="79"/>
        <v>5.8438380000000001E-4</v>
      </c>
      <c r="P93" s="5">
        <f t="shared" si="80"/>
        <v>2.6197016666666666E-2</v>
      </c>
      <c r="Q93" s="5">
        <f t="shared" si="81"/>
        <v>1.8957900999999999E-2</v>
      </c>
      <c r="R93" s="5">
        <f t="shared" si="82"/>
        <v>0.44684969999999996</v>
      </c>
      <c r="S93" s="5">
        <f t="shared" si="83"/>
        <v>0.56634433333333334</v>
      </c>
      <c r="T93" s="5">
        <f t="shared" si="84"/>
        <v>0.18177719000000001</v>
      </c>
      <c r="V93" s="9" t="str">
        <f t="shared" si="100"/>
        <v>Berjalan pelan</v>
      </c>
      <c r="W93" s="9" t="str">
        <f t="shared" si="85"/>
        <v>Berjalan pelan</v>
      </c>
      <c r="X93" s="9" t="str">
        <f t="shared" si="86"/>
        <v>Berjalan cepat</v>
      </c>
      <c r="Y93" s="10" t="str">
        <f t="shared" si="87"/>
        <v>Berjalan pelan</v>
      </c>
      <c r="Z93" s="10" t="str">
        <f t="shared" si="88"/>
        <v>Berjalan pelan</v>
      </c>
      <c r="AA93" s="9" t="str">
        <f t="shared" si="89"/>
        <v>Berjalan pelan</v>
      </c>
      <c r="AB93" s="5" t="str">
        <f t="shared" si="101"/>
        <v>Berlari</v>
      </c>
      <c r="AC93" s="5" t="str">
        <f t="shared" si="90"/>
        <v>Berlari</v>
      </c>
      <c r="AD93" s="5" t="str">
        <f t="shared" si="102"/>
        <v>Berlari</v>
      </c>
      <c r="AI93">
        <f t="shared" si="103"/>
        <v>6.9131216666666662E-2</v>
      </c>
      <c r="AJ93">
        <f>MAX(O93:Q93)</f>
        <v>2.6197016666666666E-2</v>
      </c>
      <c r="AK93">
        <f t="shared" si="105"/>
        <v>0.56634433333333334</v>
      </c>
      <c r="AM93" s="9" t="str">
        <f t="shared" si="106"/>
        <v>Berjalan cepat</v>
      </c>
      <c r="AN93" s="9" t="str">
        <f t="shared" si="91"/>
        <v>Berjalan pelan</v>
      </c>
      <c r="AO93" s="9" t="str">
        <f t="shared" si="92"/>
        <v>Berlari</v>
      </c>
    </row>
    <row r="94" spans="1:41" x14ac:dyDescent="0.25">
      <c r="A94" s="24">
        <v>17</v>
      </c>
      <c r="B94" s="5">
        <v>-7.3928474999999993E-2</v>
      </c>
      <c r="C94" s="5">
        <v>0.1325643</v>
      </c>
      <c r="D94" s="5">
        <v>-0.44362926000000003</v>
      </c>
      <c r="E94" s="5">
        <v>0.55494270000000001</v>
      </c>
      <c r="F94" s="5">
        <v>0.96307014999999996</v>
      </c>
      <c r="G94" s="5">
        <v>-0.19912624000000001</v>
      </c>
      <c r="H94" s="5">
        <v>7.3298420000000002</v>
      </c>
      <c r="I94" s="5">
        <v>-17.492805000000001</v>
      </c>
      <c r="J94" s="5">
        <v>12.125764999999999</v>
      </c>
      <c r="L94" s="5">
        <f t="shared" si="99"/>
        <v>2.4642824999999997E-3</v>
      </c>
      <c r="M94" s="5">
        <f t="shared" si="77"/>
        <v>4.4188099999999996E-3</v>
      </c>
      <c r="N94" s="5">
        <f t="shared" si="78"/>
        <v>1.4787642E-2</v>
      </c>
      <c r="O94" s="5">
        <f t="shared" si="79"/>
        <v>1.8498090000000002E-2</v>
      </c>
      <c r="P94" s="5">
        <f t="shared" si="80"/>
        <v>3.2102338333333334E-2</v>
      </c>
      <c r="Q94" s="5">
        <f t="shared" si="81"/>
        <v>6.6375413333333334E-3</v>
      </c>
      <c r="R94" s="5">
        <f t="shared" si="82"/>
        <v>0.24432806666666668</v>
      </c>
      <c r="S94" s="5">
        <f t="shared" si="83"/>
        <v>0.58309350000000004</v>
      </c>
      <c r="T94" s="5">
        <f t="shared" si="84"/>
        <v>0.40419216666666663</v>
      </c>
      <c r="V94" s="9" t="str">
        <f>IF(AND(L94&gt;0,L94&lt;0.067),"Berjalan pelan", IF(AND(L94&gt;0.067,L94&lt;0.167),"Berjalan cepat", "Berlari"))</f>
        <v>Berjalan pelan</v>
      </c>
      <c r="W94" s="9" t="str">
        <f t="shared" si="85"/>
        <v>Berjalan pelan</v>
      </c>
      <c r="X94" s="9" t="str">
        <f t="shared" si="86"/>
        <v>Berjalan pelan</v>
      </c>
      <c r="Y94" s="9" t="str">
        <f t="shared" si="87"/>
        <v>Berjalan pelan</v>
      </c>
      <c r="Z94" s="9" t="str">
        <f t="shared" si="88"/>
        <v>Berjalan pelan</v>
      </c>
      <c r="AA94" s="5" t="str">
        <f t="shared" si="89"/>
        <v>Berjalan pelan</v>
      </c>
      <c r="AB94" s="5" t="str">
        <f>IF(AND(R94&gt;0,R94&lt;0.067),"Berjalan pelan", IF(AND(R94&gt;0.067,R94&lt;0.167),"Berjalan cepat", "Berlari"))</f>
        <v>Berlari</v>
      </c>
      <c r="AC94" s="5" t="str">
        <f t="shared" si="90"/>
        <v>Berlari</v>
      </c>
      <c r="AD94" s="5" t="str">
        <f>IF(AND(T94&gt;0,T94&lt;0.067),"Berjalan pelan", IF(AND(T94&gt;0.067,T94&lt;0.167),"Berjalan cepat", "Berlari"))</f>
        <v>Berlari</v>
      </c>
      <c r="AI94">
        <f t="shared" si="103"/>
        <v>1.4787642E-2</v>
      </c>
      <c r="AJ94">
        <f t="shared" ref="AJ94:AJ107" si="107">MAX(O94:Q94)</f>
        <v>3.2102338333333334E-2</v>
      </c>
      <c r="AK94">
        <f t="shared" si="105"/>
        <v>0.58309350000000004</v>
      </c>
      <c r="AM94" s="9" t="str">
        <f t="shared" si="106"/>
        <v>Berjalan pelan</v>
      </c>
      <c r="AN94" s="9" t="str">
        <f t="shared" si="91"/>
        <v>Berjalan pelan</v>
      </c>
      <c r="AO94" s="9" t="str">
        <f t="shared" si="92"/>
        <v>Berlari</v>
      </c>
    </row>
    <row r="95" spans="1:41" x14ac:dyDescent="0.25">
      <c r="A95" s="24">
        <v>18</v>
      </c>
      <c r="B95" s="5">
        <v>2.0633578E-2</v>
      </c>
      <c r="C95" s="5">
        <v>0.82904243</v>
      </c>
      <c r="D95" s="5">
        <v>-0.10118008000000001</v>
      </c>
      <c r="E95" s="5">
        <v>0.58854216000000004</v>
      </c>
      <c r="F95" s="5">
        <v>-1.7209189</v>
      </c>
      <c r="G95" s="5">
        <v>0.74388980000000005</v>
      </c>
      <c r="H95" s="5">
        <v>13.601813999999999</v>
      </c>
      <c r="I95" s="5">
        <v>-8.3022995000000002</v>
      </c>
      <c r="J95" s="5">
        <v>25.994589999999999</v>
      </c>
      <c r="L95" s="5">
        <f t="shared" si="99"/>
        <v>6.8778593333333336E-4</v>
      </c>
      <c r="M95" s="5">
        <f t="shared" si="77"/>
        <v>2.7634747666666667E-2</v>
      </c>
      <c r="N95" s="5">
        <f t="shared" si="78"/>
        <v>3.3726693333333336E-3</v>
      </c>
      <c r="O95" s="5">
        <f t="shared" si="79"/>
        <v>1.9618072E-2</v>
      </c>
      <c r="P95" s="5">
        <f t="shared" si="80"/>
        <v>5.7363963333333337E-2</v>
      </c>
      <c r="Q95" s="5">
        <f t="shared" si="81"/>
        <v>2.4796326666666667E-2</v>
      </c>
      <c r="R95" s="5">
        <f t="shared" si="82"/>
        <v>0.45339379999999996</v>
      </c>
      <c r="S95" s="5">
        <f t="shared" si="83"/>
        <v>0.27674331666666668</v>
      </c>
      <c r="T95" s="5">
        <f t="shared" si="84"/>
        <v>0.86648633333333325</v>
      </c>
      <c r="V95" s="9" t="str">
        <f t="shared" ref="V95:V107" si="108">IF(AND(L95&gt;0,L95&lt;0.067),"Berjalan pelan", IF(AND(L95&gt;0.067,L95&lt;0.167),"Berjalan cepat", "Berlari"))</f>
        <v>Berjalan pelan</v>
      </c>
      <c r="W95" s="9" t="str">
        <f t="shared" si="85"/>
        <v>Berjalan pelan</v>
      </c>
      <c r="X95" s="9" t="str">
        <f t="shared" si="86"/>
        <v>Berjalan pelan</v>
      </c>
      <c r="Y95" s="10" t="str">
        <f t="shared" si="87"/>
        <v>Berjalan pelan</v>
      </c>
      <c r="Z95" s="9" t="str">
        <f t="shared" si="88"/>
        <v>Berjalan pelan</v>
      </c>
      <c r="AA95" s="5" t="str">
        <f t="shared" si="89"/>
        <v>Berjalan pelan</v>
      </c>
      <c r="AB95" s="5" t="str">
        <f t="shared" ref="AB95:AB107" si="109">IF(AND(R95&gt;0,R95&lt;0.067),"Berjalan pelan", IF(AND(R95&gt;0.067,R95&lt;0.167),"Berjalan cepat", "Berlari"))</f>
        <v>Berlari</v>
      </c>
      <c r="AC95" s="5" t="str">
        <f t="shared" si="90"/>
        <v>Berlari</v>
      </c>
      <c r="AD95" s="5" t="str">
        <f t="shared" ref="AD95:AD107" si="110">IF(AND(T95&gt;0,T95&lt;0.067),"Berjalan pelan", IF(AND(T95&gt;0.067,T95&lt;0.167),"Berjalan cepat", "Berlari"))</f>
        <v>Berlari</v>
      </c>
      <c r="AI95">
        <f>MAX(L95:N95)</f>
        <v>2.7634747666666667E-2</v>
      </c>
      <c r="AJ95">
        <f t="shared" si="107"/>
        <v>5.7363963333333337E-2</v>
      </c>
      <c r="AK95">
        <f t="shared" si="105"/>
        <v>0.86648633333333325</v>
      </c>
      <c r="AM95" s="9" t="str">
        <f t="shared" si="106"/>
        <v>Berjalan pelan</v>
      </c>
      <c r="AN95" s="9" t="str">
        <f t="shared" si="91"/>
        <v>Berjalan pelan</v>
      </c>
      <c r="AO95" s="9" t="str">
        <f t="shared" si="92"/>
        <v>Berlari</v>
      </c>
    </row>
    <row r="96" spans="1:41" x14ac:dyDescent="0.25">
      <c r="A96" s="24">
        <v>19</v>
      </c>
      <c r="B96" s="5">
        <v>9.0001105999999997E-2</v>
      </c>
      <c r="C96" s="5">
        <v>0.94999135000000001</v>
      </c>
      <c r="D96" s="5">
        <v>-1.2194328000000001</v>
      </c>
      <c r="E96" s="5">
        <v>0.9987914</v>
      </c>
      <c r="F96" s="5">
        <v>-0.53957489999999997</v>
      </c>
      <c r="G96" s="5">
        <v>0.84705450000000004</v>
      </c>
      <c r="H96" s="5">
        <v>7.8345884999999997</v>
      </c>
      <c r="I96" s="5">
        <v>-16.810524000000001</v>
      </c>
      <c r="J96" s="5">
        <v>12.144717999999999</v>
      </c>
      <c r="L96" s="5">
        <f t="shared" si="99"/>
        <v>3.0000368666666666E-3</v>
      </c>
      <c r="M96" s="5">
        <f t="shared" si="77"/>
        <v>3.1666378333333335E-2</v>
      </c>
      <c r="N96" s="5">
        <f t="shared" si="78"/>
        <v>4.0647760000000005E-2</v>
      </c>
      <c r="O96" s="5">
        <f t="shared" si="79"/>
        <v>3.3293046666666666E-2</v>
      </c>
      <c r="P96" s="5">
        <f t="shared" si="80"/>
        <v>1.7985829999999998E-2</v>
      </c>
      <c r="Q96" s="5">
        <f t="shared" si="81"/>
        <v>2.8235150000000001E-2</v>
      </c>
      <c r="R96" s="5">
        <f t="shared" si="82"/>
        <v>0.26115294999999999</v>
      </c>
      <c r="S96" s="5">
        <f t="shared" si="83"/>
        <v>0.56035080000000004</v>
      </c>
      <c r="T96" s="5">
        <f t="shared" si="84"/>
        <v>0.40482393333333333</v>
      </c>
      <c r="V96" s="9" t="str">
        <f t="shared" si="108"/>
        <v>Berjalan pelan</v>
      </c>
      <c r="W96" s="9" t="str">
        <f t="shared" si="85"/>
        <v>Berjalan pelan</v>
      </c>
      <c r="X96" s="9" t="str">
        <f t="shared" si="86"/>
        <v>Berjalan pelan</v>
      </c>
      <c r="Y96" s="9" t="str">
        <f t="shared" si="87"/>
        <v>Berjalan pelan</v>
      </c>
      <c r="Z96" s="9" t="str">
        <f t="shared" si="88"/>
        <v>Berjalan pelan</v>
      </c>
      <c r="AA96" s="5" t="str">
        <f t="shared" si="89"/>
        <v>Berjalan pelan</v>
      </c>
      <c r="AB96" s="5" t="str">
        <f t="shared" si="109"/>
        <v>Berlari</v>
      </c>
      <c r="AC96" s="5" t="str">
        <f t="shared" si="90"/>
        <v>Berlari</v>
      </c>
      <c r="AD96" s="5" t="str">
        <f t="shared" si="110"/>
        <v>Berlari</v>
      </c>
      <c r="AI96">
        <f t="shared" ref="AI96:AI107" si="111">MAX(L96:N96)</f>
        <v>4.0647760000000005E-2</v>
      </c>
      <c r="AJ96">
        <f t="shared" si="107"/>
        <v>3.3293046666666666E-2</v>
      </c>
      <c r="AK96">
        <f>MAX(R96:T96)</f>
        <v>0.56035080000000004</v>
      </c>
      <c r="AM96" s="9" t="str">
        <f t="shared" si="106"/>
        <v>Berjalan pelan</v>
      </c>
      <c r="AN96" s="9" t="str">
        <f t="shared" si="91"/>
        <v>Berjalan pelan</v>
      </c>
      <c r="AO96" s="9" t="str">
        <f t="shared" si="92"/>
        <v>Berlari</v>
      </c>
    </row>
    <row r="97" spans="1:41" x14ac:dyDescent="0.25">
      <c r="A97" s="24">
        <v>20</v>
      </c>
      <c r="B97" s="5">
        <v>-0.10343099</v>
      </c>
      <c r="C97" s="5">
        <v>0.62594855000000005</v>
      </c>
      <c r="D97" s="5">
        <v>1.0245152</v>
      </c>
      <c r="E97" s="5">
        <v>1.1499462</v>
      </c>
      <c r="F97" s="5">
        <v>2.4124145999999999E-2</v>
      </c>
      <c r="G97" s="5">
        <v>1.5746241000000001</v>
      </c>
      <c r="H97" s="5">
        <v>-4.4359109999999999</v>
      </c>
      <c r="I97" s="5">
        <v>-13.510934000000001</v>
      </c>
      <c r="J97" s="5">
        <v>8.5862630000000006</v>
      </c>
      <c r="L97" s="5">
        <f t="shared" si="99"/>
        <v>3.4476996666666666E-3</v>
      </c>
      <c r="M97" s="5">
        <f t="shared" si="77"/>
        <v>2.0864951666666669E-2</v>
      </c>
      <c r="N97" s="5">
        <f t="shared" si="78"/>
        <v>3.4150506666666663E-2</v>
      </c>
      <c r="O97" s="5">
        <f t="shared" si="79"/>
        <v>3.8331540000000004E-2</v>
      </c>
      <c r="P97" s="5">
        <f t="shared" si="80"/>
        <v>8.0413819999999999E-4</v>
      </c>
      <c r="Q97" s="5">
        <f t="shared" si="81"/>
        <v>5.2487470000000001E-2</v>
      </c>
      <c r="R97" s="5">
        <f t="shared" si="82"/>
        <v>0.14786369999999999</v>
      </c>
      <c r="S97" s="5">
        <f t="shared" si="83"/>
        <v>0.45036446666666669</v>
      </c>
      <c r="T97" s="5">
        <f t="shared" si="84"/>
        <v>0.28620876666666667</v>
      </c>
      <c r="V97" s="9" t="str">
        <f t="shared" si="108"/>
        <v>Berjalan pelan</v>
      </c>
      <c r="W97" s="9" t="str">
        <f t="shared" si="85"/>
        <v>Berjalan pelan</v>
      </c>
      <c r="X97" s="9" t="str">
        <f t="shared" si="86"/>
        <v>Berjalan pelan</v>
      </c>
      <c r="Y97" s="10" t="str">
        <f t="shared" si="87"/>
        <v>Berjalan pelan</v>
      </c>
      <c r="Z97" s="9" t="str">
        <f t="shared" si="88"/>
        <v>Berjalan pelan</v>
      </c>
      <c r="AA97" s="9" t="str">
        <f t="shared" si="89"/>
        <v>Berjalan pelan</v>
      </c>
      <c r="AB97" s="5" t="str">
        <f t="shared" si="109"/>
        <v>Berjalan cepat</v>
      </c>
      <c r="AC97" s="5" t="str">
        <f t="shared" si="90"/>
        <v>Berlari</v>
      </c>
      <c r="AD97" s="5" t="str">
        <f t="shared" si="110"/>
        <v>Berlari</v>
      </c>
      <c r="AI97">
        <f t="shared" si="111"/>
        <v>3.4150506666666663E-2</v>
      </c>
      <c r="AJ97">
        <f t="shared" si="107"/>
        <v>5.2487470000000001E-2</v>
      </c>
      <c r="AK97">
        <f t="shared" ref="AK97:AK107" si="112">MAX(R97:T97)</f>
        <v>0.45036446666666669</v>
      </c>
      <c r="AM97" s="9" t="str">
        <f t="shared" si="106"/>
        <v>Berjalan pelan</v>
      </c>
      <c r="AN97" s="9" t="str">
        <f t="shared" si="91"/>
        <v>Berjalan pelan</v>
      </c>
      <c r="AO97" s="9" t="str">
        <f t="shared" si="92"/>
        <v>Berlari</v>
      </c>
    </row>
    <row r="98" spans="1:41" x14ac:dyDescent="0.25">
      <c r="A98" s="24">
        <v>21</v>
      </c>
      <c r="B98" s="5">
        <v>-1.5367858000000001</v>
      </c>
      <c r="C98" s="5">
        <v>0.30291831000000002</v>
      </c>
      <c r="D98" s="5">
        <v>0.75878716000000002</v>
      </c>
      <c r="E98" s="5">
        <v>0.24766706999999999</v>
      </c>
      <c r="F98" s="5">
        <v>0.97017085999999997</v>
      </c>
      <c r="G98" s="5">
        <v>-0.64302159999999997</v>
      </c>
      <c r="H98" s="5">
        <v>3.6088771999999998</v>
      </c>
      <c r="I98" s="5">
        <v>-9.3057619999999996</v>
      </c>
      <c r="J98" s="5">
        <v>10.235669</v>
      </c>
      <c r="L98" s="5">
        <f t="shared" si="99"/>
        <v>5.1226193333333336E-2</v>
      </c>
      <c r="M98" s="5">
        <f t="shared" si="77"/>
        <v>1.0097277E-2</v>
      </c>
      <c r="N98" s="5">
        <f t="shared" si="78"/>
        <v>2.5292905333333334E-2</v>
      </c>
      <c r="O98" s="5">
        <f t="shared" si="79"/>
        <v>8.2555689999999991E-3</v>
      </c>
      <c r="P98" s="5">
        <f t="shared" si="80"/>
        <v>3.2339028666666665E-2</v>
      </c>
      <c r="Q98" s="5">
        <f t="shared" si="81"/>
        <v>2.1434053333333331E-2</v>
      </c>
      <c r="R98" s="5">
        <f t="shared" si="82"/>
        <v>0.12029590666666666</v>
      </c>
      <c r="S98" s="5">
        <f t="shared" si="83"/>
        <v>0.31019206666666665</v>
      </c>
      <c r="T98" s="5">
        <f t="shared" si="84"/>
        <v>0.34118896666666665</v>
      </c>
      <c r="V98" s="9" t="str">
        <f t="shared" si="108"/>
        <v>Berjalan pelan</v>
      </c>
      <c r="W98" s="9" t="str">
        <f t="shared" si="85"/>
        <v>Berjalan pelan</v>
      </c>
      <c r="X98" s="9" t="str">
        <f t="shared" si="86"/>
        <v>Berjalan pelan</v>
      </c>
      <c r="Y98" s="9" t="str">
        <f t="shared" si="87"/>
        <v>Berjalan pelan</v>
      </c>
      <c r="Z98" s="9" t="str">
        <f t="shared" si="88"/>
        <v>Berjalan pelan</v>
      </c>
      <c r="AA98" s="9" t="str">
        <f t="shared" si="89"/>
        <v>Berjalan pelan</v>
      </c>
      <c r="AB98" s="5" t="str">
        <f t="shared" si="109"/>
        <v>Berjalan cepat</v>
      </c>
      <c r="AC98" s="5" t="str">
        <f t="shared" si="90"/>
        <v>Berlari</v>
      </c>
      <c r="AD98" s="5" t="str">
        <f t="shared" si="110"/>
        <v>Berlari</v>
      </c>
      <c r="AI98">
        <f t="shared" si="111"/>
        <v>5.1226193333333336E-2</v>
      </c>
      <c r="AJ98">
        <f t="shared" si="107"/>
        <v>3.2339028666666665E-2</v>
      </c>
      <c r="AK98">
        <f t="shared" si="112"/>
        <v>0.34118896666666665</v>
      </c>
      <c r="AM98" s="9" t="str">
        <f t="shared" si="106"/>
        <v>Berjalan pelan</v>
      </c>
      <c r="AN98" s="9" t="str">
        <f t="shared" si="91"/>
        <v>Berjalan pelan</v>
      </c>
      <c r="AO98" s="9" t="str">
        <f t="shared" si="92"/>
        <v>Berlari</v>
      </c>
    </row>
    <row r="99" spans="1:41" x14ac:dyDescent="0.25">
      <c r="A99" s="24">
        <v>22</v>
      </c>
      <c r="B99" s="5">
        <v>-0.14006025</v>
      </c>
      <c r="C99" s="5">
        <v>0.86063350000000005</v>
      </c>
      <c r="D99" s="5">
        <v>0.6422329</v>
      </c>
      <c r="E99" s="5">
        <v>-1.7050327999999999</v>
      </c>
      <c r="F99" s="5">
        <v>-0.72758279999999997</v>
      </c>
      <c r="G99" s="5">
        <v>-1.1315660000000001</v>
      </c>
      <c r="H99" s="5">
        <v>9.8060010000000002</v>
      </c>
      <c r="I99" s="5">
        <v>-6.4836273000000002</v>
      </c>
      <c r="J99" s="5">
        <v>11.514901</v>
      </c>
      <c r="L99" s="5">
        <f t="shared" si="99"/>
        <v>4.6686749999999997E-3</v>
      </c>
      <c r="M99" s="5">
        <f t="shared" si="77"/>
        <v>2.8687783333333335E-2</v>
      </c>
      <c r="N99" s="5">
        <f t="shared" si="78"/>
        <v>2.1407763333333333E-2</v>
      </c>
      <c r="O99" s="5">
        <f t="shared" si="79"/>
        <v>5.6834426666666667E-2</v>
      </c>
      <c r="P99" s="5">
        <f t="shared" si="80"/>
        <v>2.4252759999999998E-2</v>
      </c>
      <c r="Q99" s="5">
        <f t="shared" si="81"/>
        <v>3.771886666666667E-2</v>
      </c>
      <c r="R99" s="5">
        <f t="shared" si="82"/>
        <v>0.32686670000000001</v>
      </c>
      <c r="S99" s="5">
        <f t="shared" si="83"/>
        <v>0.21612091</v>
      </c>
      <c r="T99" s="5">
        <f t="shared" si="84"/>
        <v>0.38383003333333332</v>
      </c>
      <c r="V99" s="9" t="str">
        <f t="shared" si="108"/>
        <v>Berjalan pelan</v>
      </c>
      <c r="W99" s="9" t="str">
        <f t="shared" si="85"/>
        <v>Berjalan pelan</v>
      </c>
      <c r="X99" s="9" t="str">
        <f t="shared" si="86"/>
        <v>Berjalan pelan</v>
      </c>
      <c r="Y99" s="5" t="str">
        <f t="shared" si="87"/>
        <v>Berjalan pelan</v>
      </c>
      <c r="Z99" s="9" t="str">
        <f t="shared" si="88"/>
        <v>Berjalan pelan</v>
      </c>
      <c r="AA99" s="5" t="str">
        <f t="shared" si="89"/>
        <v>Berjalan pelan</v>
      </c>
      <c r="AB99" s="5" t="str">
        <f t="shared" si="109"/>
        <v>Berlari</v>
      </c>
      <c r="AC99" s="5" t="str">
        <f t="shared" si="90"/>
        <v>Berlari</v>
      </c>
      <c r="AD99" s="5" t="str">
        <f t="shared" si="110"/>
        <v>Berlari</v>
      </c>
      <c r="AI99">
        <f t="shared" si="111"/>
        <v>2.8687783333333335E-2</v>
      </c>
      <c r="AJ99">
        <f t="shared" si="107"/>
        <v>5.6834426666666667E-2</v>
      </c>
      <c r="AK99">
        <f t="shared" si="112"/>
        <v>0.38383003333333332</v>
      </c>
      <c r="AM99" s="9" t="str">
        <f t="shared" si="106"/>
        <v>Berjalan pelan</v>
      </c>
      <c r="AN99" s="9" t="str">
        <f t="shared" si="91"/>
        <v>Berjalan pelan</v>
      </c>
      <c r="AO99" s="9" t="str">
        <f t="shared" si="92"/>
        <v>Berlari</v>
      </c>
    </row>
    <row r="100" spans="1:41" x14ac:dyDescent="0.25">
      <c r="A100" s="24">
        <v>23</v>
      </c>
      <c r="B100" s="5">
        <v>-0.62043630000000005</v>
      </c>
      <c r="C100" s="5">
        <v>-0.83854090000000003</v>
      </c>
      <c r="D100" s="5">
        <v>0.68477535</v>
      </c>
      <c r="E100" s="5">
        <v>-2.5910888000000001</v>
      </c>
      <c r="F100" s="5">
        <v>-1.5988903000000001</v>
      </c>
      <c r="G100" s="5">
        <v>-0.70242404999999997</v>
      </c>
      <c r="H100" s="5">
        <v>12.146131499999999</v>
      </c>
      <c r="I100" s="5">
        <v>-12.464426</v>
      </c>
      <c r="J100" s="5">
        <v>17.146885000000001</v>
      </c>
      <c r="L100" s="5">
        <f t="shared" si="99"/>
        <v>2.0681210000000002E-2</v>
      </c>
      <c r="M100" s="5">
        <f t="shared" si="77"/>
        <v>2.7951363333333333E-2</v>
      </c>
      <c r="N100" s="5">
        <f t="shared" si="78"/>
        <v>2.2825845000000001E-2</v>
      </c>
      <c r="O100" s="5">
        <f t="shared" si="79"/>
        <v>8.6369626666666671E-2</v>
      </c>
      <c r="P100" s="5">
        <f t="shared" si="80"/>
        <v>5.3296343333333336E-2</v>
      </c>
      <c r="Q100" s="5">
        <f t="shared" si="81"/>
        <v>2.3414134999999999E-2</v>
      </c>
      <c r="R100" s="5">
        <f t="shared" si="82"/>
        <v>0.40487104999999995</v>
      </c>
      <c r="S100" s="5">
        <f t="shared" si="83"/>
        <v>0.41548086666666667</v>
      </c>
      <c r="T100" s="5">
        <f t="shared" si="84"/>
        <v>0.57156283333333335</v>
      </c>
      <c r="V100" s="9" t="str">
        <f t="shared" si="108"/>
        <v>Berjalan pelan</v>
      </c>
      <c r="W100" s="9" t="str">
        <f t="shared" si="85"/>
        <v>Berjalan pelan</v>
      </c>
      <c r="X100" s="9" t="str">
        <f t="shared" si="86"/>
        <v>Berjalan pelan</v>
      </c>
      <c r="Y100" s="9" t="str">
        <f t="shared" si="87"/>
        <v>Berjalan cepat</v>
      </c>
      <c r="Z100" s="10" t="str">
        <f t="shared" si="88"/>
        <v>Berjalan pelan</v>
      </c>
      <c r="AA100" s="5" t="str">
        <f t="shared" si="89"/>
        <v>Berjalan pelan</v>
      </c>
      <c r="AB100" s="5" t="str">
        <f t="shared" si="109"/>
        <v>Berlari</v>
      </c>
      <c r="AC100" s="5" t="str">
        <f t="shared" si="90"/>
        <v>Berlari</v>
      </c>
      <c r="AD100" s="5" t="str">
        <f t="shared" si="110"/>
        <v>Berlari</v>
      </c>
      <c r="AI100">
        <f t="shared" si="111"/>
        <v>2.7951363333333333E-2</v>
      </c>
      <c r="AJ100">
        <f t="shared" si="107"/>
        <v>8.6369626666666671E-2</v>
      </c>
      <c r="AK100">
        <f t="shared" si="112"/>
        <v>0.57156283333333335</v>
      </c>
      <c r="AM100" s="9" t="str">
        <f t="shared" si="106"/>
        <v>Berjalan pelan</v>
      </c>
      <c r="AN100" s="9" t="str">
        <f t="shared" si="91"/>
        <v>Berjalan cepat</v>
      </c>
      <c r="AO100" s="9" t="str">
        <f t="shared" si="92"/>
        <v>Berlari</v>
      </c>
    </row>
    <row r="101" spans="1:41" x14ac:dyDescent="0.25">
      <c r="A101" s="24">
        <v>24</v>
      </c>
      <c r="B101" s="5">
        <v>1.287687</v>
      </c>
      <c r="C101" s="5">
        <v>1.3694991999999999</v>
      </c>
      <c r="D101" s="5">
        <v>-3.8723812</v>
      </c>
      <c r="E101" s="5">
        <v>2.0881566999999999</v>
      </c>
      <c r="F101" s="5">
        <v>-1.8657125999999999</v>
      </c>
      <c r="G101" s="5">
        <v>-1.3350953999999999</v>
      </c>
      <c r="H101" s="5">
        <v>-7.5803795000000003</v>
      </c>
      <c r="I101" s="5">
        <v>-17.890201999999999</v>
      </c>
      <c r="J101" s="5">
        <v>19.836227000000001</v>
      </c>
      <c r="L101" s="5">
        <f>ABS((B101-0)/(30-0))</f>
        <v>4.29229E-2</v>
      </c>
      <c r="M101" s="5">
        <f t="shared" si="77"/>
        <v>4.564997333333333E-2</v>
      </c>
      <c r="N101" s="5">
        <f t="shared" si="78"/>
        <v>0.12907937333333333</v>
      </c>
      <c r="O101" s="5">
        <f t="shared" si="79"/>
        <v>6.9605223333333327E-2</v>
      </c>
      <c r="P101" s="5">
        <f t="shared" si="80"/>
        <v>6.2190419999999996E-2</v>
      </c>
      <c r="Q101" s="5">
        <f t="shared" si="81"/>
        <v>4.4503179999999996E-2</v>
      </c>
      <c r="R101" s="5">
        <f t="shared" si="82"/>
        <v>0.25267931666666665</v>
      </c>
      <c r="S101" s="5">
        <f t="shared" si="83"/>
        <v>0.59634006666666661</v>
      </c>
      <c r="T101" s="5">
        <f t="shared" si="84"/>
        <v>0.66120756666666669</v>
      </c>
      <c r="V101" s="9" t="str">
        <f t="shared" si="108"/>
        <v>Berjalan pelan</v>
      </c>
      <c r="W101" s="9" t="str">
        <f t="shared" si="85"/>
        <v>Berjalan pelan</v>
      </c>
      <c r="X101" s="10" t="str">
        <f t="shared" si="86"/>
        <v>Berjalan cepat</v>
      </c>
      <c r="Y101" s="10" t="str">
        <f t="shared" si="87"/>
        <v>Berjalan cepat</v>
      </c>
      <c r="Z101" s="9" t="str">
        <f t="shared" si="88"/>
        <v>Berjalan pelan</v>
      </c>
      <c r="AA101" s="9" t="str">
        <f t="shared" si="89"/>
        <v>Berjalan pelan</v>
      </c>
      <c r="AB101" s="5" t="str">
        <f t="shared" si="109"/>
        <v>Berlari</v>
      </c>
      <c r="AC101" s="5" t="str">
        <f t="shared" si="90"/>
        <v>Berlari</v>
      </c>
      <c r="AD101" s="5" t="str">
        <f t="shared" si="110"/>
        <v>Berlari</v>
      </c>
      <c r="AI101">
        <f t="shared" si="111"/>
        <v>0.12907937333333333</v>
      </c>
      <c r="AJ101">
        <f t="shared" si="107"/>
        <v>6.9605223333333327E-2</v>
      </c>
      <c r="AK101">
        <f t="shared" si="112"/>
        <v>0.66120756666666669</v>
      </c>
      <c r="AM101" s="9" t="str">
        <f>IF(AND(AI101&gt;0,AI101&lt;0.067),"Berjalan pelan", IF(AND(AI101&gt;0.067,AI101&lt;0.167),"Berjalan cepat", "Berlari"))</f>
        <v>Berjalan cepat</v>
      </c>
      <c r="AN101" s="9" t="str">
        <f t="shared" si="91"/>
        <v>Berjalan cepat</v>
      </c>
      <c r="AO101" s="9" t="str">
        <f t="shared" si="92"/>
        <v>Berlari</v>
      </c>
    </row>
    <row r="102" spans="1:41" x14ac:dyDescent="0.25">
      <c r="A102" s="24">
        <v>25</v>
      </c>
      <c r="B102" s="5">
        <v>-0.65519430000000001</v>
      </c>
      <c r="C102" s="5">
        <v>-1.2555050999999999</v>
      </c>
      <c r="D102" s="5">
        <v>-0.36598396</v>
      </c>
      <c r="E102" s="5">
        <v>-0.55934159999999999</v>
      </c>
      <c r="F102" s="5">
        <v>0.98693657000000001</v>
      </c>
      <c r="G102" s="5">
        <v>2.6249579999999999</v>
      </c>
      <c r="H102" s="5">
        <v>-9.7864609999999992</v>
      </c>
      <c r="I102" s="5">
        <v>-20.486702000000001</v>
      </c>
      <c r="J102" s="5">
        <v>20.803180000000001</v>
      </c>
      <c r="L102" s="5">
        <f t="shared" ref="L102:L107" si="113">ABS((B102-0)/(30-0))</f>
        <v>2.1839810000000001E-2</v>
      </c>
      <c r="M102" s="5">
        <f t="shared" si="77"/>
        <v>4.1850169999999999E-2</v>
      </c>
      <c r="N102" s="5">
        <f t="shared" si="78"/>
        <v>1.2199465333333333E-2</v>
      </c>
      <c r="O102" s="5">
        <f t="shared" si="79"/>
        <v>1.864472E-2</v>
      </c>
      <c r="P102" s="5">
        <f t="shared" si="80"/>
        <v>3.2897885666666668E-2</v>
      </c>
      <c r="Q102" s="5">
        <f t="shared" si="81"/>
        <v>8.7498599999999996E-2</v>
      </c>
      <c r="R102" s="5">
        <f t="shared" si="82"/>
        <v>0.32621536666666662</v>
      </c>
      <c r="S102" s="5">
        <f t="shared" si="83"/>
        <v>0.68289006666666674</v>
      </c>
      <c r="T102" s="5">
        <f t="shared" si="84"/>
        <v>0.69343933333333341</v>
      </c>
      <c r="V102" s="9" t="str">
        <f t="shared" si="108"/>
        <v>Berjalan pelan</v>
      </c>
      <c r="W102" s="9" t="str">
        <f t="shared" si="85"/>
        <v>Berjalan pelan</v>
      </c>
      <c r="X102" s="10" t="str">
        <f t="shared" si="86"/>
        <v>Berjalan pelan</v>
      </c>
      <c r="Y102" s="9" t="str">
        <f t="shared" si="87"/>
        <v>Berjalan pelan</v>
      </c>
      <c r="Z102" s="9" t="str">
        <f t="shared" si="88"/>
        <v>Berjalan pelan</v>
      </c>
      <c r="AA102" s="5" t="str">
        <f t="shared" si="89"/>
        <v>Berjalan cepat</v>
      </c>
      <c r="AB102" s="5" t="str">
        <f t="shared" si="109"/>
        <v>Berlari</v>
      </c>
      <c r="AC102" s="5" t="str">
        <f t="shared" si="90"/>
        <v>Berlari</v>
      </c>
      <c r="AD102" s="5" t="str">
        <f t="shared" si="110"/>
        <v>Berlari</v>
      </c>
      <c r="AI102">
        <f t="shared" si="111"/>
        <v>4.1850169999999999E-2</v>
      </c>
      <c r="AJ102">
        <f t="shared" si="107"/>
        <v>8.7498599999999996E-2</v>
      </c>
      <c r="AK102">
        <f t="shared" si="112"/>
        <v>0.69343933333333341</v>
      </c>
      <c r="AM102" s="9" t="str">
        <f t="shared" ref="AM102:AM107" si="114">IF(AND(AI102&gt;0,AI102&lt;0.067),"Berjalan pelan", IF(AND(AI102&gt;0.067,AI102&lt;0.167),"Berjalan cepat", "Berlari"))</f>
        <v>Berjalan pelan</v>
      </c>
      <c r="AN102" s="9" t="str">
        <f t="shared" si="91"/>
        <v>Berjalan cepat</v>
      </c>
      <c r="AO102" s="9" t="str">
        <f t="shared" si="92"/>
        <v>Berlari</v>
      </c>
    </row>
    <row r="103" spans="1:41" x14ac:dyDescent="0.25">
      <c r="A103" s="24">
        <v>26</v>
      </c>
      <c r="B103" s="5">
        <v>0.69113440000000004</v>
      </c>
      <c r="C103" s="5">
        <v>-0.34003139999999998</v>
      </c>
      <c r="D103" s="5">
        <v>1.776578</v>
      </c>
      <c r="E103" s="5">
        <v>-0.27617609999999998</v>
      </c>
      <c r="F103" s="5">
        <v>-0.61958049999999998</v>
      </c>
      <c r="G103" s="5">
        <v>1.2882260999999999</v>
      </c>
      <c r="H103" s="5">
        <v>14.994821999999999</v>
      </c>
      <c r="I103" s="5">
        <v>-18.513857000000002</v>
      </c>
      <c r="J103" s="5">
        <v>15.908177999999999</v>
      </c>
      <c r="L103" s="5">
        <f t="shared" si="113"/>
        <v>2.3037813333333334E-2</v>
      </c>
      <c r="M103" s="5">
        <f t="shared" si="77"/>
        <v>1.133438E-2</v>
      </c>
      <c r="N103" s="5">
        <f t="shared" si="78"/>
        <v>5.9219266666666666E-2</v>
      </c>
      <c r="O103" s="5">
        <f t="shared" si="79"/>
        <v>9.2058699999999997E-3</v>
      </c>
      <c r="P103" s="5">
        <f t="shared" si="80"/>
        <v>2.0652683333333331E-2</v>
      </c>
      <c r="Q103" s="5">
        <f t="shared" si="81"/>
        <v>4.2940869999999999E-2</v>
      </c>
      <c r="R103" s="5">
        <f t="shared" si="82"/>
        <v>0.49982739999999998</v>
      </c>
      <c r="S103" s="5">
        <f t="shared" si="83"/>
        <v>0.61712856666666671</v>
      </c>
      <c r="T103" s="5">
        <f t="shared" si="84"/>
        <v>0.53027259999999998</v>
      </c>
      <c r="V103" s="9" t="str">
        <f t="shared" si="108"/>
        <v>Berjalan pelan</v>
      </c>
      <c r="W103" s="9" t="str">
        <f t="shared" si="85"/>
        <v>Berjalan pelan</v>
      </c>
      <c r="X103" s="10" t="str">
        <f t="shared" si="86"/>
        <v>Berjalan pelan</v>
      </c>
      <c r="Y103" s="9" t="str">
        <f t="shared" si="87"/>
        <v>Berjalan pelan</v>
      </c>
      <c r="Z103" s="9" t="str">
        <f t="shared" si="88"/>
        <v>Berjalan pelan</v>
      </c>
      <c r="AA103" s="5" t="str">
        <f t="shared" si="89"/>
        <v>Berjalan pelan</v>
      </c>
      <c r="AB103" s="5" t="str">
        <f t="shared" si="109"/>
        <v>Berlari</v>
      </c>
      <c r="AC103" s="5" t="str">
        <f t="shared" si="90"/>
        <v>Berlari</v>
      </c>
      <c r="AD103" s="5" t="str">
        <f t="shared" si="110"/>
        <v>Berlari</v>
      </c>
      <c r="AI103">
        <f t="shared" si="111"/>
        <v>5.9219266666666666E-2</v>
      </c>
      <c r="AJ103">
        <f t="shared" si="107"/>
        <v>4.2940869999999999E-2</v>
      </c>
      <c r="AK103">
        <f t="shared" si="112"/>
        <v>0.61712856666666671</v>
      </c>
      <c r="AM103" s="9" t="str">
        <f t="shared" si="114"/>
        <v>Berjalan pelan</v>
      </c>
      <c r="AN103" s="9" t="str">
        <f t="shared" si="91"/>
        <v>Berjalan pelan</v>
      </c>
      <c r="AO103" s="9" t="str">
        <f t="shared" si="92"/>
        <v>Berlari</v>
      </c>
    </row>
    <row r="104" spans="1:41" x14ac:dyDescent="0.25">
      <c r="A104" s="24">
        <v>27</v>
      </c>
      <c r="B104" s="5">
        <v>-0.8815944</v>
      </c>
      <c r="C104" s="5">
        <v>-0.85085887000000004</v>
      </c>
      <c r="D104" s="5">
        <v>1.1874895000000001</v>
      </c>
      <c r="E104" s="5">
        <v>0.90537610000000002</v>
      </c>
      <c r="F104" s="5">
        <v>-1.297183</v>
      </c>
      <c r="G104" s="5">
        <v>1.0100507999999999</v>
      </c>
      <c r="H104" s="5">
        <v>-13.533204</v>
      </c>
      <c r="I104" s="5">
        <v>-16.577587000000001</v>
      </c>
      <c r="J104" s="5">
        <v>23.148857</v>
      </c>
      <c r="L104" s="5">
        <f t="shared" si="113"/>
        <v>2.938648E-2</v>
      </c>
      <c r="M104" s="5">
        <f t="shared" si="77"/>
        <v>2.8361962333333334E-2</v>
      </c>
      <c r="N104" s="5">
        <f t="shared" si="78"/>
        <v>3.9582983333333335E-2</v>
      </c>
      <c r="O104" s="5">
        <f t="shared" si="79"/>
        <v>3.0179203333333335E-2</v>
      </c>
      <c r="P104" s="5">
        <f t="shared" si="80"/>
        <v>4.3239433333333334E-2</v>
      </c>
      <c r="Q104" s="5">
        <f t="shared" si="81"/>
        <v>3.3668359999999994E-2</v>
      </c>
      <c r="R104" s="5">
        <f t="shared" si="82"/>
        <v>0.45110679999999997</v>
      </c>
      <c r="S104" s="5">
        <f t="shared" si="83"/>
        <v>0.55258623333333334</v>
      </c>
      <c r="T104" s="5">
        <f t="shared" si="84"/>
        <v>0.77162856666666668</v>
      </c>
      <c r="V104" s="9" t="str">
        <f t="shared" si="108"/>
        <v>Berjalan pelan</v>
      </c>
      <c r="W104" s="9" t="str">
        <f t="shared" si="85"/>
        <v>Berjalan pelan</v>
      </c>
      <c r="X104" s="10" t="str">
        <f t="shared" si="86"/>
        <v>Berjalan pelan</v>
      </c>
      <c r="Y104" s="9" t="str">
        <f t="shared" si="87"/>
        <v>Berjalan pelan</v>
      </c>
      <c r="Z104" s="9" t="str">
        <f t="shared" si="88"/>
        <v>Berjalan pelan</v>
      </c>
      <c r="AA104" s="5" t="str">
        <f t="shared" si="89"/>
        <v>Berjalan pelan</v>
      </c>
      <c r="AB104" s="5" t="str">
        <f t="shared" si="109"/>
        <v>Berlari</v>
      </c>
      <c r="AC104" s="5" t="str">
        <f t="shared" si="90"/>
        <v>Berlari</v>
      </c>
      <c r="AD104" s="5" t="str">
        <f t="shared" si="110"/>
        <v>Berlari</v>
      </c>
      <c r="AI104">
        <f t="shared" si="111"/>
        <v>3.9582983333333335E-2</v>
      </c>
      <c r="AJ104">
        <f t="shared" si="107"/>
        <v>4.3239433333333334E-2</v>
      </c>
      <c r="AK104">
        <f t="shared" si="112"/>
        <v>0.77162856666666668</v>
      </c>
      <c r="AM104" s="9" t="str">
        <f t="shared" si="114"/>
        <v>Berjalan pelan</v>
      </c>
      <c r="AN104" s="9" t="str">
        <f t="shared" si="91"/>
        <v>Berjalan pelan</v>
      </c>
      <c r="AO104" s="9" t="str">
        <f t="shared" si="92"/>
        <v>Berlari</v>
      </c>
    </row>
    <row r="105" spans="1:41" x14ac:dyDescent="0.25">
      <c r="A105" s="24">
        <v>28</v>
      </c>
      <c r="B105" s="5">
        <v>0.18293703</v>
      </c>
      <c r="C105" s="5">
        <v>-0.27603185000000002</v>
      </c>
      <c r="D105" s="5">
        <v>-0.48678779999999999</v>
      </c>
      <c r="E105" s="5">
        <v>-2.1725222999999998</v>
      </c>
      <c r="F105" s="5">
        <v>0.23346471999999999</v>
      </c>
      <c r="G105" s="5">
        <v>1.1972704000000001</v>
      </c>
      <c r="H105" s="5">
        <v>-10.867533999999999</v>
      </c>
      <c r="I105" s="5">
        <v>-18.394798000000002</v>
      </c>
      <c r="J105" s="5">
        <v>16.736912</v>
      </c>
      <c r="L105" s="5">
        <f t="shared" si="113"/>
        <v>6.0979010000000002E-3</v>
      </c>
      <c r="M105" s="5">
        <f t="shared" si="77"/>
        <v>9.201061666666668E-3</v>
      </c>
      <c r="N105" s="5">
        <f t="shared" si="78"/>
        <v>1.6226259999999999E-2</v>
      </c>
      <c r="O105" s="5">
        <f t="shared" si="79"/>
        <v>7.2417409999999988E-2</v>
      </c>
      <c r="P105" s="5">
        <f t="shared" si="80"/>
        <v>7.7821573333333328E-3</v>
      </c>
      <c r="Q105" s="5">
        <f t="shared" si="81"/>
        <v>3.9909013333333333E-2</v>
      </c>
      <c r="R105" s="5">
        <f t="shared" si="82"/>
        <v>0.36225113333333331</v>
      </c>
      <c r="S105" s="5">
        <f t="shared" si="83"/>
        <v>0.61315993333333341</v>
      </c>
      <c r="T105" s="5">
        <f t="shared" si="84"/>
        <v>0.55789706666666672</v>
      </c>
      <c r="V105" s="9" t="str">
        <f t="shared" si="108"/>
        <v>Berjalan pelan</v>
      </c>
      <c r="W105" s="9" t="str">
        <f t="shared" si="85"/>
        <v>Berjalan pelan</v>
      </c>
      <c r="X105" s="10" t="str">
        <f t="shared" si="86"/>
        <v>Berjalan pelan</v>
      </c>
      <c r="Y105" s="9" t="str">
        <f t="shared" si="87"/>
        <v>Berjalan cepat</v>
      </c>
      <c r="Z105" s="9" t="str">
        <f t="shared" si="88"/>
        <v>Berjalan pelan</v>
      </c>
      <c r="AA105" s="9" t="str">
        <f t="shared" si="89"/>
        <v>Berjalan pelan</v>
      </c>
      <c r="AB105" s="5" t="str">
        <f t="shared" si="109"/>
        <v>Berlari</v>
      </c>
      <c r="AC105" s="5" t="str">
        <f t="shared" si="90"/>
        <v>Berlari</v>
      </c>
      <c r="AD105" s="5" t="str">
        <f t="shared" si="110"/>
        <v>Berlari</v>
      </c>
      <c r="AI105">
        <f t="shared" si="111"/>
        <v>1.6226259999999999E-2</v>
      </c>
      <c r="AJ105">
        <f t="shared" si="107"/>
        <v>7.2417409999999988E-2</v>
      </c>
      <c r="AK105">
        <f t="shared" si="112"/>
        <v>0.61315993333333341</v>
      </c>
      <c r="AM105" s="9" t="str">
        <f t="shared" si="114"/>
        <v>Berjalan pelan</v>
      </c>
      <c r="AN105" s="9" t="str">
        <f t="shared" si="91"/>
        <v>Berjalan cepat</v>
      </c>
      <c r="AO105" s="9" t="str">
        <f t="shared" si="92"/>
        <v>Berlari</v>
      </c>
    </row>
    <row r="106" spans="1:41" x14ac:dyDescent="0.25">
      <c r="A106" s="24">
        <v>29</v>
      </c>
      <c r="B106" s="5">
        <v>0.68797070000000005</v>
      </c>
      <c r="C106" s="5">
        <v>-0.1810813</v>
      </c>
      <c r="D106" s="5">
        <v>0.26016139999999999</v>
      </c>
      <c r="E106" s="5">
        <v>-2.8879684999999999</v>
      </c>
      <c r="F106" s="5">
        <v>0.46812165</v>
      </c>
      <c r="G106" s="5">
        <v>-1.8040056</v>
      </c>
      <c r="H106" s="5">
        <v>10.202120000000001</v>
      </c>
      <c r="I106" s="5">
        <v>-3.5497899999999998</v>
      </c>
      <c r="J106" s="5">
        <v>21.518124</v>
      </c>
      <c r="L106" s="5">
        <f t="shared" si="113"/>
        <v>2.2932356666666667E-2</v>
      </c>
      <c r="M106" s="5">
        <f t="shared" si="77"/>
        <v>6.0360433333333336E-3</v>
      </c>
      <c r="N106" s="5">
        <f t="shared" si="78"/>
        <v>8.6720466666666655E-3</v>
      </c>
      <c r="O106" s="5">
        <f t="shared" si="79"/>
        <v>9.6265616666666665E-2</v>
      </c>
      <c r="P106" s="5">
        <f t="shared" si="80"/>
        <v>1.5604055E-2</v>
      </c>
      <c r="Q106" s="5">
        <f t="shared" si="81"/>
        <v>6.0133520000000003E-2</v>
      </c>
      <c r="R106" s="5">
        <f t="shared" si="82"/>
        <v>0.34007066666666669</v>
      </c>
      <c r="S106" s="5">
        <f t="shared" si="83"/>
        <v>0.11832633333333333</v>
      </c>
      <c r="T106" s="5">
        <f t="shared" si="84"/>
        <v>0.71727079999999999</v>
      </c>
      <c r="V106" s="9" t="str">
        <f t="shared" si="108"/>
        <v>Berjalan pelan</v>
      </c>
      <c r="W106" s="9" t="str">
        <f t="shared" si="85"/>
        <v>Berjalan pelan</v>
      </c>
      <c r="X106" s="10" t="str">
        <f t="shared" si="86"/>
        <v>Berjalan pelan</v>
      </c>
      <c r="Y106" s="9" t="str">
        <f t="shared" si="87"/>
        <v>Berjalan cepat</v>
      </c>
      <c r="Z106" s="9" t="str">
        <f t="shared" si="88"/>
        <v>Berjalan pelan</v>
      </c>
      <c r="AA106" s="9" t="str">
        <f t="shared" si="89"/>
        <v>Berjalan pelan</v>
      </c>
      <c r="AB106" s="5" t="str">
        <f t="shared" si="109"/>
        <v>Berlari</v>
      </c>
      <c r="AC106" s="5" t="str">
        <f t="shared" si="90"/>
        <v>Berjalan cepat</v>
      </c>
      <c r="AD106" s="5" t="str">
        <f t="shared" si="110"/>
        <v>Berlari</v>
      </c>
      <c r="AI106">
        <f t="shared" si="111"/>
        <v>2.2932356666666667E-2</v>
      </c>
      <c r="AJ106">
        <f t="shared" si="107"/>
        <v>9.6265616666666665E-2</v>
      </c>
      <c r="AK106">
        <f t="shared" si="112"/>
        <v>0.71727079999999999</v>
      </c>
      <c r="AM106" s="9" t="str">
        <f t="shared" si="114"/>
        <v>Berjalan pelan</v>
      </c>
      <c r="AN106" s="9" t="str">
        <f t="shared" si="91"/>
        <v>Berjalan cepat</v>
      </c>
      <c r="AO106" s="9" t="str">
        <f t="shared" si="92"/>
        <v>Berlari</v>
      </c>
    </row>
    <row r="107" spans="1:41" x14ac:dyDescent="0.25">
      <c r="A107" s="24">
        <v>30</v>
      </c>
      <c r="B107" s="5">
        <v>-0.53888879999999995</v>
      </c>
      <c r="C107" s="5">
        <v>-0.71784210000000004</v>
      </c>
      <c r="D107" s="5">
        <v>3.1930160000000001</v>
      </c>
      <c r="E107" s="5">
        <v>-0.16536939</v>
      </c>
      <c r="F107" s="5">
        <v>0.23028970000000001</v>
      </c>
      <c r="G107" s="5">
        <v>1.1239490000000001</v>
      </c>
      <c r="H107" s="5">
        <v>6.586093</v>
      </c>
      <c r="I107" s="5">
        <v>-9.1193980000000003</v>
      </c>
      <c r="J107" s="5">
        <v>22.453793000000001</v>
      </c>
      <c r="L107" s="5">
        <f t="shared" si="113"/>
        <v>1.7962959999999997E-2</v>
      </c>
      <c r="M107" s="5">
        <f t="shared" si="77"/>
        <v>2.3928070000000003E-2</v>
      </c>
      <c r="N107" s="5">
        <f t="shared" si="78"/>
        <v>0.10643386666666667</v>
      </c>
      <c r="O107" s="5">
        <f t="shared" si="79"/>
        <v>5.5123130000000005E-3</v>
      </c>
      <c r="P107" s="5">
        <f t="shared" si="80"/>
        <v>7.6763233333333337E-3</v>
      </c>
      <c r="Q107" s="5">
        <f t="shared" si="81"/>
        <v>3.7464966666666669E-2</v>
      </c>
      <c r="R107" s="5">
        <f t="shared" si="82"/>
        <v>0.21953643333333334</v>
      </c>
      <c r="S107" s="5">
        <f t="shared" si="83"/>
        <v>0.30397993333333334</v>
      </c>
      <c r="T107" s="5">
        <f t="shared" si="84"/>
        <v>0.74845976666666669</v>
      </c>
      <c r="V107" s="9" t="str">
        <f t="shared" si="108"/>
        <v>Berjalan pelan</v>
      </c>
      <c r="W107" s="9" t="str">
        <f t="shared" si="85"/>
        <v>Berjalan pelan</v>
      </c>
      <c r="X107" s="10" t="str">
        <f t="shared" si="86"/>
        <v>Berjalan cepat</v>
      </c>
      <c r="Y107" s="9" t="str">
        <f t="shared" si="87"/>
        <v>Berjalan pelan</v>
      </c>
      <c r="Z107" s="9" t="str">
        <f t="shared" si="88"/>
        <v>Berjalan pelan</v>
      </c>
      <c r="AA107" s="9" t="str">
        <f t="shared" si="89"/>
        <v>Berjalan pelan</v>
      </c>
      <c r="AB107" s="5" t="str">
        <f t="shared" si="109"/>
        <v>Berlari</v>
      </c>
      <c r="AC107" s="5" t="str">
        <f t="shared" si="90"/>
        <v>Berlari</v>
      </c>
      <c r="AD107" s="5" t="str">
        <f t="shared" si="110"/>
        <v>Berlari</v>
      </c>
      <c r="AI107">
        <f t="shared" si="111"/>
        <v>0.10643386666666667</v>
      </c>
      <c r="AJ107">
        <f t="shared" si="107"/>
        <v>3.7464966666666669E-2</v>
      </c>
      <c r="AK107">
        <f t="shared" si="112"/>
        <v>0.74845976666666669</v>
      </c>
      <c r="AM107" s="9" t="str">
        <f t="shared" si="114"/>
        <v>Berjalan cepat</v>
      </c>
      <c r="AN107" s="9" t="str">
        <f t="shared" si="91"/>
        <v>Berjalan pelan</v>
      </c>
      <c r="AO107" s="9" t="str">
        <f t="shared" si="92"/>
        <v>Berlari</v>
      </c>
    </row>
    <row r="110" spans="1:41" x14ac:dyDescent="0.25">
      <c r="B110" s="27" t="s">
        <v>11</v>
      </c>
      <c r="C110" s="28"/>
      <c r="D110" s="28"/>
      <c r="E110" s="28"/>
      <c r="F110" s="28"/>
      <c r="G110" s="28"/>
      <c r="H110" s="28"/>
      <c r="I110" s="28"/>
      <c r="J110" s="28"/>
      <c r="L110" s="33" t="s">
        <v>14</v>
      </c>
      <c r="M110" s="33"/>
      <c r="N110" s="33"/>
      <c r="O110" s="33"/>
      <c r="P110" s="33"/>
      <c r="Q110" s="33"/>
      <c r="R110" s="33"/>
      <c r="S110" s="33"/>
      <c r="T110" s="33"/>
      <c r="V110" s="34" t="s">
        <v>15</v>
      </c>
      <c r="W110" s="34"/>
      <c r="X110" s="34"/>
      <c r="Y110" s="34"/>
      <c r="Z110" s="34"/>
      <c r="AA110" s="34"/>
      <c r="AB110" s="34"/>
      <c r="AC110" s="34"/>
      <c r="AD110" s="34"/>
    </row>
    <row r="111" spans="1:41" x14ac:dyDescent="0.25">
      <c r="A111" s="39" t="s">
        <v>1</v>
      </c>
      <c r="B111" s="28" t="s">
        <v>2</v>
      </c>
      <c r="C111" s="28"/>
      <c r="D111" s="28"/>
      <c r="E111" s="28" t="s">
        <v>3</v>
      </c>
      <c r="F111" s="28"/>
      <c r="G111" s="28"/>
      <c r="H111" s="28" t="s">
        <v>4</v>
      </c>
      <c r="I111" s="28"/>
      <c r="J111" s="28"/>
      <c r="L111" s="28" t="s">
        <v>2</v>
      </c>
      <c r="M111" s="28"/>
      <c r="N111" s="28"/>
      <c r="O111" s="28" t="s">
        <v>3</v>
      </c>
      <c r="P111" s="28"/>
      <c r="Q111" s="28"/>
      <c r="R111" s="28" t="s">
        <v>4</v>
      </c>
      <c r="S111" s="28"/>
      <c r="T111" s="28"/>
      <c r="V111" s="35" t="s">
        <v>2</v>
      </c>
      <c r="W111" s="36"/>
      <c r="X111" s="37"/>
      <c r="Y111" s="35" t="s">
        <v>3</v>
      </c>
      <c r="Z111" s="36"/>
      <c r="AA111" s="37"/>
      <c r="AB111" s="35" t="s">
        <v>4</v>
      </c>
      <c r="AC111" s="36"/>
      <c r="AD111" s="37"/>
    </row>
    <row r="112" spans="1:41" x14ac:dyDescent="0.25">
      <c r="A112" s="40"/>
      <c r="B112" s="8" t="s">
        <v>5</v>
      </c>
      <c r="C112" s="8" t="s">
        <v>6</v>
      </c>
      <c r="D112" s="8" t="s">
        <v>7</v>
      </c>
      <c r="E112" s="8" t="s">
        <v>5</v>
      </c>
      <c r="F112" s="8" t="s">
        <v>6</v>
      </c>
      <c r="G112" s="8" t="s">
        <v>7</v>
      </c>
      <c r="H112" s="8" t="s">
        <v>5</v>
      </c>
      <c r="I112" s="8" t="s">
        <v>6</v>
      </c>
      <c r="J112" s="8" t="s">
        <v>7</v>
      </c>
      <c r="L112" s="8" t="s">
        <v>5</v>
      </c>
      <c r="M112" s="8" t="s">
        <v>6</v>
      </c>
      <c r="N112" s="8" t="s">
        <v>7</v>
      </c>
      <c r="O112" s="8" t="s">
        <v>5</v>
      </c>
      <c r="P112" s="8" t="s">
        <v>6</v>
      </c>
      <c r="Q112" s="8" t="s">
        <v>7</v>
      </c>
      <c r="R112" s="8" t="s">
        <v>5</v>
      </c>
      <c r="S112" s="8" t="s">
        <v>6</v>
      </c>
      <c r="T112" s="8" t="s">
        <v>7</v>
      </c>
      <c r="V112" s="8" t="s">
        <v>5</v>
      </c>
      <c r="W112" s="8" t="s">
        <v>6</v>
      </c>
      <c r="X112" s="8" t="s">
        <v>7</v>
      </c>
      <c r="Y112" s="8" t="s">
        <v>5</v>
      </c>
      <c r="Z112" s="8" t="s">
        <v>6</v>
      </c>
      <c r="AA112" s="8" t="s">
        <v>7</v>
      </c>
      <c r="AB112" s="8" t="s">
        <v>5</v>
      </c>
      <c r="AC112" s="8" t="s">
        <v>6</v>
      </c>
      <c r="AD112" s="8" t="s">
        <v>7</v>
      </c>
      <c r="AI112" s="15" t="s">
        <v>16</v>
      </c>
      <c r="AJ112" s="15" t="s">
        <v>17</v>
      </c>
      <c r="AK112" s="15" t="s">
        <v>18</v>
      </c>
      <c r="AM112" s="15" t="s">
        <v>19</v>
      </c>
      <c r="AN112" s="15" t="s">
        <v>20</v>
      </c>
      <c r="AO112" s="15" t="s">
        <v>21</v>
      </c>
    </row>
    <row r="113" spans="1:55" x14ac:dyDescent="0.25">
      <c r="A113" s="24">
        <v>1</v>
      </c>
      <c r="B113" s="5">
        <v>4.4979512999999999E-2</v>
      </c>
      <c r="C113" s="5">
        <v>-0.27740334999999999</v>
      </c>
      <c r="D113" s="5">
        <v>0.88029623000000001</v>
      </c>
      <c r="E113" s="5">
        <v>1.0434418000000001</v>
      </c>
      <c r="F113" s="5">
        <v>-0.24890614</v>
      </c>
      <c r="G113" s="5">
        <v>1.6717267</v>
      </c>
      <c r="H113" s="5">
        <v>0.11188713</v>
      </c>
      <c r="I113" s="5">
        <v>-1.5651269000000001</v>
      </c>
      <c r="J113" s="5">
        <v>1.5510111</v>
      </c>
      <c r="L113" s="5">
        <f>ABS((B113-0)/(30-0))</f>
        <v>1.4993171E-3</v>
      </c>
      <c r="M113" s="5">
        <f t="shared" ref="M113:M142" si="115">ABS((C113-0)/(30-0))</f>
        <v>9.2467783333333338E-3</v>
      </c>
      <c r="N113" s="5">
        <f t="shared" ref="N113:N142" si="116">ABS((D113-0)/(30-0))</f>
        <v>2.9343207666666666E-2</v>
      </c>
      <c r="O113" s="5">
        <f t="shared" ref="O113:O142" si="117">ABS((E113-0)/(30-0))</f>
        <v>3.4781393333333334E-2</v>
      </c>
      <c r="P113" s="5">
        <f t="shared" ref="P113:P142" si="118">ABS((F113-0)/(30-0))</f>
        <v>8.296871333333334E-3</v>
      </c>
      <c r="Q113" s="5">
        <f t="shared" ref="Q113:Q142" si="119">ABS((G113-0)/(30-0))</f>
        <v>5.5724223333333336E-2</v>
      </c>
      <c r="R113" s="5">
        <f t="shared" ref="R113:R142" si="120">ABS((H113-0)/(30-0))</f>
        <v>3.7295710000000001E-3</v>
      </c>
      <c r="S113" s="5">
        <f t="shared" ref="S113:S142" si="121">ABS((I113-0)/(30-0))</f>
        <v>5.2170896666666668E-2</v>
      </c>
      <c r="T113" s="5">
        <f t="shared" ref="T113:T142" si="122">ABS((J113-0)/(30-0))</f>
        <v>5.1700370000000002E-2</v>
      </c>
      <c r="V113" s="9" t="str">
        <f>IF(AND(L113&gt;0,L113&lt;0.067),"Berjalan pelan", IF(AND(L113&gt;0.067,L113&lt;0.167),"Berjalan cepat", "Berlari"))</f>
        <v>Berjalan pelan</v>
      </c>
      <c r="W113" s="9" t="str">
        <f t="shared" ref="W113:W142" si="123">IF(AND(M113&gt;0,M113&lt;0.067),"Berjalan pelan", IF(AND(M113&gt;0.067,M113&lt;0.167),"Berjalan cepat", "Berlari"))</f>
        <v>Berjalan pelan</v>
      </c>
      <c r="X113" s="9" t="str">
        <f t="shared" ref="X113:X142" si="124">IF(AND(N113&gt;0,N113&lt;0.067),"Berjalan pelan", IF(AND(N113&gt;0.067,N113&lt;0.167),"Berjalan cepat", "Berlari"))</f>
        <v>Berjalan pelan</v>
      </c>
      <c r="Y113" s="9" t="str">
        <f t="shared" ref="Y113:Y142" si="125">IF(AND(O113&gt;0,O113&lt;0.067),"Berjalan pelan", IF(AND(O113&gt;0.067,O113&lt;0.167),"Berjalan cepat", "Berlari"))</f>
        <v>Berjalan pelan</v>
      </c>
      <c r="Z113" s="9" t="str">
        <f t="shared" ref="Z113:Z142" si="126">IF(AND(P113&gt;0,P113&lt;0.067),"Berjalan pelan", IF(AND(P113&gt;0.067,P113&lt;0.167),"Berjalan cepat", "Berlari"))</f>
        <v>Berjalan pelan</v>
      </c>
      <c r="AA113" s="9" t="str">
        <f t="shared" ref="AA113:AA142" si="127">IF(AND(Q113&gt;0,Q113&lt;0.067),"Berjalan pelan", IF(AND(Q113&gt;0.067,Q113&lt;0.167),"Berjalan cepat", "Berlari"))</f>
        <v>Berjalan pelan</v>
      </c>
      <c r="AB113" s="5" t="str">
        <f>IF(AND(R113&gt;0,R113&lt;0.067),"Berjalan pelan", IF(AND(R113&gt;0.067,R113&lt;0.167),"Berjalan cepat", "Berlari"))</f>
        <v>Berjalan pelan</v>
      </c>
      <c r="AC113" s="5" t="str">
        <f t="shared" ref="AC113:AC142" si="128">IF(AND(S113&gt;0,S113&lt;0.067),"Berjalan pelan", IF(AND(S113&gt;0.067,S113&lt;0.167),"Berjalan cepat", "Berlari"))</f>
        <v>Berjalan pelan</v>
      </c>
      <c r="AD113" s="5" t="str">
        <f>IF(AND(T113&gt;0,T113&lt;0.067),"Berjalan pelan", IF(AND(T113&gt;0.067,T113&lt;0.167),"Berjalan cepat", "Berlari"))</f>
        <v>Berjalan pelan</v>
      </c>
      <c r="AI113">
        <f>MAX(L113:N113)</f>
        <v>2.9343207666666666E-2</v>
      </c>
      <c r="AJ113">
        <f>MAX(O113:Q113)</f>
        <v>5.5724223333333336E-2</v>
      </c>
      <c r="AK113">
        <f>MAX(R113:T113)</f>
        <v>5.2170896666666668E-2</v>
      </c>
      <c r="AM113" s="9" t="str">
        <f>IF(AND(AI113&gt;0,AI113&lt;0.067),"Berjalan pelan", IF(AND(AI113&gt;0.067,AI113&lt;0.167),"Berjalan cepat", "Berlari"))</f>
        <v>Berjalan pelan</v>
      </c>
      <c r="AN113" s="9" t="str">
        <f t="shared" ref="AN113:AN142" si="129">IF(AND(AJ113&gt;0,AJ113&lt;0.067),"Berjalan pelan", IF(AND(AJ113&gt;0.067,AJ113&lt;0.167),"Berjalan cepat", "Berlari"))</f>
        <v>Berjalan pelan</v>
      </c>
      <c r="AO113" s="9" t="str">
        <f t="shared" ref="AO113:AO142" si="130">IF(AND(AK113&gt;0,AK113&lt;0.067),"Berjalan pelan", IF(AND(AK113&gt;0.067,AK113&lt;0.167),"Berjalan cepat", "Berlari"))</f>
        <v>Berjalan pelan</v>
      </c>
      <c r="AQ113">
        <f>COUNTIF(V113:V142,"Berjalan pelan")</f>
        <v>27</v>
      </c>
      <c r="AR113">
        <f t="shared" ref="AR113" si="131">COUNTIF(W113:W142,"Berjalan pelan")</f>
        <v>28</v>
      </c>
      <c r="AS113">
        <f t="shared" ref="AS113" si="132">COUNTIF(X113:X142,"Berjalan pelan")</f>
        <v>25</v>
      </c>
      <c r="AT113">
        <f>COUNTIF(Y113:Y142,"Berjalan cepat")</f>
        <v>13</v>
      </c>
      <c r="AU113">
        <f t="shared" ref="AU113" si="133">COUNTIF(Z113:Z142,"Berjalan cepat")</f>
        <v>10</v>
      </c>
      <c r="AV113">
        <f t="shared" ref="AV113" si="134">COUNTIF(AA113:AA142,"Berjalan cepat")</f>
        <v>11</v>
      </c>
      <c r="AW113">
        <f>COUNTIF(AB113:AB142,"Berlari")</f>
        <v>15</v>
      </c>
      <c r="AX113">
        <f t="shared" ref="AX113" si="135">COUNTIF(AC113:AC142,"Berlari")</f>
        <v>18</v>
      </c>
      <c r="AY113">
        <f t="shared" ref="AY113" si="136">COUNTIF(AD113:AD142,"Berlari")</f>
        <v>24</v>
      </c>
      <c r="BA113">
        <f>COUNTIF(AM113:AM142,"Berjalan pelan")</f>
        <v>21</v>
      </c>
      <c r="BB113">
        <f>COUNTIF(AN113:AN142,"Berjalan cepat")</f>
        <v>16</v>
      </c>
      <c r="BC113">
        <f>COUNTIF(AO113:AO142,"Berlari")</f>
        <v>27</v>
      </c>
    </row>
    <row r="114" spans="1:55" x14ac:dyDescent="0.25">
      <c r="A114" s="24">
        <v>2</v>
      </c>
      <c r="B114" s="5">
        <v>-8.6272836000000006E-2</v>
      </c>
      <c r="C114" s="5">
        <v>0.47272205</v>
      </c>
      <c r="D114" s="5">
        <v>1.262867</v>
      </c>
      <c r="E114" s="5">
        <v>0.80333096000000004</v>
      </c>
      <c r="F114" s="5">
        <v>-0.39543055999999999</v>
      </c>
      <c r="G114" s="5">
        <v>1.3628773999999999</v>
      </c>
      <c r="H114" s="5">
        <v>1.8946654999999999</v>
      </c>
      <c r="I114" s="5">
        <v>-1.2496354999999999</v>
      </c>
      <c r="J114" s="5">
        <v>-1.1117253</v>
      </c>
      <c r="L114" s="5">
        <f t="shared" ref="L114:L135" si="137">ABS((B114-0)/(30-0))</f>
        <v>2.8757612000000002E-3</v>
      </c>
      <c r="M114" s="5">
        <f t="shared" si="115"/>
        <v>1.5757401666666667E-2</v>
      </c>
      <c r="N114" s="5">
        <f t="shared" si="116"/>
        <v>4.2095566666666667E-2</v>
      </c>
      <c r="O114" s="5">
        <f t="shared" si="117"/>
        <v>2.6777698666666669E-2</v>
      </c>
      <c r="P114" s="5">
        <f t="shared" si="118"/>
        <v>1.3181018666666666E-2</v>
      </c>
      <c r="Q114" s="5">
        <f t="shared" si="119"/>
        <v>4.5429246666666666E-2</v>
      </c>
      <c r="R114" s="5">
        <f t="shared" si="120"/>
        <v>6.3155516666666661E-2</v>
      </c>
      <c r="S114" s="5">
        <f t="shared" si="121"/>
        <v>4.1654516666666662E-2</v>
      </c>
      <c r="T114" s="5">
        <f t="shared" si="122"/>
        <v>3.7057510000000002E-2</v>
      </c>
      <c r="V114" s="9" t="str">
        <f t="shared" ref="V114:V128" si="138">IF(AND(L114&gt;0,L114&lt;0.067),"Berjalan pelan", IF(AND(L114&gt;0.067,L114&lt;0.167),"Berjalan cepat", "Berlari"))</f>
        <v>Berjalan pelan</v>
      </c>
      <c r="W114" s="9" t="str">
        <f t="shared" si="123"/>
        <v>Berjalan pelan</v>
      </c>
      <c r="X114" s="9" t="str">
        <f t="shared" si="124"/>
        <v>Berjalan pelan</v>
      </c>
      <c r="Y114" s="9" t="str">
        <f t="shared" si="125"/>
        <v>Berjalan pelan</v>
      </c>
      <c r="Z114" s="10" t="str">
        <f t="shared" si="126"/>
        <v>Berjalan pelan</v>
      </c>
      <c r="AA114" s="5" t="str">
        <f t="shared" si="127"/>
        <v>Berjalan pelan</v>
      </c>
      <c r="AB114" s="9" t="str">
        <f t="shared" ref="AB114:AB128" si="139">IF(AND(R114&gt;0,R114&lt;0.067),"Berjalan pelan", IF(AND(R114&gt;0.067,R114&lt;0.167),"Berjalan cepat", "Berlari"))</f>
        <v>Berjalan pelan</v>
      </c>
      <c r="AC114" s="5" t="str">
        <f t="shared" si="128"/>
        <v>Berjalan pelan</v>
      </c>
      <c r="AD114" s="5" t="str">
        <f t="shared" ref="AD114:AD128" si="140">IF(AND(T114&gt;0,T114&lt;0.067),"Berjalan pelan", IF(AND(T114&gt;0.067,T114&lt;0.167),"Berjalan cepat", "Berlari"))</f>
        <v>Berjalan pelan</v>
      </c>
      <c r="AI114">
        <f t="shared" ref="AI114:AI129" si="141">MAX(L114:N114)</f>
        <v>4.2095566666666667E-2</v>
      </c>
      <c r="AJ114">
        <f t="shared" ref="AJ114:AJ127" si="142">MAX(O114:Q114)</f>
        <v>4.5429246666666666E-2</v>
      </c>
      <c r="AK114">
        <f t="shared" ref="AK114:AK130" si="143">MAX(R114:T114)</f>
        <v>6.3155516666666661E-2</v>
      </c>
      <c r="AM114" s="9" t="str">
        <f t="shared" ref="AM114:AM135" si="144">IF(AND(AI114&gt;0,AI114&lt;0.067),"Berjalan pelan", IF(AND(AI114&gt;0.067,AI114&lt;0.167),"Berjalan cepat", "Berlari"))</f>
        <v>Berjalan pelan</v>
      </c>
      <c r="AN114" s="9" t="str">
        <f t="shared" si="129"/>
        <v>Berjalan pelan</v>
      </c>
      <c r="AO114" s="9" t="str">
        <f t="shared" si="130"/>
        <v>Berjalan pelan</v>
      </c>
    </row>
    <row r="115" spans="1:55" x14ac:dyDescent="0.25">
      <c r="A115" s="24">
        <v>3</v>
      </c>
      <c r="B115" s="5">
        <v>5.3896904000000001E-3</v>
      </c>
      <c r="C115" s="5">
        <v>0.24326992</v>
      </c>
      <c r="D115" s="5">
        <v>0.90259739999999999</v>
      </c>
      <c r="E115" s="5">
        <v>0.33306669999999999</v>
      </c>
      <c r="F115" s="5">
        <v>0.29890633</v>
      </c>
      <c r="G115" s="5">
        <v>-0.48586082000000003</v>
      </c>
      <c r="H115" s="5">
        <v>0.60273359999999998</v>
      </c>
      <c r="I115" s="5">
        <v>-1.4436017999999999</v>
      </c>
      <c r="J115" s="5">
        <v>6.5091443</v>
      </c>
      <c r="L115" s="5">
        <f t="shared" si="137"/>
        <v>1.7965634666666666E-4</v>
      </c>
      <c r="M115" s="5">
        <f t="shared" si="115"/>
        <v>8.1089973333333329E-3</v>
      </c>
      <c r="N115" s="5">
        <f t="shared" si="116"/>
        <v>3.0086579999999998E-2</v>
      </c>
      <c r="O115" s="5">
        <f t="shared" si="117"/>
        <v>1.1102223333333333E-2</v>
      </c>
      <c r="P115" s="5">
        <f t="shared" si="118"/>
        <v>9.9635443333333327E-3</v>
      </c>
      <c r="Q115" s="5">
        <f t="shared" si="119"/>
        <v>1.6195360666666669E-2</v>
      </c>
      <c r="R115" s="5">
        <f t="shared" si="120"/>
        <v>2.0091120000000001E-2</v>
      </c>
      <c r="S115" s="5">
        <f t="shared" si="121"/>
        <v>4.8120059999999999E-2</v>
      </c>
      <c r="T115" s="5">
        <f t="shared" si="122"/>
        <v>0.21697147666666666</v>
      </c>
      <c r="V115" s="9" t="str">
        <f t="shared" si="138"/>
        <v>Berjalan pelan</v>
      </c>
      <c r="W115" s="9" t="str">
        <f t="shared" si="123"/>
        <v>Berjalan pelan</v>
      </c>
      <c r="X115" s="9" t="str">
        <f t="shared" si="124"/>
        <v>Berjalan pelan</v>
      </c>
      <c r="Y115" s="10" t="str">
        <f t="shared" si="125"/>
        <v>Berjalan pelan</v>
      </c>
      <c r="Z115" s="9" t="str">
        <f t="shared" si="126"/>
        <v>Berjalan pelan</v>
      </c>
      <c r="AA115" s="9" t="str">
        <f t="shared" si="127"/>
        <v>Berjalan pelan</v>
      </c>
      <c r="AB115" s="9" t="str">
        <f t="shared" si="139"/>
        <v>Berjalan pelan</v>
      </c>
      <c r="AC115" s="5" t="str">
        <f t="shared" si="128"/>
        <v>Berjalan pelan</v>
      </c>
      <c r="AD115" s="5" t="str">
        <f t="shared" si="140"/>
        <v>Berlari</v>
      </c>
      <c r="AI115">
        <f t="shared" si="141"/>
        <v>3.0086579999999998E-2</v>
      </c>
      <c r="AJ115">
        <f t="shared" si="142"/>
        <v>1.6195360666666669E-2</v>
      </c>
      <c r="AK115">
        <f t="shared" si="143"/>
        <v>0.21697147666666666</v>
      </c>
      <c r="AM115" s="9" t="str">
        <f t="shared" si="144"/>
        <v>Berjalan pelan</v>
      </c>
      <c r="AN115" s="9" t="str">
        <f t="shared" si="129"/>
        <v>Berjalan pelan</v>
      </c>
      <c r="AO115" s="9" t="str">
        <f t="shared" si="130"/>
        <v>Berlari</v>
      </c>
    </row>
    <row r="116" spans="1:55" x14ac:dyDescent="0.25">
      <c r="A116" s="24">
        <v>4</v>
      </c>
      <c r="B116" s="5">
        <v>2.5908427000000001</v>
      </c>
      <c r="C116" s="5">
        <v>1.1668417</v>
      </c>
      <c r="D116" s="5">
        <v>-1.2095628</v>
      </c>
      <c r="E116" s="5">
        <v>0.55901780000000001</v>
      </c>
      <c r="F116" s="5">
        <v>-5.3197950000000001</v>
      </c>
      <c r="G116" s="5">
        <v>-1.200736</v>
      </c>
      <c r="H116" s="5">
        <v>3.9116789999999999</v>
      </c>
      <c r="I116" s="5">
        <v>3.1233960000000001</v>
      </c>
      <c r="J116" s="5">
        <v>-3.236907</v>
      </c>
      <c r="L116" s="5">
        <f t="shared" si="137"/>
        <v>8.636142333333334E-2</v>
      </c>
      <c r="M116" s="5">
        <f t="shared" si="115"/>
        <v>3.8894723333333332E-2</v>
      </c>
      <c r="N116" s="5">
        <f t="shared" si="116"/>
        <v>4.0318760000000002E-2</v>
      </c>
      <c r="O116" s="5">
        <f t="shared" si="117"/>
        <v>1.8633926666666668E-2</v>
      </c>
      <c r="P116" s="5">
        <f t="shared" si="118"/>
        <v>0.1773265</v>
      </c>
      <c r="Q116" s="5">
        <f t="shared" si="119"/>
        <v>4.0024533333333334E-2</v>
      </c>
      <c r="R116" s="5">
        <f t="shared" si="120"/>
        <v>0.13038929999999999</v>
      </c>
      <c r="S116" s="5">
        <f t="shared" si="121"/>
        <v>0.1041132</v>
      </c>
      <c r="T116" s="5">
        <f t="shared" si="122"/>
        <v>0.1078969</v>
      </c>
      <c r="V116" s="9" t="str">
        <f t="shared" si="138"/>
        <v>Berjalan cepat</v>
      </c>
      <c r="W116" s="9" t="str">
        <f t="shared" si="123"/>
        <v>Berjalan pelan</v>
      </c>
      <c r="X116" s="9" t="str">
        <f t="shared" si="124"/>
        <v>Berjalan pelan</v>
      </c>
      <c r="Y116" s="10" t="str">
        <f t="shared" si="125"/>
        <v>Berjalan pelan</v>
      </c>
      <c r="Z116" s="9" t="str">
        <f t="shared" si="126"/>
        <v>Berlari</v>
      </c>
      <c r="AA116" s="5" t="str">
        <f t="shared" si="127"/>
        <v>Berjalan pelan</v>
      </c>
      <c r="AB116" s="9" t="str">
        <f t="shared" si="139"/>
        <v>Berjalan cepat</v>
      </c>
      <c r="AC116" s="5" t="str">
        <f t="shared" si="128"/>
        <v>Berjalan cepat</v>
      </c>
      <c r="AD116" s="5" t="str">
        <f t="shared" si="140"/>
        <v>Berjalan cepat</v>
      </c>
      <c r="AI116">
        <f t="shared" si="141"/>
        <v>8.636142333333334E-2</v>
      </c>
      <c r="AJ116">
        <f t="shared" si="142"/>
        <v>0.1773265</v>
      </c>
      <c r="AK116">
        <f t="shared" si="143"/>
        <v>0.13038929999999999</v>
      </c>
      <c r="AM116" s="9" t="str">
        <f t="shared" si="144"/>
        <v>Berjalan cepat</v>
      </c>
      <c r="AN116" s="9" t="str">
        <f t="shared" si="129"/>
        <v>Berlari</v>
      </c>
      <c r="AO116" s="9" t="str">
        <f t="shared" si="130"/>
        <v>Berjalan cepat</v>
      </c>
    </row>
    <row r="117" spans="1:55" x14ac:dyDescent="0.25">
      <c r="A117" s="24">
        <v>5</v>
      </c>
      <c r="B117" s="5">
        <v>1.7066984000000001</v>
      </c>
      <c r="C117" s="5">
        <v>0.11324239</v>
      </c>
      <c r="D117" s="5">
        <v>-1.1498356000000001</v>
      </c>
      <c r="E117" s="5">
        <v>-1.0711462</v>
      </c>
      <c r="F117" s="5">
        <v>2.134585</v>
      </c>
      <c r="G117" s="5">
        <v>0.36221266000000002</v>
      </c>
      <c r="H117" s="5">
        <v>13.233086999999999</v>
      </c>
      <c r="I117" s="5">
        <v>14.668015</v>
      </c>
      <c r="J117" s="5">
        <v>1.1860056999999999</v>
      </c>
      <c r="L117" s="5">
        <f t="shared" si="137"/>
        <v>5.688994666666667E-2</v>
      </c>
      <c r="M117" s="5">
        <f t="shared" si="115"/>
        <v>3.7747463333333334E-3</v>
      </c>
      <c r="N117" s="5">
        <f t="shared" si="116"/>
        <v>3.8327853333333335E-2</v>
      </c>
      <c r="O117" s="5">
        <f t="shared" si="117"/>
        <v>3.5704873333333338E-2</v>
      </c>
      <c r="P117" s="5">
        <f t="shared" si="118"/>
        <v>7.1152833333333332E-2</v>
      </c>
      <c r="Q117" s="5">
        <f t="shared" si="119"/>
        <v>1.2073755333333333E-2</v>
      </c>
      <c r="R117" s="5">
        <f t="shared" si="120"/>
        <v>0.44110289999999996</v>
      </c>
      <c r="S117" s="5">
        <f t="shared" si="121"/>
        <v>0.48893383333333335</v>
      </c>
      <c r="T117" s="5">
        <f t="shared" si="122"/>
        <v>3.9533523333333334E-2</v>
      </c>
      <c r="V117" s="9" t="str">
        <f t="shared" si="138"/>
        <v>Berjalan pelan</v>
      </c>
      <c r="W117" s="9" t="str">
        <f t="shared" si="123"/>
        <v>Berjalan pelan</v>
      </c>
      <c r="X117" s="9" t="str">
        <f t="shared" si="124"/>
        <v>Berjalan pelan</v>
      </c>
      <c r="Y117" s="10" t="str">
        <f t="shared" si="125"/>
        <v>Berjalan pelan</v>
      </c>
      <c r="Z117" s="10" t="str">
        <f t="shared" si="126"/>
        <v>Berjalan cepat</v>
      </c>
      <c r="AA117" s="9" t="str">
        <f t="shared" si="127"/>
        <v>Berjalan pelan</v>
      </c>
      <c r="AB117" s="5" t="str">
        <f t="shared" si="139"/>
        <v>Berlari</v>
      </c>
      <c r="AC117" s="5" t="str">
        <f t="shared" si="128"/>
        <v>Berlari</v>
      </c>
      <c r="AD117" s="5" t="str">
        <f t="shared" si="140"/>
        <v>Berjalan pelan</v>
      </c>
      <c r="AI117">
        <f t="shared" si="141"/>
        <v>5.688994666666667E-2</v>
      </c>
      <c r="AJ117">
        <f t="shared" si="142"/>
        <v>7.1152833333333332E-2</v>
      </c>
      <c r="AK117">
        <f t="shared" si="143"/>
        <v>0.48893383333333335</v>
      </c>
      <c r="AM117" s="9" t="str">
        <f t="shared" si="144"/>
        <v>Berjalan pelan</v>
      </c>
      <c r="AN117" s="9" t="str">
        <f t="shared" si="129"/>
        <v>Berjalan cepat</v>
      </c>
      <c r="AO117" s="9" t="str">
        <f t="shared" si="130"/>
        <v>Berlari</v>
      </c>
    </row>
    <row r="118" spans="1:55" x14ac:dyDescent="0.25">
      <c r="A118" s="24">
        <v>6</v>
      </c>
      <c r="B118" s="5">
        <v>1.7743114</v>
      </c>
      <c r="C118" s="5">
        <v>-0.41500949999999998</v>
      </c>
      <c r="D118" s="5">
        <v>0.7573223</v>
      </c>
      <c r="E118" s="5">
        <v>2.8769295000000001</v>
      </c>
      <c r="F118" s="5">
        <v>-1.4288034000000001</v>
      </c>
      <c r="G118" s="5">
        <v>1.5669322000000001</v>
      </c>
      <c r="H118" s="5">
        <v>-17.526385999999999</v>
      </c>
      <c r="I118" s="5">
        <v>16.631142000000001</v>
      </c>
      <c r="J118" s="5">
        <v>22.458421999999999</v>
      </c>
      <c r="L118" s="5">
        <f t="shared" si="137"/>
        <v>5.9143713333333334E-2</v>
      </c>
      <c r="M118" s="5">
        <f t="shared" si="115"/>
        <v>1.3833649999999999E-2</v>
      </c>
      <c r="N118" s="5">
        <f t="shared" si="116"/>
        <v>2.5244076666666667E-2</v>
      </c>
      <c r="O118" s="5">
        <f t="shared" si="117"/>
        <v>9.5897650000000001E-2</v>
      </c>
      <c r="P118" s="5">
        <f t="shared" si="118"/>
        <v>4.7626780000000001E-2</v>
      </c>
      <c r="Q118" s="5">
        <f t="shared" si="119"/>
        <v>5.2231073333333336E-2</v>
      </c>
      <c r="R118" s="5">
        <f t="shared" si="120"/>
        <v>0.58421286666666661</v>
      </c>
      <c r="S118" s="5">
        <f t="shared" si="121"/>
        <v>0.55437140000000007</v>
      </c>
      <c r="T118" s="5">
        <f t="shared" si="122"/>
        <v>0.74861406666666663</v>
      </c>
      <c r="V118" s="9" t="str">
        <f t="shared" si="138"/>
        <v>Berjalan pelan</v>
      </c>
      <c r="W118" s="9" t="str">
        <f t="shared" si="123"/>
        <v>Berjalan pelan</v>
      </c>
      <c r="X118" s="9" t="str">
        <f t="shared" si="124"/>
        <v>Berjalan pelan</v>
      </c>
      <c r="Y118" s="9" t="str">
        <f t="shared" si="125"/>
        <v>Berjalan cepat</v>
      </c>
      <c r="Z118" s="9" t="str">
        <f t="shared" si="126"/>
        <v>Berjalan pelan</v>
      </c>
      <c r="AA118" s="5" t="str">
        <f t="shared" si="127"/>
        <v>Berjalan pelan</v>
      </c>
      <c r="AB118" s="9" t="str">
        <f t="shared" si="139"/>
        <v>Berlari</v>
      </c>
      <c r="AC118" s="5" t="str">
        <f t="shared" si="128"/>
        <v>Berlari</v>
      </c>
      <c r="AD118" s="5" t="str">
        <f t="shared" si="140"/>
        <v>Berlari</v>
      </c>
      <c r="AI118">
        <f t="shared" si="141"/>
        <v>5.9143713333333334E-2</v>
      </c>
      <c r="AJ118">
        <f t="shared" si="142"/>
        <v>9.5897650000000001E-2</v>
      </c>
      <c r="AK118">
        <f t="shared" si="143"/>
        <v>0.74861406666666663</v>
      </c>
      <c r="AM118" s="9" t="str">
        <f t="shared" si="144"/>
        <v>Berjalan pelan</v>
      </c>
      <c r="AN118" s="9" t="str">
        <f t="shared" si="129"/>
        <v>Berjalan cepat</v>
      </c>
      <c r="AO118" s="9" t="str">
        <f t="shared" si="130"/>
        <v>Berlari</v>
      </c>
    </row>
    <row r="119" spans="1:55" x14ac:dyDescent="0.25">
      <c r="A119" s="24">
        <v>7</v>
      </c>
      <c r="B119" s="5">
        <v>-0.26063525999999998</v>
      </c>
      <c r="C119" s="5">
        <v>-6.0402392999999999E-2</v>
      </c>
      <c r="D119" s="5">
        <v>1.9413471</v>
      </c>
      <c r="E119" s="5">
        <v>3.3055281999999999</v>
      </c>
      <c r="F119" s="5">
        <v>-2.3290310000000001</v>
      </c>
      <c r="G119" s="5">
        <v>-0.73069859999999998</v>
      </c>
      <c r="H119" s="5">
        <v>10.695223</v>
      </c>
      <c r="I119" s="5">
        <v>4.7587685999999998</v>
      </c>
      <c r="J119" s="5">
        <v>5.9654210000000001</v>
      </c>
      <c r="L119" s="5">
        <f t="shared" si="137"/>
        <v>8.6878419999999994E-3</v>
      </c>
      <c r="M119" s="5">
        <f t="shared" si="115"/>
        <v>2.0134131E-3</v>
      </c>
      <c r="N119" s="5">
        <f t="shared" si="116"/>
        <v>6.4711569999999996E-2</v>
      </c>
      <c r="O119" s="5">
        <f t="shared" si="117"/>
        <v>0.11018427333333333</v>
      </c>
      <c r="P119" s="5">
        <f t="shared" si="118"/>
        <v>7.7634366666666663E-2</v>
      </c>
      <c r="Q119" s="5">
        <f t="shared" si="119"/>
        <v>2.4356619999999999E-2</v>
      </c>
      <c r="R119" s="5">
        <f t="shared" si="120"/>
        <v>0.35650743333333335</v>
      </c>
      <c r="S119" s="5">
        <f t="shared" si="121"/>
        <v>0.15862561999999999</v>
      </c>
      <c r="T119" s="5">
        <f t="shared" si="122"/>
        <v>0.19884736666666666</v>
      </c>
      <c r="V119" s="9" t="str">
        <f t="shared" si="138"/>
        <v>Berjalan pelan</v>
      </c>
      <c r="W119" s="9" t="str">
        <f t="shared" si="123"/>
        <v>Berjalan pelan</v>
      </c>
      <c r="X119" s="9" t="str">
        <f t="shared" si="124"/>
        <v>Berjalan pelan</v>
      </c>
      <c r="Y119" s="9" t="str">
        <f t="shared" si="125"/>
        <v>Berjalan cepat</v>
      </c>
      <c r="Z119" s="9" t="str">
        <f t="shared" si="126"/>
        <v>Berjalan cepat</v>
      </c>
      <c r="AA119" s="9" t="str">
        <f t="shared" si="127"/>
        <v>Berjalan pelan</v>
      </c>
      <c r="AB119" s="5" t="str">
        <f t="shared" si="139"/>
        <v>Berlari</v>
      </c>
      <c r="AC119" s="5" t="str">
        <f t="shared" si="128"/>
        <v>Berjalan cepat</v>
      </c>
      <c r="AD119" s="5" t="str">
        <f t="shared" si="140"/>
        <v>Berlari</v>
      </c>
      <c r="AI119">
        <f t="shared" si="141"/>
        <v>6.4711569999999996E-2</v>
      </c>
      <c r="AJ119">
        <f t="shared" si="142"/>
        <v>0.11018427333333333</v>
      </c>
      <c r="AK119">
        <f t="shared" si="143"/>
        <v>0.35650743333333335</v>
      </c>
      <c r="AM119" s="9" t="str">
        <f t="shared" si="144"/>
        <v>Berjalan pelan</v>
      </c>
      <c r="AN119" s="9" t="str">
        <f t="shared" si="129"/>
        <v>Berjalan cepat</v>
      </c>
      <c r="AO119" s="9" t="str">
        <f t="shared" si="130"/>
        <v>Berlari</v>
      </c>
    </row>
    <row r="120" spans="1:55" x14ac:dyDescent="0.25">
      <c r="A120" s="24">
        <v>8</v>
      </c>
      <c r="B120" s="5">
        <v>-0.37921571999999998</v>
      </c>
      <c r="C120" s="5">
        <v>0.38214016000000001</v>
      </c>
      <c r="D120" s="5">
        <v>0.72432995</v>
      </c>
      <c r="E120" s="5">
        <v>-3.1179147</v>
      </c>
      <c r="F120" s="5">
        <v>-1.027746</v>
      </c>
      <c r="G120" s="5">
        <v>0.82888410000000001</v>
      </c>
      <c r="H120" s="5">
        <v>-9.6244099999999992</v>
      </c>
      <c r="I120" s="5">
        <v>14.236096</v>
      </c>
      <c r="J120" s="5">
        <v>18.609694999999999</v>
      </c>
      <c r="L120" s="5">
        <f t="shared" si="137"/>
        <v>1.2640523999999998E-2</v>
      </c>
      <c r="M120" s="5">
        <f t="shared" si="115"/>
        <v>1.2738005333333333E-2</v>
      </c>
      <c r="N120" s="5">
        <f t="shared" si="116"/>
        <v>2.4144331666666668E-2</v>
      </c>
      <c r="O120" s="5">
        <f t="shared" si="117"/>
        <v>0.10393049</v>
      </c>
      <c r="P120" s="5">
        <f t="shared" si="118"/>
        <v>3.4258200000000003E-2</v>
      </c>
      <c r="Q120" s="5">
        <f t="shared" si="119"/>
        <v>2.762947E-2</v>
      </c>
      <c r="R120" s="5">
        <f t="shared" si="120"/>
        <v>0.32081366666666666</v>
      </c>
      <c r="S120" s="5">
        <f t="shared" si="121"/>
        <v>0.47453653333333334</v>
      </c>
      <c r="T120" s="5">
        <f t="shared" si="122"/>
        <v>0.62032316666666665</v>
      </c>
      <c r="V120" s="9" t="str">
        <f t="shared" si="138"/>
        <v>Berjalan pelan</v>
      </c>
      <c r="W120" s="9" t="str">
        <f t="shared" si="123"/>
        <v>Berjalan pelan</v>
      </c>
      <c r="X120" s="9" t="str">
        <f t="shared" si="124"/>
        <v>Berjalan pelan</v>
      </c>
      <c r="Y120" s="9" t="str">
        <f t="shared" si="125"/>
        <v>Berjalan cepat</v>
      </c>
      <c r="Z120" s="10" t="str">
        <f t="shared" si="126"/>
        <v>Berjalan pelan</v>
      </c>
      <c r="AA120" s="5" t="str">
        <f t="shared" si="127"/>
        <v>Berjalan pelan</v>
      </c>
      <c r="AB120" s="5" t="str">
        <f t="shared" si="139"/>
        <v>Berlari</v>
      </c>
      <c r="AC120" s="5" t="str">
        <f t="shared" si="128"/>
        <v>Berlari</v>
      </c>
      <c r="AD120" s="5" t="str">
        <f t="shared" si="140"/>
        <v>Berlari</v>
      </c>
      <c r="AI120">
        <f t="shared" si="141"/>
        <v>2.4144331666666668E-2</v>
      </c>
      <c r="AJ120">
        <f t="shared" si="142"/>
        <v>0.10393049</v>
      </c>
      <c r="AK120">
        <f t="shared" si="143"/>
        <v>0.62032316666666665</v>
      </c>
      <c r="AM120" s="9" t="str">
        <f t="shared" si="144"/>
        <v>Berjalan pelan</v>
      </c>
      <c r="AN120" s="9" t="str">
        <f t="shared" si="129"/>
        <v>Berjalan cepat</v>
      </c>
      <c r="AO120" s="9" t="str">
        <f t="shared" si="130"/>
        <v>Berlari</v>
      </c>
    </row>
    <row r="121" spans="1:55" x14ac:dyDescent="0.25">
      <c r="A121" s="24">
        <v>9</v>
      </c>
      <c r="B121" s="5">
        <v>-1.0054333</v>
      </c>
      <c r="C121" s="5">
        <v>-2.8431654000000001E-2</v>
      </c>
      <c r="D121" s="5">
        <v>0.42122936</v>
      </c>
      <c r="E121" s="5">
        <v>-0.48914134999999997</v>
      </c>
      <c r="F121" s="5">
        <v>-0.26696133999999999</v>
      </c>
      <c r="G121" s="5">
        <v>-1.2725153</v>
      </c>
      <c r="H121" s="5">
        <v>11.4729185</v>
      </c>
      <c r="I121" s="5">
        <v>6.9410850000000002</v>
      </c>
      <c r="J121" s="5">
        <v>11.275073000000001</v>
      </c>
      <c r="L121" s="5">
        <f t="shared" si="137"/>
        <v>3.3514443333333331E-2</v>
      </c>
      <c r="M121" s="5">
        <f t="shared" si="115"/>
        <v>9.4772180000000006E-4</v>
      </c>
      <c r="N121" s="5">
        <f t="shared" si="116"/>
        <v>1.4040978666666667E-2</v>
      </c>
      <c r="O121" s="5">
        <f t="shared" si="117"/>
        <v>1.6304711666666666E-2</v>
      </c>
      <c r="P121" s="5">
        <f t="shared" si="118"/>
        <v>8.8987113333333333E-3</v>
      </c>
      <c r="Q121" s="5">
        <f t="shared" si="119"/>
        <v>4.2417176666666667E-2</v>
      </c>
      <c r="R121" s="5">
        <f t="shared" si="120"/>
        <v>0.38243061666666667</v>
      </c>
      <c r="S121" s="5">
        <f t="shared" si="121"/>
        <v>0.23136950000000001</v>
      </c>
      <c r="T121" s="5">
        <f t="shared" si="122"/>
        <v>0.37583576666666668</v>
      </c>
      <c r="V121" s="9" t="str">
        <f t="shared" si="138"/>
        <v>Berjalan pelan</v>
      </c>
      <c r="W121" s="9" t="str">
        <f t="shared" si="123"/>
        <v>Berjalan pelan</v>
      </c>
      <c r="X121" s="9" t="str">
        <f t="shared" si="124"/>
        <v>Berjalan pelan</v>
      </c>
      <c r="Y121" s="9" t="str">
        <f t="shared" si="125"/>
        <v>Berjalan pelan</v>
      </c>
      <c r="Z121" s="9" t="str">
        <f t="shared" si="126"/>
        <v>Berjalan pelan</v>
      </c>
      <c r="AA121" s="9" t="str">
        <f t="shared" si="127"/>
        <v>Berjalan pelan</v>
      </c>
      <c r="AB121" s="5" t="str">
        <f t="shared" si="139"/>
        <v>Berlari</v>
      </c>
      <c r="AC121" s="5" t="str">
        <f t="shared" si="128"/>
        <v>Berlari</v>
      </c>
      <c r="AD121" s="5" t="str">
        <f t="shared" si="140"/>
        <v>Berlari</v>
      </c>
      <c r="AI121">
        <f t="shared" si="141"/>
        <v>3.3514443333333331E-2</v>
      </c>
      <c r="AJ121">
        <f t="shared" si="142"/>
        <v>4.2417176666666667E-2</v>
      </c>
      <c r="AK121">
        <f t="shared" si="143"/>
        <v>0.38243061666666667</v>
      </c>
      <c r="AM121" s="9" t="str">
        <f t="shared" si="144"/>
        <v>Berjalan pelan</v>
      </c>
      <c r="AN121" s="9" t="str">
        <f t="shared" si="129"/>
        <v>Berjalan pelan</v>
      </c>
      <c r="AO121" s="9" t="str">
        <f t="shared" si="130"/>
        <v>Berlari</v>
      </c>
    </row>
    <row r="122" spans="1:55" x14ac:dyDescent="0.25">
      <c r="A122" s="24">
        <v>10</v>
      </c>
      <c r="B122" s="5">
        <v>-1.2690661999999999</v>
      </c>
      <c r="C122" s="5">
        <v>-0.55822706</v>
      </c>
      <c r="D122" s="5">
        <v>0.81381800000000004</v>
      </c>
      <c r="E122" s="5">
        <v>-2.1350069999999999</v>
      </c>
      <c r="F122" s="5">
        <v>-8.1255436E-2</v>
      </c>
      <c r="G122" s="5">
        <v>-2.2621863000000002</v>
      </c>
      <c r="H122" s="5">
        <v>3.3414012999999998</v>
      </c>
      <c r="I122" s="5">
        <v>-5.5036573000000004</v>
      </c>
      <c r="J122" s="5">
        <v>8.7072099999999999</v>
      </c>
      <c r="L122" s="5">
        <f t="shared" si="137"/>
        <v>4.2302206666666661E-2</v>
      </c>
      <c r="M122" s="5">
        <f t="shared" si="115"/>
        <v>1.8607568666666668E-2</v>
      </c>
      <c r="N122" s="5">
        <f t="shared" si="116"/>
        <v>2.7127266666666667E-2</v>
      </c>
      <c r="O122" s="5">
        <f t="shared" si="117"/>
        <v>7.1166899999999991E-2</v>
      </c>
      <c r="P122" s="5">
        <f t="shared" si="118"/>
        <v>2.7085145333333332E-3</v>
      </c>
      <c r="Q122" s="5">
        <f t="shared" si="119"/>
        <v>7.5406210000000001E-2</v>
      </c>
      <c r="R122" s="5">
        <f t="shared" si="120"/>
        <v>0.11138004333333333</v>
      </c>
      <c r="S122" s="5">
        <f t="shared" si="121"/>
        <v>0.18345524333333335</v>
      </c>
      <c r="T122" s="5">
        <f t="shared" si="122"/>
        <v>0.29024033333333332</v>
      </c>
      <c r="V122" s="9" t="str">
        <f t="shared" si="138"/>
        <v>Berjalan pelan</v>
      </c>
      <c r="W122" s="9" t="str">
        <f t="shared" si="123"/>
        <v>Berjalan pelan</v>
      </c>
      <c r="X122" s="9" t="str">
        <f t="shared" si="124"/>
        <v>Berjalan pelan</v>
      </c>
      <c r="Y122" s="9" t="str">
        <f t="shared" si="125"/>
        <v>Berjalan cepat</v>
      </c>
      <c r="Z122" s="9" t="str">
        <f t="shared" si="126"/>
        <v>Berjalan pelan</v>
      </c>
      <c r="AA122" s="5" t="str">
        <f t="shared" si="127"/>
        <v>Berjalan cepat</v>
      </c>
      <c r="AB122" s="9" t="str">
        <f t="shared" si="139"/>
        <v>Berjalan cepat</v>
      </c>
      <c r="AC122" s="5" t="str">
        <f t="shared" si="128"/>
        <v>Berlari</v>
      </c>
      <c r="AD122" s="5" t="str">
        <f t="shared" si="140"/>
        <v>Berlari</v>
      </c>
      <c r="AI122">
        <f t="shared" si="141"/>
        <v>4.2302206666666661E-2</v>
      </c>
      <c r="AJ122">
        <f t="shared" si="142"/>
        <v>7.5406210000000001E-2</v>
      </c>
      <c r="AK122">
        <f t="shared" si="143"/>
        <v>0.29024033333333332</v>
      </c>
      <c r="AM122" s="9" t="str">
        <f t="shared" si="144"/>
        <v>Berjalan pelan</v>
      </c>
      <c r="AN122" s="9" t="str">
        <f t="shared" si="129"/>
        <v>Berjalan cepat</v>
      </c>
      <c r="AO122" s="9" t="str">
        <f t="shared" si="130"/>
        <v>Berlari</v>
      </c>
    </row>
    <row r="123" spans="1:55" x14ac:dyDescent="0.25">
      <c r="A123" s="24">
        <v>11</v>
      </c>
      <c r="B123" s="5">
        <v>-9.8060369999999994E-2</v>
      </c>
      <c r="C123" s="5">
        <v>1.3960385</v>
      </c>
      <c r="D123" s="5">
        <v>0.13477421000000001</v>
      </c>
      <c r="E123" s="5">
        <v>-3.143634</v>
      </c>
      <c r="F123" s="5">
        <v>-2.0763566</v>
      </c>
      <c r="G123" s="5">
        <v>-2.9699534999999999</v>
      </c>
      <c r="H123" s="5">
        <v>7.7654104000000004</v>
      </c>
      <c r="I123" s="5">
        <v>10.649504</v>
      </c>
      <c r="J123" s="5">
        <v>-2.2008991</v>
      </c>
      <c r="L123" s="5">
        <f t="shared" si="137"/>
        <v>3.2686789999999996E-3</v>
      </c>
      <c r="M123" s="5">
        <f t="shared" si="115"/>
        <v>4.6534616666666667E-2</v>
      </c>
      <c r="N123" s="5">
        <f t="shared" si="116"/>
        <v>4.4924736666666666E-3</v>
      </c>
      <c r="O123" s="5">
        <f t="shared" si="117"/>
        <v>0.1047878</v>
      </c>
      <c r="P123" s="5">
        <f t="shared" si="118"/>
        <v>6.9211886666666667E-2</v>
      </c>
      <c r="Q123" s="5">
        <f t="shared" si="119"/>
        <v>9.8998450000000002E-2</v>
      </c>
      <c r="R123" s="5">
        <f t="shared" si="120"/>
        <v>0.25884701333333332</v>
      </c>
      <c r="S123" s="5">
        <f t="shared" si="121"/>
        <v>0.35498346666666669</v>
      </c>
      <c r="T123" s="5">
        <f t="shared" si="122"/>
        <v>7.3363303333333338E-2</v>
      </c>
      <c r="V123" s="9" t="str">
        <f t="shared" si="138"/>
        <v>Berjalan pelan</v>
      </c>
      <c r="W123" s="9" t="str">
        <f t="shared" si="123"/>
        <v>Berjalan pelan</v>
      </c>
      <c r="X123" s="9" t="str">
        <f t="shared" si="124"/>
        <v>Berjalan pelan</v>
      </c>
      <c r="Y123" s="9" t="str">
        <f t="shared" si="125"/>
        <v>Berjalan cepat</v>
      </c>
      <c r="Z123" s="10" t="str">
        <f t="shared" si="126"/>
        <v>Berjalan cepat</v>
      </c>
      <c r="AA123" s="9" t="str">
        <f t="shared" si="127"/>
        <v>Berjalan cepat</v>
      </c>
      <c r="AB123" s="9" t="str">
        <f t="shared" si="139"/>
        <v>Berlari</v>
      </c>
      <c r="AC123" s="5" t="str">
        <f t="shared" si="128"/>
        <v>Berlari</v>
      </c>
      <c r="AD123" s="5" t="str">
        <f t="shared" si="140"/>
        <v>Berjalan cepat</v>
      </c>
      <c r="AI123">
        <f t="shared" si="141"/>
        <v>4.6534616666666667E-2</v>
      </c>
      <c r="AJ123">
        <f t="shared" si="142"/>
        <v>0.1047878</v>
      </c>
      <c r="AK123">
        <f t="shared" si="143"/>
        <v>0.35498346666666669</v>
      </c>
      <c r="AM123" s="9" t="str">
        <f t="shared" si="144"/>
        <v>Berjalan pelan</v>
      </c>
      <c r="AN123" s="9" t="str">
        <f t="shared" si="129"/>
        <v>Berjalan cepat</v>
      </c>
      <c r="AO123" s="9" t="str">
        <f t="shared" si="130"/>
        <v>Berlari</v>
      </c>
    </row>
    <row r="124" spans="1:55" x14ac:dyDescent="0.25">
      <c r="A124" s="24">
        <v>12</v>
      </c>
      <c r="B124" s="5">
        <v>0.76805305000000001</v>
      </c>
      <c r="C124" s="5">
        <v>-0.26392650000000001</v>
      </c>
      <c r="D124" s="5">
        <v>-0.47735404999999997</v>
      </c>
      <c r="E124" s="5">
        <v>-4.123075</v>
      </c>
      <c r="F124" s="5">
        <v>6.3365106999999998</v>
      </c>
      <c r="G124" s="5">
        <v>-4.767029</v>
      </c>
      <c r="H124" s="5">
        <v>1.5558892</v>
      </c>
      <c r="I124" s="5">
        <v>24.019444</v>
      </c>
      <c r="J124" s="5">
        <v>16.715681</v>
      </c>
      <c r="L124" s="5">
        <f t="shared" si="137"/>
        <v>2.5601768333333334E-2</v>
      </c>
      <c r="M124" s="5">
        <f t="shared" si="115"/>
        <v>8.7975499999999995E-3</v>
      </c>
      <c r="N124" s="5">
        <f t="shared" si="116"/>
        <v>1.5911801666666666E-2</v>
      </c>
      <c r="O124" s="5">
        <f t="shared" si="117"/>
        <v>0.13743583333333334</v>
      </c>
      <c r="P124" s="5">
        <f t="shared" si="118"/>
        <v>0.21121702333333334</v>
      </c>
      <c r="Q124" s="5">
        <f t="shared" si="119"/>
        <v>0.15890096666666667</v>
      </c>
      <c r="R124" s="5">
        <f t="shared" si="120"/>
        <v>5.1862973333333333E-2</v>
      </c>
      <c r="S124" s="5">
        <f t="shared" si="121"/>
        <v>0.80064813333333329</v>
      </c>
      <c r="T124" s="5">
        <f t="shared" si="122"/>
        <v>0.55718936666666663</v>
      </c>
      <c r="V124" s="9" t="str">
        <f t="shared" si="138"/>
        <v>Berjalan pelan</v>
      </c>
      <c r="W124" s="9" t="str">
        <f t="shared" si="123"/>
        <v>Berjalan pelan</v>
      </c>
      <c r="X124" s="9" t="str">
        <f t="shared" si="124"/>
        <v>Berjalan pelan</v>
      </c>
      <c r="Y124" s="9" t="str">
        <f t="shared" si="125"/>
        <v>Berjalan cepat</v>
      </c>
      <c r="Z124" s="9" t="str">
        <f t="shared" si="126"/>
        <v>Berlari</v>
      </c>
      <c r="AA124" s="5" t="str">
        <f t="shared" si="127"/>
        <v>Berjalan cepat</v>
      </c>
      <c r="AB124" s="9" t="str">
        <f t="shared" si="139"/>
        <v>Berjalan pelan</v>
      </c>
      <c r="AC124" s="5" t="str">
        <f t="shared" si="128"/>
        <v>Berlari</v>
      </c>
      <c r="AD124" s="5" t="str">
        <f t="shared" si="140"/>
        <v>Berlari</v>
      </c>
      <c r="AI124">
        <f t="shared" si="141"/>
        <v>2.5601768333333334E-2</v>
      </c>
      <c r="AJ124">
        <f t="shared" si="142"/>
        <v>0.21121702333333334</v>
      </c>
      <c r="AK124">
        <f t="shared" si="143"/>
        <v>0.80064813333333329</v>
      </c>
      <c r="AM124" s="9" t="str">
        <f t="shared" si="144"/>
        <v>Berjalan pelan</v>
      </c>
      <c r="AN124" s="9" t="str">
        <f t="shared" si="129"/>
        <v>Berlari</v>
      </c>
      <c r="AO124" s="9" t="str">
        <f t="shared" si="130"/>
        <v>Berlari</v>
      </c>
    </row>
    <row r="125" spans="1:55" x14ac:dyDescent="0.25">
      <c r="A125" s="24">
        <v>13</v>
      </c>
      <c r="B125" s="5">
        <v>0.69241892999999999</v>
      </c>
      <c r="C125" s="5">
        <v>-1.6365192</v>
      </c>
      <c r="D125" s="5">
        <v>-0.58923243999999997</v>
      </c>
      <c r="E125" s="5">
        <v>3.2377883999999999</v>
      </c>
      <c r="F125" s="5">
        <v>-2.0345100999999999</v>
      </c>
      <c r="G125" s="5">
        <v>-1.7497963999999999</v>
      </c>
      <c r="H125" s="5">
        <v>15.084160000000001</v>
      </c>
      <c r="I125" s="5">
        <v>18.011977999999999</v>
      </c>
      <c r="J125" s="5">
        <v>2.5251074</v>
      </c>
      <c r="L125" s="5">
        <f t="shared" si="137"/>
        <v>2.3080631000000001E-2</v>
      </c>
      <c r="M125" s="5">
        <f t="shared" si="115"/>
        <v>5.4550639999999997E-2</v>
      </c>
      <c r="N125" s="5">
        <f t="shared" si="116"/>
        <v>1.9641081333333331E-2</v>
      </c>
      <c r="O125" s="5">
        <f t="shared" si="117"/>
        <v>0.10792628</v>
      </c>
      <c r="P125" s="5">
        <f t="shared" si="118"/>
        <v>6.7817003333333334E-2</v>
      </c>
      <c r="Q125" s="5">
        <f t="shared" si="119"/>
        <v>5.8326546666666666E-2</v>
      </c>
      <c r="R125" s="5">
        <f t="shared" si="120"/>
        <v>0.50280533333333333</v>
      </c>
      <c r="S125" s="5">
        <f t="shared" si="121"/>
        <v>0.60039926666666665</v>
      </c>
      <c r="T125" s="5">
        <f t="shared" si="122"/>
        <v>8.417024666666667E-2</v>
      </c>
      <c r="V125" s="9" t="str">
        <f t="shared" si="138"/>
        <v>Berjalan pelan</v>
      </c>
      <c r="W125" s="9" t="str">
        <f t="shared" si="123"/>
        <v>Berjalan pelan</v>
      </c>
      <c r="X125" s="9" t="str">
        <f t="shared" si="124"/>
        <v>Berjalan pelan</v>
      </c>
      <c r="Y125" s="10" t="str">
        <f t="shared" si="125"/>
        <v>Berjalan cepat</v>
      </c>
      <c r="Z125" s="9" t="str">
        <f t="shared" si="126"/>
        <v>Berjalan cepat</v>
      </c>
      <c r="AA125" s="9" t="str">
        <f t="shared" si="127"/>
        <v>Berjalan pelan</v>
      </c>
      <c r="AB125" s="5" t="str">
        <f t="shared" si="139"/>
        <v>Berlari</v>
      </c>
      <c r="AC125" s="5" t="str">
        <f t="shared" si="128"/>
        <v>Berlari</v>
      </c>
      <c r="AD125" s="5" t="str">
        <f t="shared" si="140"/>
        <v>Berjalan cepat</v>
      </c>
      <c r="AI125">
        <f t="shared" si="141"/>
        <v>5.4550639999999997E-2</v>
      </c>
      <c r="AJ125">
        <f t="shared" si="142"/>
        <v>0.10792628</v>
      </c>
      <c r="AK125">
        <f t="shared" si="143"/>
        <v>0.60039926666666665</v>
      </c>
      <c r="AM125" s="9" t="str">
        <f t="shared" si="144"/>
        <v>Berjalan pelan</v>
      </c>
      <c r="AN125" s="9" t="str">
        <f t="shared" si="129"/>
        <v>Berjalan cepat</v>
      </c>
      <c r="AO125" s="9" t="str">
        <f t="shared" si="130"/>
        <v>Berlari</v>
      </c>
    </row>
    <row r="126" spans="1:55" x14ac:dyDescent="0.25">
      <c r="A126" s="24">
        <v>14</v>
      </c>
      <c r="B126" s="5">
        <v>1.7386311999999999</v>
      </c>
      <c r="C126" s="5">
        <v>-2.4650794999999999</v>
      </c>
      <c r="D126" s="5">
        <v>1.3537827</v>
      </c>
      <c r="E126" s="5">
        <v>0.95299387000000002</v>
      </c>
      <c r="F126" s="5">
        <v>1.1800813999999999</v>
      </c>
      <c r="G126" s="5">
        <v>4.7107210000000004</v>
      </c>
      <c r="H126" s="5">
        <v>3.789927</v>
      </c>
      <c r="I126" s="5">
        <v>20.547516000000002</v>
      </c>
      <c r="J126" s="5">
        <v>8.2544989999999991</v>
      </c>
      <c r="L126" s="5">
        <f t="shared" si="137"/>
        <v>5.795437333333333E-2</v>
      </c>
      <c r="M126" s="5">
        <f t="shared" si="115"/>
        <v>8.2169316666666659E-2</v>
      </c>
      <c r="N126" s="5">
        <f t="shared" si="116"/>
        <v>4.5126090000000001E-2</v>
      </c>
      <c r="O126" s="5">
        <f t="shared" si="117"/>
        <v>3.1766462333333335E-2</v>
      </c>
      <c r="P126" s="5">
        <f t="shared" si="118"/>
        <v>3.9336046666666666E-2</v>
      </c>
      <c r="Q126" s="5">
        <f t="shared" si="119"/>
        <v>0.15702403333333334</v>
      </c>
      <c r="R126" s="5">
        <f t="shared" si="120"/>
        <v>0.1263309</v>
      </c>
      <c r="S126" s="5">
        <f t="shared" si="121"/>
        <v>0.6849172</v>
      </c>
      <c r="T126" s="5">
        <f t="shared" si="122"/>
        <v>0.27514996666666663</v>
      </c>
      <c r="V126" s="9" t="str">
        <f t="shared" si="138"/>
        <v>Berjalan pelan</v>
      </c>
      <c r="W126" s="9" t="str">
        <f t="shared" si="123"/>
        <v>Berjalan cepat</v>
      </c>
      <c r="X126" s="9" t="str">
        <f t="shared" si="124"/>
        <v>Berjalan pelan</v>
      </c>
      <c r="Y126" s="10" t="str">
        <f t="shared" si="125"/>
        <v>Berjalan pelan</v>
      </c>
      <c r="Z126" s="9" t="str">
        <f t="shared" si="126"/>
        <v>Berjalan pelan</v>
      </c>
      <c r="AA126" s="5" t="str">
        <f t="shared" si="127"/>
        <v>Berjalan cepat</v>
      </c>
      <c r="AB126" s="5" t="str">
        <f t="shared" si="139"/>
        <v>Berjalan cepat</v>
      </c>
      <c r="AC126" s="5" t="str">
        <f t="shared" si="128"/>
        <v>Berlari</v>
      </c>
      <c r="AD126" s="5" t="str">
        <f t="shared" si="140"/>
        <v>Berlari</v>
      </c>
      <c r="AI126">
        <f t="shared" si="141"/>
        <v>8.2169316666666659E-2</v>
      </c>
      <c r="AJ126">
        <f t="shared" si="142"/>
        <v>0.15702403333333334</v>
      </c>
      <c r="AK126">
        <f t="shared" si="143"/>
        <v>0.6849172</v>
      </c>
      <c r="AM126" s="9" t="str">
        <f t="shared" si="144"/>
        <v>Berjalan cepat</v>
      </c>
      <c r="AN126" s="9" t="str">
        <f t="shared" si="129"/>
        <v>Berjalan cepat</v>
      </c>
      <c r="AO126" s="9" t="str">
        <f t="shared" si="130"/>
        <v>Berlari</v>
      </c>
    </row>
    <row r="127" spans="1:55" x14ac:dyDescent="0.25">
      <c r="A127" s="24">
        <v>15</v>
      </c>
      <c r="B127" s="5">
        <v>1.4215431999999999</v>
      </c>
      <c r="C127" s="5">
        <v>0.17114352999999999</v>
      </c>
      <c r="D127" s="5">
        <v>-0.51800345999999997</v>
      </c>
      <c r="E127" s="5">
        <v>1.3448161999999999</v>
      </c>
      <c r="F127" s="5">
        <v>-1.0679072999999999</v>
      </c>
      <c r="G127" s="5">
        <v>5.2547436000000003</v>
      </c>
      <c r="H127" s="5">
        <v>8.54711</v>
      </c>
      <c r="I127" s="5">
        <v>27.905365</v>
      </c>
      <c r="J127" s="5">
        <v>12.473509999999999</v>
      </c>
      <c r="L127" s="5">
        <f t="shared" si="137"/>
        <v>4.7384773333333331E-2</v>
      </c>
      <c r="M127" s="5">
        <f t="shared" si="115"/>
        <v>5.7047843333333332E-3</v>
      </c>
      <c r="N127" s="5">
        <f t="shared" si="116"/>
        <v>1.7266781999999998E-2</v>
      </c>
      <c r="O127" s="5">
        <f t="shared" si="117"/>
        <v>4.4827206666666661E-2</v>
      </c>
      <c r="P127" s="5">
        <f t="shared" si="118"/>
        <v>3.5596909999999995E-2</v>
      </c>
      <c r="Q127" s="5">
        <f t="shared" si="119"/>
        <v>0.17515812</v>
      </c>
      <c r="R127" s="5">
        <f t="shared" si="120"/>
        <v>0.28490366666666667</v>
      </c>
      <c r="S127" s="5">
        <f t="shared" si="121"/>
        <v>0.93017883333333329</v>
      </c>
      <c r="T127" s="5">
        <f t="shared" si="122"/>
        <v>0.41578366666666666</v>
      </c>
      <c r="V127" s="9" t="str">
        <f t="shared" si="138"/>
        <v>Berjalan pelan</v>
      </c>
      <c r="W127" s="9" t="str">
        <f t="shared" si="123"/>
        <v>Berjalan pelan</v>
      </c>
      <c r="X127" s="9" t="str">
        <f t="shared" si="124"/>
        <v>Berjalan pelan</v>
      </c>
      <c r="Y127" s="9" t="str">
        <f t="shared" si="125"/>
        <v>Berjalan pelan</v>
      </c>
      <c r="Z127" s="9" t="str">
        <f t="shared" si="126"/>
        <v>Berjalan pelan</v>
      </c>
      <c r="AA127" s="5" t="str">
        <f t="shared" si="127"/>
        <v>Berlari</v>
      </c>
      <c r="AB127" s="5" t="str">
        <f t="shared" si="139"/>
        <v>Berlari</v>
      </c>
      <c r="AC127" s="5" t="str">
        <f t="shared" si="128"/>
        <v>Berlari</v>
      </c>
      <c r="AD127" s="5" t="str">
        <f t="shared" si="140"/>
        <v>Berlari</v>
      </c>
      <c r="AI127">
        <f t="shared" si="141"/>
        <v>4.7384773333333331E-2</v>
      </c>
      <c r="AJ127">
        <f t="shared" si="142"/>
        <v>0.17515812</v>
      </c>
      <c r="AK127">
        <f t="shared" si="143"/>
        <v>0.93017883333333329</v>
      </c>
      <c r="AM127" s="9" t="str">
        <f t="shared" si="144"/>
        <v>Berjalan pelan</v>
      </c>
      <c r="AN127" s="9" t="str">
        <f t="shared" si="129"/>
        <v>Berlari</v>
      </c>
      <c r="AO127" s="9" t="str">
        <f t="shared" si="130"/>
        <v>Berlari</v>
      </c>
    </row>
    <row r="128" spans="1:55" x14ac:dyDescent="0.25">
      <c r="A128" s="24">
        <v>16</v>
      </c>
      <c r="B128" s="5">
        <v>-0.85900562999999996</v>
      </c>
      <c r="C128" s="5">
        <v>1.5834273999999999</v>
      </c>
      <c r="D128" s="5">
        <v>-2.0033989999999999</v>
      </c>
      <c r="E128" s="5">
        <v>1.0434418000000001</v>
      </c>
      <c r="F128" s="5">
        <v>2.134585</v>
      </c>
      <c r="G128" s="5">
        <v>5.2024336</v>
      </c>
      <c r="H128" s="5">
        <v>-0.82014304000000005</v>
      </c>
      <c r="I128" s="5">
        <v>10.21425</v>
      </c>
      <c r="J128" s="5">
        <v>10.125617999999999</v>
      </c>
      <c r="L128" s="5">
        <f t="shared" si="137"/>
        <v>2.8633520999999999E-2</v>
      </c>
      <c r="M128" s="5">
        <f t="shared" si="115"/>
        <v>5.2780913333333332E-2</v>
      </c>
      <c r="N128" s="5">
        <f t="shared" si="116"/>
        <v>6.6779966666666662E-2</v>
      </c>
      <c r="O128" s="5">
        <f t="shared" si="117"/>
        <v>3.4781393333333334E-2</v>
      </c>
      <c r="P128" s="5">
        <f t="shared" si="118"/>
        <v>7.1152833333333332E-2</v>
      </c>
      <c r="Q128" s="5">
        <f t="shared" si="119"/>
        <v>0.17341445333333333</v>
      </c>
      <c r="R128" s="5">
        <f t="shared" si="120"/>
        <v>2.7338101333333333E-2</v>
      </c>
      <c r="S128" s="5">
        <f t="shared" si="121"/>
        <v>0.34047499999999997</v>
      </c>
      <c r="T128" s="5">
        <f t="shared" si="122"/>
        <v>0.3375206</v>
      </c>
      <c r="V128" s="9" t="str">
        <f t="shared" si="138"/>
        <v>Berjalan pelan</v>
      </c>
      <c r="W128" s="9" t="str">
        <f t="shared" si="123"/>
        <v>Berjalan pelan</v>
      </c>
      <c r="X128" s="9" t="str">
        <f t="shared" si="124"/>
        <v>Berjalan pelan</v>
      </c>
      <c r="Y128" s="10" t="str">
        <f t="shared" si="125"/>
        <v>Berjalan pelan</v>
      </c>
      <c r="Z128" s="10" t="str">
        <f t="shared" si="126"/>
        <v>Berjalan cepat</v>
      </c>
      <c r="AA128" s="9" t="str">
        <f t="shared" si="127"/>
        <v>Berlari</v>
      </c>
      <c r="AB128" s="5" t="str">
        <f t="shared" si="139"/>
        <v>Berjalan pelan</v>
      </c>
      <c r="AC128" s="5" t="str">
        <f t="shared" si="128"/>
        <v>Berlari</v>
      </c>
      <c r="AD128" s="5" t="str">
        <f t="shared" si="140"/>
        <v>Berlari</v>
      </c>
      <c r="AI128">
        <f t="shared" si="141"/>
        <v>6.6779966666666662E-2</v>
      </c>
      <c r="AJ128">
        <f>MAX(O128:Q128)</f>
        <v>0.17341445333333333</v>
      </c>
      <c r="AK128">
        <f t="shared" si="143"/>
        <v>0.34047499999999997</v>
      </c>
      <c r="AM128" s="9" t="str">
        <f t="shared" si="144"/>
        <v>Berjalan pelan</v>
      </c>
      <c r="AN128" s="9" t="str">
        <f t="shared" si="129"/>
        <v>Berlari</v>
      </c>
      <c r="AO128" s="9" t="str">
        <f t="shared" si="130"/>
        <v>Berlari</v>
      </c>
    </row>
    <row r="129" spans="1:41" x14ac:dyDescent="0.25">
      <c r="A129" s="24">
        <v>17</v>
      </c>
      <c r="B129" s="5">
        <v>0.24426532000000001</v>
      </c>
      <c r="C129" s="5">
        <v>1.4566673999999999</v>
      </c>
      <c r="D129" s="5">
        <v>-3.1774230000000001</v>
      </c>
      <c r="E129" s="5">
        <v>0.80333096000000004</v>
      </c>
      <c r="F129" s="5">
        <v>-1.4288034000000001</v>
      </c>
      <c r="G129" s="5">
        <v>5.2024336</v>
      </c>
      <c r="H129" s="5">
        <v>4.5331460000000003</v>
      </c>
      <c r="I129" s="5">
        <v>10.917978</v>
      </c>
      <c r="J129" s="5">
        <v>9.9119740000000007</v>
      </c>
      <c r="L129" s="5">
        <f t="shared" si="137"/>
        <v>8.1421773333333336E-3</v>
      </c>
      <c r="M129" s="5">
        <f t="shared" si="115"/>
        <v>4.8555580000000001E-2</v>
      </c>
      <c r="N129" s="5">
        <f t="shared" si="116"/>
        <v>0.1059141</v>
      </c>
      <c r="O129" s="5">
        <f t="shared" si="117"/>
        <v>2.6777698666666669E-2</v>
      </c>
      <c r="P129" s="5">
        <f t="shared" si="118"/>
        <v>4.7626780000000001E-2</v>
      </c>
      <c r="Q129" s="5">
        <f t="shared" si="119"/>
        <v>0.17341445333333333</v>
      </c>
      <c r="R129" s="5">
        <f t="shared" si="120"/>
        <v>0.15110486666666667</v>
      </c>
      <c r="S129" s="5">
        <f t="shared" si="121"/>
        <v>0.36393259999999999</v>
      </c>
      <c r="T129" s="5">
        <f t="shared" si="122"/>
        <v>0.33039913333333337</v>
      </c>
      <c r="V129" s="9" t="str">
        <f>IF(AND(L129&gt;0,L129&lt;0.067),"Berjalan pelan", IF(AND(L129&gt;0.067,L129&lt;0.167),"Berjalan cepat", "Berlari"))</f>
        <v>Berjalan pelan</v>
      </c>
      <c r="W129" s="9" t="str">
        <f t="shared" si="123"/>
        <v>Berjalan pelan</v>
      </c>
      <c r="X129" s="9" t="str">
        <f t="shared" si="124"/>
        <v>Berjalan cepat</v>
      </c>
      <c r="Y129" s="9" t="str">
        <f t="shared" si="125"/>
        <v>Berjalan pelan</v>
      </c>
      <c r="Z129" s="9" t="str">
        <f t="shared" si="126"/>
        <v>Berjalan pelan</v>
      </c>
      <c r="AA129" s="5" t="str">
        <f t="shared" si="127"/>
        <v>Berlari</v>
      </c>
      <c r="AB129" s="5" t="str">
        <f>IF(AND(R129&gt;0,R129&lt;0.067),"Berjalan pelan", IF(AND(R129&gt;0.067,R129&lt;0.167),"Berjalan cepat", "Berlari"))</f>
        <v>Berjalan cepat</v>
      </c>
      <c r="AC129" s="5" t="str">
        <f t="shared" si="128"/>
        <v>Berlari</v>
      </c>
      <c r="AD129" s="5" t="str">
        <f>IF(AND(T129&gt;0,T129&lt;0.067),"Berjalan pelan", IF(AND(T129&gt;0.067,T129&lt;0.167),"Berjalan cepat", "Berlari"))</f>
        <v>Berlari</v>
      </c>
      <c r="AI129">
        <f t="shared" si="141"/>
        <v>0.1059141</v>
      </c>
      <c r="AJ129">
        <f t="shared" ref="AJ129:AJ142" si="145">MAX(O129:Q129)</f>
        <v>0.17341445333333333</v>
      </c>
      <c r="AK129">
        <f t="shared" si="143"/>
        <v>0.36393259999999999</v>
      </c>
      <c r="AM129" s="9" t="str">
        <f t="shared" si="144"/>
        <v>Berjalan cepat</v>
      </c>
      <c r="AN129" s="9" t="str">
        <f t="shared" si="129"/>
        <v>Berlari</v>
      </c>
      <c r="AO129" s="9" t="str">
        <f t="shared" si="130"/>
        <v>Berlari</v>
      </c>
    </row>
    <row r="130" spans="1:41" x14ac:dyDescent="0.25">
      <c r="A130" s="24">
        <v>18</v>
      </c>
      <c r="B130" s="5">
        <v>-0.56506025999999998</v>
      </c>
      <c r="C130" s="5">
        <v>-1.817795</v>
      </c>
      <c r="D130" s="5">
        <v>1.8319778</v>
      </c>
      <c r="E130" s="5">
        <v>0.33306669999999999</v>
      </c>
      <c r="F130" s="5">
        <v>-2.3290310000000001</v>
      </c>
      <c r="G130" s="5">
        <v>-2.2621863000000002</v>
      </c>
      <c r="H130" s="5">
        <v>4.2859340000000001</v>
      </c>
      <c r="I130" s="5">
        <v>-11.745205</v>
      </c>
      <c r="J130" s="5">
        <v>10.706306</v>
      </c>
      <c r="L130" s="5">
        <f t="shared" si="137"/>
        <v>1.8835341999999998E-2</v>
      </c>
      <c r="M130" s="5">
        <f t="shared" si="115"/>
        <v>6.059316666666667E-2</v>
      </c>
      <c r="N130" s="5">
        <f t="shared" si="116"/>
        <v>6.1065926666666666E-2</v>
      </c>
      <c r="O130" s="5">
        <f t="shared" si="117"/>
        <v>1.1102223333333333E-2</v>
      </c>
      <c r="P130" s="5">
        <f t="shared" si="118"/>
        <v>7.7634366666666663E-2</v>
      </c>
      <c r="Q130" s="5">
        <f t="shared" si="119"/>
        <v>7.5406210000000001E-2</v>
      </c>
      <c r="R130" s="5">
        <f t="shared" si="120"/>
        <v>0.14286446666666666</v>
      </c>
      <c r="S130" s="5">
        <f t="shared" si="121"/>
        <v>0.39150683333333336</v>
      </c>
      <c r="T130" s="5">
        <f t="shared" si="122"/>
        <v>0.35687686666666668</v>
      </c>
      <c r="V130" s="9" t="str">
        <f t="shared" ref="V130:V142" si="146">IF(AND(L130&gt;0,L130&lt;0.067),"Berjalan pelan", IF(AND(L130&gt;0.067,L130&lt;0.167),"Berjalan cepat", "Berlari"))</f>
        <v>Berjalan pelan</v>
      </c>
      <c r="W130" s="9" t="str">
        <f t="shared" si="123"/>
        <v>Berjalan pelan</v>
      </c>
      <c r="X130" s="9" t="str">
        <f t="shared" si="124"/>
        <v>Berjalan pelan</v>
      </c>
      <c r="Y130" s="10" t="str">
        <f t="shared" si="125"/>
        <v>Berjalan pelan</v>
      </c>
      <c r="Z130" s="9" t="str">
        <f t="shared" si="126"/>
        <v>Berjalan cepat</v>
      </c>
      <c r="AA130" s="5" t="str">
        <f t="shared" si="127"/>
        <v>Berjalan cepat</v>
      </c>
      <c r="AB130" s="5" t="str">
        <f t="shared" ref="AB130:AB142" si="147">IF(AND(R130&gt;0,R130&lt;0.067),"Berjalan pelan", IF(AND(R130&gt;0.067,R130&lt;0.167),"Berjalan cepat", "Berlari"))</f>
        <v>Berjalan cepat</v>
      </c>
      <c r="AC130" s="5" t="str">
        <f t="shared" si="128"/>
        <v>Berlari</v>
      </c>
      <c r="AD130" s="5" t="str">
        <f t="shared" ref="AD130:AD142" si="148">IF(AND(T130&gt;0,T130&lt;0.067),"Berjalan pelan", IF(AND(T130&gt;0.067,T130&lt;0.167),"Berjalan cepat", "Berlari"))</f>
        <v>Berlari</v>
      </c>
      <c r="AI130">
        <f>MAX(L130:N130)</f>
        <v>6.1065926666666666E-2</v>
      </c>
      <c r="AJ130">
        <f t="shared" si="145"/>
        <v>7.7634366666666663E-2</v>
      </c>
      <c r="AK130">
        <f t="shared" si="143"/>
        <v>0.39150683333333336</v>
      </c>
      <c r="AM130" s="9" t="str">
        <f t="shared" si="144"/>
        <v>Berjalan pelan</v>
      </c>
      <c r="AN130" s="9" t="str">
        <f t="shared" si="129"/>
        <v>Berjalan cepat</v>
      </c>
      <c r="AO130" s="9" t="str">
        <f t="shared" si="130"/>
        <v>Berlari</v>
      </c>
    </row>
    <row r="131" spans="1:41" x14ac:dyDescent="0.25">
      <c r="A131" s="24">
        <v>19</v>
      </c>
      <c r="B131" s="5">
        <v>-1.2078937999999999</v>
      </c>
      <c r="C131" s="5">
        <v>-2.2955665999999999</v>
      </c>
      <c r="D131" s="5">
        <v>4.2696543</v>
      </c>
      <c r="E131" s="5">
        <v>0.55901780000000001</v>
      </c>
      <c r="F131" s="5">
        <v>-1.027746</v>
      </c>
      <c r="G131" s="5">
        <v>-2.9699534999999999</v>
      </c>
      <c r="H131" s="5">
        <v>24.565145000000001</v>
      </c>
      <c r="I131" s="5">
        <v>-0.76404430000000001</v>
      </c>
      <c r="J131" s="5">
        <v>-5.7743760000000002</v>
      </c>
      <c r="L131" s="5">
        <f t="shared" si="137"/>
        <v>4.0263126666666663E-2</v>
      </c>
      <c r="M131" s="5">
        <f t="shared" si="115"/>
        <v>7.6518886666666661E-2</v>
      </c>
      <c r="N131" s="5">
        <f t="shared" si="116"/>
        <v>0.14232180999999999</v>
      </c>
      <c r="O131" s="5">
        <f t="shared" si="117"/>
        <v>1.8633926666666668E-2</v>
      </c>
      <c r="P131" s="5">
        <f t="shared" si="118"/>
        <v>3.4258200000000003E-2</v>
      </c>
      <c r="Q131" s="5">
        <f t="shared" si="119"/>
        <v>9.8998450000000002E-2</v>
      </c>
      <c r="R131" s="5">
        <f t="shared" si="120"/>
        <v>0.81883816666666676</v>
      </c>
      <c r="S131" s="5">
        <f t="shared" si="121"/>
        <v>2.5468143333333335E-2</v>
      </c>
      <c r="T131" s="5">
        <f t="shared" si="122"/>
        <v>0.19247920000000002</v>
      </c>
      <c r="V131" s="9" t="str">
        <f t="shared" si="146"/>
        <v>Berjalan pelan</v>
      </c>
      <c r="W131" s="9" t="str">
        <f t="shared" si="123"/>
        <v>Berjalan cepat</v>
      </c>
      <c r="X131" s="9" t="str">
        <f t="shared" si="124"/>
        <v>Berjalan cepat</v>
      </c>
      <c r="Y131" s="9" t="str">
        <f t="shared" si="125"/>
        <v>Berjalan pelan</v>
      </c>
      <c r="Z131" s="9" t="str">
        <f t="shared" si="126"/>
        <v>Berjalan pelan</v>
      </c>
      <c r="AA131" s="5" t="str">
        <f t="shared" si="127"/>
        <v>Berjalan cepat</v>
      </c>
      <c r="AB131" s="5" t="str">
        <f t="shared" si="147"/>
        <v>Berlari</v>
      </c>
      <c r="AC131" s="5" t="str">
        <f t="shared" si="128"/>
        <v>Berjalan pelan</v>
      </c>
      <c r="AD131" s="5" t="str">
        <f t="shared" si="148"/>
        <v>Berlari</v>
      </c>
      <c r="AI131">
        <f t="shared" ref="AI131:AI142" si="149">MAX(L131:N131)</f>
        <v>0.14232180999999999</v>
      </c>
      <c r="AJ131">
        <f t="shared" si="145"/>
        <v>9.8998450000000002E-2</v>
      </c>
      <c r="AK131">
        <f>MAX(R131:T131)</f>
        <v>0.81883816666666676</v>
      </c>
      <c r="AM131" s="9" t="str">
        <f t="shared" si="144"/>
        <v>Berjalan cepat</v>
      </c>
      <c r="AN131" s="9" t="str">
        <f t="shared" si="129"/>
        <v>Berjalan cepat</v>
      </c>
      <c r="AO131" s="9" t="str">
        <f t="shared" si="130"/>
        <v>Berlari</v>
      </c>
    </row>
    <row r="132" spans="1:41" x14ac:dyDescent="0.25">
      <c r="A132" s="24">
        <v>20</v>
      </c>
      <c r="B132" s="5">
        <v>1.1778215999999999</v>
      </c>
      <c r="C132" s="5">
        <v>1.6307657</v>
      </c>
      <c r="D132" s="5">
        <v>-0.66066740000000002</v>
      </c>
      <c r="E132" s="5">
        <v>-1.0711462</v>
      </c>
      <c r="F132" s="5">
        <v>-0.26696133999999999</v>
      </c>
      <c r="G132" s="5">
        <v>-4.767029</v>
      </c>
      <c r="H132" s="5">
        <v>21.76981</v>
      </c>
      <c r="I132" s="5">
        <v>-3.309809</v>
      </c>
      <c r="J132" s="5">
        <v>10.602985</v>
      </c>
      <c r="L132" s="5">
        <f t="shared" si="137"/>
        <v>3.9260719999999999E-2</v>
      </c>
      <c r="M132" s="5">
        <f t="shared" si="115"/>
        <v>5.4358856666666663E-2</v>
      </c>
      <c r="N132" s="5">
        <f t="shared" si="116"/>
        <v>2.2022246666666669E-2</v>
      </c>
      <c r="O132" s="5">
        <f t="shared" si="117"/>
        <v>3.5704873333333338E-2</v>
      </c>
      <c r="P132" s="5">
        <f t="shared" si="118"/>
        <v>8.8987113333333333E-3</v>
      </c>
      <c r="Q132" s="5">
        <f t="shared" si="119"/>
        <v>0.15890096666666667</v>
      </c>
      <c r="R132" s="5">
        <f t="shared" si="120"/>
        <v>0.72566033333333335</v>
      </c>
      <c r="S132" s="5">
        <f t="shared" si="121"/>
        <v>0.11032696666666666</v>
      </c>
      <c r="T132" s="5">
        <f t="shared" si="122"/>
        <v>0.35343283333333336</v>
      </c>
      <c r="V132" s="9" t="str">
        <f t="shared" si="146"/>
        <v>Berjalan pelan</v>
      </c>
      <c r="W132" s="9" t="str">
        <f t="shared" si="123"/>
        <v>Berjalan pelan</v>
      </c>
      <c r="X132" s="9" t="str">
        <f t="shared" si="124"/>
        <v>Berjalan pelan</v>
      </c>
      <c r="Y132" s="10" t="str">
        <f t="shared" si="125"/>
        <v>Berjalan pelan</v>
      </c>
      <c r="Z132" s="9" t="str">
        <f t="shared" si="126"/>
        <v>Berjalan pelan</v>
      </c>
      <c r="AA132" s="9" t="str">
        <f t="shared" si="127"/>
        <v>Berjalan cepat</v>
      </c>
      <c r="AB132" s="5" t="str">
        <f t="shared" si="147"/>
        <v>Berlari</v>
      </c>
      <c r="AC132" s="5" t="str">
        <f t="shared" si="128"/>
        <v>Berjalan cepat</v>
      </c>
      <c r="AD132" s="5" t="str">
        <f t="shared" si="148"/>
        <v>Berlari</v>
      </c>
      <c r="AI132">
        <f t="shared" si="149"/>
        <v>5.4358856666666663E-2</v>
      </c>
      <c r="AJ132">
        <f t="shared" si="145"/>
        <v>0.15890096666666667</v>
      </c>
      <c r="AK132">
        <f t="shared" ref="AK132:AK142" si="150">MAX(R132:T132)</f>
        <v>0.72566033333333335</v>
      </c>
      <c r="AM132" s="9" t="str">
        <f t="shared" si="144"/>
        <v>Berjalan pelan</v>
      </c>
      <c r="AN132" s="9" t="str">
        <f t="shared" si="129"/>
        <v>Berjalan cepat</v>
      </c>
      <c r="AO132" s="9" t="str">
        <f t="shared" si="130"/>
        <v>Berlari</v>
      </c>
    </row>
    <row r="133" spans="1:41" x14ac:dyDescent="0.25">
      <c r="A133" s="24">
        <v>21</v>
      </c>
      <c r="B133" s="5">
        <v>0.212869</v>
      </c>
      <c r="C133" s="5">
        <v>-1.3783429</v>
      </c>
      <c r="D133" s="5">
        <v>-0.74539566000000002</v>
      </c>
      <c r="E133" s="5">
        <v>2.8769295000000001</v>
      </c>
      <c r="F133" s="5">
        <v>-8.1255436E-2</v>
      </c>
      <c r="G133" s="5">
        <v>-1.7497963999999999</v>
      </c>
      <c r="H133" s="5">
        <v>13.193745</v>
      </c>
      <c r="I133" s="5">
        <v>-12.344194</v>
      </c>
      <c r="J133" s="5">
        <v>11.353501</v>
      </c>
      <c r="L133" s="5">
        <f t="shared" si="137"/>
        <v>7.0956333333333337E-3</v>
      </c>
      <c r="M133" s="5">
        <f t="shared" si="115"/>
        <v>4.5944763333333333E-2</v>
      </c>
      <c r="N133" s="5">
        <f t="shared" si="116"/>
        <v>2.4846521999999999E-2</v>
      </c>
      <c r="O133" s="5">
        <f t="shared" si="117"/>
        <v>9.5897650000000001E-2</v>
      </c>
      <c r="P133" s="5">
        <f t="shared" si="118"/>
        <v>2.7085145333333332E-3</v>
      </c>
      <c r="Q133" s="5">
        <f t="shared" si="119"/>
        <v>5.8326546666666666E-2</v>
      </c>
      <c r="R133" s="5">
        <f t="shared" si="120"/>
        <v>0.4397915</v>
      </c>
      <c r="S133" s="5">
        <f t="shared" si="121"/>
        <v>0.41147313333333335</v>
      </c>
      <c r="T133" s="5">
        <f t="shared" si="122"/>
        <v>0.37845003333333332</v>
      </c>
      <c r="V133" s="9" t="str">
        <f t="shared" si="146"/>
        <v>Berjalan pelan</v>
      </c>
      <c r="W133" s="9" t="str">
        <f t="shared" si="123"/>
        <v>Berjalan pelan</v>
      </c>
      <c r="X133" s="9" t="str">
        <f t="shared" si="124"/>
        <v>Berjalan pelan</v>
      </c>
      <c r="Y133" s="9" t="str">
        <f t="shared" si="125"/>
        <v>Berjalan cepat</v>
      </c>
      <c r="Z133" s="9" t="str">
        <f t="shared" si="126"/>
        <v>Berjalan pelan</v>
      </c>
      <c r="AA133" s="9" t="str">
        <f t="shared" si="127"/>
        <v>Berjalan pelan</v>
      </c>
      <c r="AB133" s="5" t="str">
        <f t="shared" si="147"/>
        <v>Berlari</v>
      </c>
      <c r="AC133" s="5" t="str">
        <f t="shared" si="128"/>
        <v>Berlari</v>
      </c>
      <c r="AD133" s="5" t="str">
        <f t="shared" si="148"/>
        <v>Berlari</v>
      </c>
      <c r="AI133">
        <f t="shared" si="149"/>
        <v>4.5944763333333333E-2</v>
      </c>
      <c r="AJ133">
        <f t="shared" si="145"/>
        <v>9.5897650000000001E-2</v>
      </c>
      <c r="AK133">
        <f t="shared" si="150"/>
        <v>0.4397915</v>
      </c>
      <c r="AM133" s="9" t="str">
        <f t="shared" si="144"/>
        <v>Berjalan pelan</v>
      </c>
      <c r="AN133" s="9" t="str">
        <f t="shared" si="129"/>
        <v>Berjalan cepat</v>
      </c>
      <c r="AO133" s="9" t="str">
        <f t="shared" si="130"/>
        <v>Berlari</v>
      </c>
    </row>
    <row r="134" spans="1:41" x14ac:dyDescent="0.25">
      <c r="A134" s="24">
        <v>22</v>
      </c>
      <c r="B134" s="5">
        <v>-0.1180464</v>
      </c>
      <c r="C134" s="5">
        <v>-0.68141185999999998</v>
      </c>
      <c r="D134" s="5">
        <v>6.4726048</v>
      </c>
      <c r="E134" s="5">
        <v>3.3055281999999999</v>
      </c>
      <c r="F134" s="5">
        <v>-2.0763566</v>
      </c>
      <c r="G134" s="5">
        <v>4.7107210000000004</v>
      </c>
      <c r="H134" s="5">
        <v>6.2364509999999997</v>
      </c>
      <c r="I134" s="5">
        <v>1.0606551</v>
      </c>
      <c r="J134" s="5">
        <v>15.577502000000001</v>
      </c>
      <c r="L134" s="5">
        <f t="shared" si="137"/>
        <v>3.93488E-3</v>
      </c>
      <c r="M134" s="5">
        <f t="shared" si="115"/>
        <v>2.2713728666666665E-2</v>
      </c>
      <c r="N134" s="5">
        <f t="shared" si="116"/>
        <v>0.21575349333333332</v>
      </c>
      <c r="O134" s="5">
        <f t="shared" si="117"/>
        <v>0.11018427333333333</v>
      </c>
      <c r="P134" s="5">
        <f t="shared" si="118"/>
        <v>6.9211886666666667E-2</v>
      </c>
      <c r="Q134" s="5">
        <f t="shared" si="119"/>
        <v>0.15702403333333334</v>
      </c>
      <c r="R134" s="5">
        <f t="shared" si="120"/>
        <v>0.2078817</v>
      </c>
      <c r="S134" s="5">
        <f t="shared" si="121"/>
        <v>3.5355169999999998E-2</v>
      </c>
      <c r="T134" s="5">
        <f t="shared" si="122"/>
        <v>0.51925006666666673</v>
      </c>
      <c r="V134" s="9" t="str">
        <f t="shared" si="146"/>
        <v>Berjalan pelan</v>
      </c>
      <c r="W134" s="9" t="str">
        <f t="shared" si="123"/>
        <v>Berjalan pelan</v>
      </c>
      <c r="X134" s="9" t="str">
        <f t="shared" si="124"/>
        <v>Berlari</v>
      </c>
      <c r="Y134" s="5" t="str">
        <f t="shared" si="125"/>
        <v>Berjalan cepat</v>
      </c>
      <c r="Z134" s="9" t="str">
        <f t="shared" si="126"/>
        <v>Berjalan cepat</v>
      </c>
      <c r="AA134" s="5" t="str">
        <f t="shared" si="127"/>
        <v>Berjalan cepat</v>
      </c>
      <c r="AB134" s="5" t="str">
        <f t="shared" si="147"/>
        <v>Berlari</v>
      </c>
      <c r="AC134" s="5" t="str">
        <f t="shared" si="128"/>
        <v>Berjalan pelan</v>
      </c>
      <c r="AD134" s="5" t="str">
        <f t="shared" si="148"/>
        <v>Berlari</v>
      </c>
      <c r="AI134">
        <f t="shared" si="149"/>
        <v>0.21575349333333332</v>
      </c>
      <c r="AJ134">
        <f t="shared" si="145"/>
        <v>0.15702403333333334</v>
      </c>
      <c r="AK134">
        <f t="shared" si="150"/>
        <v>0.51925006666666673</v>
      </c>
      <c r="AM134" s="9" t="str">
        <f t="shared" si="144"/>
        <v>Berlari</v>
      </c>
      <c r="AN134" s="9" t="str">
        <f t="shared" si="129"/>
        <v>Berjalan cepat</v>
      </c>
      <c r="AO134" s="9" t="str">
        <f t="shared" si="130"/>
        <v>Berlari</v>
      </c>
    </row>
    <row r="135" spans="1:41" x14ac:dyDescent="0.25">
      <c r="A135" s="24">
        <v>23</v>
      </c>
      <c r="B135" s="5">
        <v>1.1172228</v>
      </c>
      <c r="C135" s="5">
        <v>0.80578494000000001</v>
      </c>
      <c r="D135" s="5">
        <v>6.2360935</v>
      </c>
      <c r="E135" s="5">
        <v>-3.1179147</v>
      </c>
      <c r="F135" s="5">
        <v>6.3365106999999998</v>
      </c>
      <c r="G135" s="5">
        <v>5.2547436000000003</v>
      </c>
      <c r="H135" s="5">
        <v>-1.3739915</v>
      </c>
      <c r="I135" s="5">
        <v>-5.1606680000000003</v>
      </c>
      <c r="J135" s="5">
        <v>18.645606999999998</v>
      </c>
      <c r="L135" s="5">
        <f t="shared" si="137"/>
        <v>3.7240759999999998E-2</v>
      </c>
      <c r="M135" s="5">
        <f t="shared" si="115"/>
        <v>2.6859497999999999E-2</v>
      </c>
      <c r="N135" s="5">
        <f t="shared" si="116"/>
        <v>0.20786978333333334</v>
      </c>
      <c r="O135" s="5">
        <f t="shared" si="117"/>
        <v>0.10393049</v>
      </c>
      <c r="P135" s="5">
        <f t="shared" si="118"/>
        <v>0.21121702333333334</v>
      </c>
      <c r="Q135" s="5">
        <f t="shared" si="119"/>
        <v>0.17515812</v>
      </c>
      <c r="R135" s="5">
        <f t="shared" si="120"/>
        <v>4.5799716666666671E-2</v>
      </c>
      <c r="S135" s="5">
        <f t="shared" si="121"/>
        <v>0.17202226666666667</v>
      </c>
      <c r="T135" s="5">
        <f t="shared" si="122"/>
        <v>0.62152023333333328</v>
      </c>
      <c r="V135" s="9" t="str">
        <f t="shared" si="146"/>
        <v>Berjalan pelan</v>
      </c>
      <c r="W135" s="9" t="str">
        <f t="shared" si="123"/>
        <v>Berjalan pelan</v>
      </c>
      <c r="X135" s="9" t="str">
        <f t="shared" si="124"/>
        <v>Berlari</v>
      </c>
      <c r="Y135" s="9" t="str">
        <f t="shared" si="125"/>
        <v>Berjalan cepat</v>
      </c>
      <c r="Z135" s="10" t="str">
        <f t="shared" si="126"/>
        <v>Berlari</v>
      </c>
      <c r="AA135" s="5" t="str">
        <f t="shared" si="127"/>
        <v>Berlari</v>
      </c>
      <c r="AB135" s="5" t="str">
        <f t="shared" si="147"/>
        <v>Berjalan pelan</v>
      </c>
      <c r="AC135" s="5" t="str">
        <f t="shared" si="128"/>
        <v>Berlari</v>
      </c>
      <c r="AD135" s="5" t="str">
        <f t="shared" si="148"/>
        <v>Berlari</v>
      </c>
      <c r="AI135">
        <f t="shared" si="149"/>
        <v>0.20786978333333334</v>
      </c>
      <c r="AJ135">
        <f t="shared" si="145"/>
        <v>0.21121702333333334</v>
      </c>
      <c r="AK135">
        <f t="shared" si="150"/>
        <v>0.62152023333333328</v>
      </c>
      <c r="AM135" s="9" t="str">
        <f t="shared" si="144"/>
        <v>Berlari</v>
      </c>
      <c r="AN135" s="9" t="str">
        <f t="shared" si="129"/>
        <v>Berlari</v>
      </c>
      <c r="AO135" s="9" t="str">
        <f t="shared" si="130"/>
        <v>Berlari</v>
      </c>
    </row>
    <row r="136" spans="1:41" x14ac:dyDescent="0.25">
      <c r="A136" s="24">
        <v>24</v>
      </c>
      <c r="B136" s="5">
        <v>-2.3202704999999999</v>
      </c>
      <c r="C136" s="5">
        <v>0.26490544999999999</v>
      </c>
      <c r="D136" s="5">
        <v>0.24616431999999999</v>
      </c>
      <c r="E136" s="5">
        <v>-3.143634</v>
      </c>
      <c r="F136" s="5">
        <v>-2.0345100999999999</v>
      </c>
      <c r="G136" s="5">
        <v>5.2024336</v>
      </c>
      <c r="H136" s="5">
        <v>-6.5863969999999998</v>
      </c>
      <c r="I136" s="5">
        <v>-5.9849777</v>
      </c>
      <c r="J136" s="5">
        <v>18.976752999999999</v>
      </c>
      <c r="L136" s="5">
        <f>ABS((B136-0)/(30-0))</f>
        <v>7.734234999999999E-2</v>
      </c>
      <c r="M136" s="5">
        <f t="shared" si="115"/>
        <v>8.8301816666666658E-3</v>
      </c>
      <c r="N136" s="5">
        <f t="shared" si="116"/>
        <v>8.2054773333333324E-3</v>
      </c>
      <c r="O136" s="5">
        <f t="shared" si="117"/>
        <v>0.1047878</v>
      </c>
      <c r="P136" s="5">
        <f t="shared" si="118"/>
        <v>6.7817003333333334E-2</v>
      </c>
      <c r="Q136" s="5">
        <f t="shared" si="119"/>
        <v>0.17341445333333333</v>
      </c>
      <c r="R136" s="5">
        <f t="shared" si="120"/>
        <v>0.21954656666666666</v>
      </c>
      <c r="S136" s="5">
        <f t="shared" si="121"/>
        <v>0.19949925666666665</v>
      </c>
      <c r="T136" s="5">
        <f t="shared" si="122"/>
        <v>0.63255843333333328</v>
      </c>
      <c r="V136" s="9" t="str">
        <f t="shared" si="146"/>
        <v>Berjalan cepat</v>
      </c>
      <c r="W136" s="9" t="str">
        <f t="shared" si="123"/>
        <v>Berjalan pelan</v>
      </c>
      <c r="X136" s="10" t="str">
        <f t="shared" si="124"/>
        <v>Berjalan pelan</v>
      </c>
      <c r="Y136" s="10" t="str">
        <f t="shared" si="125"/>
        <v>Berjalan cepat</v>
      </c>
      <c r="Z136" s="9" t="str">
        <f t="shared" si="126"/>
        <v>Berjalan cepat</v>
      </c>
      <c r="AA136" s="9" t="str">
        <f t="shared" si="127"/>
        <v>Berlari</v>
      </c>
      <c r="AB136" s="5" t="str">
        <f t="shared" si="147"/>
        <v>Berlari</v>
      </c>
      <c r="AC136" s="5" t="str">
        <f t="shared" si="128"/>
        <v>Berlari</v>
      </c>
      <c r="AD136" s="5" t="str">
        <f t="shared" si="148"/>
        <v>Berlari</v>
      </c>
      <c r="AI136">
        <f t="shared" si="149"/>
        <v>7.734234999999999E-2</v>
      </c>
      <c r="AJ136">
        <f t="shared" si="145"/>
        <v>0.17341445333333333</v>
      </c>
      <c r="AK136">
        <f t="shared" si="150"/>
        <v>0.63255843333333328</v>
      </c>
      <c r="AM136" s="9" t="str">
        <f>IF(AND(AI136&gt;0,AI136&lt;0.067),"Berjalan pelan", IF(AND(AI136&gt;0.067,AI136&lt;0.167),"Berjalan cepat", "Berlari"))</f>
        <v>Berjalan cepat</v>
      </c>
      <c r="AN136" s="9" t="str">
        <f t="shared" si="129"/>
        <v>Berlari</v>
      </c>
      <c r="AO136" s="9" t="str">
        <f t="shared" si="130"/>
        <v>Berlari</v>
      </c>
    </row>
    <row r="137" spans="1:41" x14ac:dyDescent="0.25">
      <c r="A137" s="24">
        <v>25</v>
      </c>
      <c r="B137" s="5">
        <v>-1.4948809000000001</v>
      </c>
      <c r="C137" s="5">
        <v>-0.906497</v>
      </c>
      <c r="D137" s="5">
        <v>-1.9833012000000001</v>
      </c>
      <c r="E137" s="5">
        <v>-4.123075</v>
      </c>
      <c r="F137" s="5">
        <v>1.1800813999999999</v>
      </c>
      <c r="G137" s="5">
        <v>5.2024336</v>
      </c>
      <c r="H137" s="5">
        <v>0.24026560999999999</v>
      </c>
      <c r="I137" s="5">
        <v>-1.6591076</v>
      </c>
      <c r="J137" s="5">
        <v>19.448367999999999</v>
      </c>
      <c r="L137" s="5">
        <f t="shared" ref="L137:L142" si="151">ABS((B137-0)/(30-0))</f>
        <v>4.9829363333333335E-2</v>
      </c>
      <c r="M137" s="5">
        <f t="shared" si="115"/>
        <v>3.0216566666666667E-2</v>
      </c>
      <c r="N137" s="5">
        <f t="shared" si="116"/>
        <v>6.6110040000000009E-2</v>
      </c>
      <c r="O137" s="5">
        <f t="shared" si="117"/>
        <v>0.13743583333333334</v>
      </c>
      <c r="P137" s="5">
        <f t="shared" si="118"/>
        <v>3.9336046666666666E-2</v>
      </c>
      <c r="Q137" s="5">
        <f t="shared" si="119"/>
        <v>0.17341445333333333</v>
      </c>
      <c r="R137" s="5">
        <f t="shared" si="120"/>
        <v>8.0088536666666661E-3</v>
      </c>
      <c r="S137" s="5">
        <f t="shared" si="121"/>
        <v>5.5303586666666668E-2</v>
      </c>
      <c r="T137" s="5">
        <f t="shared" si="122"/>
        <v>0.64827893333333331</v>
      </c>
      <c r="V137" s="9" t="str">
        <f t="shared" si="146"/>
        <v>Berjalan pelan</v>
      </c>
      <c r="W137" s="9" t="str">
        <f t="shared" si="123"/>
        <v>Berjalan pelan</v>
      </c>
      <c r="X137" s="10" t="str">
        <f t="shared" si="124"/>
        <v>Berjalan pelan</v>
      </c>
      <c r="Y137" s="9" t="str">
        <f t="shared" si="125"/>
        <v>Berjalan cepat</v>
      </c>
      <c r="Z137" s="9" t="str">
        <f t="shared" si="126"/>
        <v>Berjalan pelan</v>
      </c>
      <c r="AA137" s="5" t="str">
        <f t="shared" si="127"/>
        <v>Berlari</v>
      </c>
      <c r="AB137" s="5" t="str">
        <f t="shared" si="147"/>
        <v>Berjalan pelan</v>
      </c>
      <c r="AC137" s="5" t="str">
        <f t="shared" si="128"/>
        <v>Berjalan pelan</v>
      </c>
      <c r="AD137" s="5" t="str">
        <f t="shared" si="148"/>
        <v>Berlari</v>
      </c>
      <c r="AI137">
        <f t="shared" si="149"/>
        <v>6.6110040000000009E-2</v>
      </c>
      <c r="AJ137">
        <f t="shared" si="145"/>
        <v>0.17341445333333333</v>
      </c>
      <c r="AK137">
        <f t="shared" si="150"/>
        <v>0.64827893333333331</v>
      </c>
      <c r="AM137" s="9" t="str">
        <f t="shared" ref="AM137:AM142" si="152">IF(AND(AI137&gt;0,AI137&lt;0.067),"Berjalan pelan", IF(AND(AI137&gt;0.067,AI137&lt;0.167),"Berjalan cepat", "Berlari"))</f>
        <v>Berjalan pelan</v>
      </c>
      <c r="AN137" s="9" t="str">
        <f t="shared" si="129"/>
        <v>Berlari</v>
      </c>
      <c r="AO137" s="9" t="str">
        <f t="shared" si="130"/>
        <v>Berlari</v>
      </c>
    </row>
    <row r="138" spans="1:41" x14ac:dyDescent="0.25">
      <c r="A138" s="24">
        <v>26</v>
      </c>
      <c r="B138" s="5">
        <v>-1.0493925</v>
      </c>
      <c r="C138" s="5">
        <v>-1.5811789999999999</v>
      </c>
      <c r="D138" s="5">
        <v>0.83468149999999997</v>
      </c>
      <c r="E138" s="5">
        <v>3.2377883999999999</v>
      </c>
      <c r="F138" s="5">
        <v>-1.0679072999999999</v>
      </c>
      <c r="G138" s="5">
        <v>-2.2621863000000002</v>
      </c>
      <c r="H138" s="5">
        <v>1.4978079</v>
      </c>
      <c r="I138" s="5">
        <v>-3.9661786999999999</v>
      </c>
      <c r="J138" s="5">
        <v>17.406179999999999</v>
      </c>
      <c r="L138" s="5">
        <f t="shared" si="151"/>
        <v>3.4979749999999997E-2</v>
      </c>
      <c r="M138" s="5">
        <f t="shared" si="115"/>
        <v>5.2705966666666666E-2</v>
      </c>
      <c r="N138" s="5">
        <f t="shared" si="116"/>
        <v>2.7822716666666667E-2</v>
      </c>
      <c r="O138" s="5">
        <f t="shared" si="117"/>
        <v>0.10792628</v>
      </c>
      <c r="P138" s="5">
        <f t="shared" si="118"/>
        <v>3.5596909999999995E-2</v>
      </c>
      <c r="Q138" s="5">
        <f t="shared" si="119"/>
        <v>7.5406210000000001E-2</v>
      </c>
      <c r="R138" s="5">
        <f t="shared" si="120"/>
        <v>4.9926930000000001E-2</v>
      </c>
      <c r="S138" s="5">
        <f t="shared" si="121"/>
        <v>0.13220595666666665</v>
      </c>
      <c r="T138" s="5">
        <f t="shared" si="122"/>
        <v>0.580206</v>
      </c>
      <c r="V138" s="9" t="str">
        <f t="shared" si="146"/>
        <v>Berjalan pelan</v>
      </c>
      <c r="W138" s="9" t="str">
        <f t="shared" si="123"/>
        <v>Berjalan pelan</v>
      </c>
      <c r="X138" s="10" t="str">
        <f t="shared" si="124"/>
        <v>Berjalan pelan</v>
      </c>
      <c r="Y138" s="9" t="str">
        <f t="shared" si="125"/>
        <v>Berjalan cepat</v>
      </c>
      <c r="Z138" s="9" t="str">
        <f t="shared" si="126"/>
        <v>Berjalan pelan</v>
      </c>
      <c r="AA138" s="5" t="str">
        <f t="shared" si="127"/>
        <v>Berjalan cepat</v>
      </c>
      <c r="AB138" s="5" t="str">
        <f t="shared" si="147"/>
        <v>Berjalan pelan</v>
      </c>
      <c r="AC138" s="5" t="str">
        <f t="shared" si="128"/>
        <v>Berjalan cepat</v>
      </c>
      <c r="AD138" s="5" t="str">
        <f t="shared" si="148"/>
        <v>Berlari</v>
      </c>
      <c r="AI138">
        <f t="shared" si="149"/>
        <v>5.2705966666666666E-2</v>
      </c>
      <c r="AJ138">
        <f t="shared" si="145"/>
        <v>0.10792628</v>
      </c>
      <c r="AK138">
        <f t="shared" si="150"/>
        <v>0.580206</v>
      </c>
      <c r="AM138" s="9" t="str">
        <f t="shared" si="152"/>
        <v>Berjalan pelan</v>
      </c>
      <c r="AN138" s="9" t="str">
        <f t="shared" si="129"/>
        <v>Berjalan cepat</v>
      </c>
      <c r="AO138" s="9" t="str">
        <f t="shared" si="130"/>
        <v>Berlari</v>
      </c>
    </row>
    <row r="139" spans="1:41" x14ac:dyDescent="0.25">
      <c r="A139" s="24">
        <v>27</v>
      </c>
      <c r="B139" s="5">
        <v>-0.81635106000000002</v>
      </c>
      <c r="C139" s="5">
        <v>-0.25441742000000001</v>
      </c>
      <c r="D139" s="5">
        <v>-0.70787</v>
      </c>
      <c r="E139" s="5">
        <v>0.95299387000000002</v>
      </c>
      <c r="F139" s="5">
        <v>2.134585</v>
      </c>
      <c r="G139" s="5">
        <v>-2.9699534999999999</v>
      </c>
      <c r="H139" s="5">
        <v>4.5173259999999997</v>
      </c>
      <c r="I139" s="5">
        <v>-6.1634929999999999</v>
      </c>
      <c r="J139" s="5">
        <v>9.0438949999999991</v>
      </c>
      <c r="L139" s="5">
        <f t="shared" si="151"/>
        <v>2.7211702000000001E-2</v>
      </c>
      <c r="M139" s="5">
        <f t="shared" si="115"/>
        <v>8.480580666666666E-3</v>
      </c>
      <c r="N139" s="5">
        <f t="shared" si="116"/>
        <v>2.3595666666666668E-2</v>
      </c>
      <c r="O139" s="5">
        <f t="shared" si="117"/>
        <v>3.1766462333333335E-2</v>
      </c>
      <c r="P139" s="5">
        <f t="shared" si="118"/>
        <v>7.1152833333333332E-2</v>
      </c>
      <c r="Q139" s="5">
        <f t="shared" si="119"/>
        <v>9.8998450000000002E-2</v>
      </c>
      <c r="R139" s="5">
        <f t="shared" si="120"/>
        <v>0.15057753333333332</v>
      </c>
      <c r="S139" s="5">
        <f t="shared" si="121"/>
        <v>0.20544976666666667</v>
      </c>
      <c r="T139" s="5">
        <f t="shared" si="122"/>
        <v>0.30146316666666662</v>
      </c>
      <c r="V139" s="9" t="str">
        <f t="shared" si="146"/>
        <v>Berjalan pelan</v>
      </c>
      <c r="W139" s="9" t="str">
        <f t="shared" si="123"/>
        <v>Berjalan pelan</v>
      </c>
      <c r="X139" s="10" t="str">
        <f t="shared" si="124"/>
        <v>Berjalan pelan</v>
      </c>
      <c r="Y139" s="9" t="str">
        <f t="shared" si="125"/>
        <v>Berjalan pelan</v>
      </c>
      <c r="Z139" s="9" t="str">
        <f t="shared" si="126"/>
        <v>Berjalan cepat</v>
      </c>
      <c r="AA139" s="5" t="str">
        <f t="shared" si="127"/>
        <v>Berjalan cepat</v>
      </c>
      <c r="AB139" s="5" t="str">
        <f t="shared" si="147"/>
        <v>Berjalan cepat</v>
      </c>
      <c r="AC139" s="5" t="str">
        <f t="shared" si="128"/>
        <v>Berlari</v>
      </c>
      <c r="AD139" s="5" t="str">
        <f t="shared" si="148"/>
        <v>Berlari</v>
      </c>
      <c r="AI139">
        <f t="shared" si="149"/>
        <v>2.7211702000000001E-2</v>
      </c>
      <c r="AJ139">
        <f t="shared" si="145"/>
        <v>9.8998450000000002E-2</v>
      </c>
      <c r="AK139">
        <f t="shared" si="150"/>
        <v>0.30146316666666662</v>
      </c>
      <c r="AM139" s="9" t="str">
        <f t="shared" si="152"/>
        <v>Berjalan pelan</v>
      </c>
      <c r="AN139" s="9" t="str">
        <f t="shared" si="129"/>
        <v>Berjalan cepat</v>
      </c>
      <c r="AO139" s="9" t="str">
        <f t="shared" si="130"/>
        <v>Berlari</v>
      </c>
    </row>
    <row r="140" spans="1:41" x14ac:dyDescent="0.25">
      <c r="A140" s="24">
        <v>28</v>
      </c>
      <c r="B140" s="5">
        <v>-1.9783398999999999</v>
      </c>
      <c r="C140" s="5">
        <v>-0.3102007</v>
      </c>
      <c r="D140" s="5">
        <v>-1.7856588</v>
      </c>
      <c r="E140" s="5">
        <v>1.3448161999999999</v>
      </c>
      <c r="F140" s="5">
        <v>-1.4288034000000001</v>
      </c>
      <c r="G140" s="5">
        <v>-4.767029</v>
      </c>
      <c r="H140" s="5">
        <v>7.5041547</v>
      </c>
      <c r="I140" s="5">
        <v>-3.309809</v>
      </c>
      <c r="J140" s="5">
        <v>15.577502000000001</v>
      </c>
      <c r="L140" s="5">
        <f t="shared" si="151"/>
        <v>6.5944663333333334E-2</v>
      </c>
      <c r="M140" s="5">
        <f t="shared" si="115"/>
        <v>1.0340023333333333E-2</v>
      </c>
      <c r="N140" s="5">
        <f t="shared" si="116"/>
        <v>5.9521959999999999E-2</v>
      </c>
      <c r="O140" s="5">
        <f t="shared" si="117"/>
        <v>4.4827206666666661E-2</v>
      </c>
      <c r="P140" s="5">
        <f t="shared" si="118"/>
        <v>4.7626780000000001E-2</v>
      </c>
      <c r="Q140" s="5">
        <f t="shared" si="119"/>
        <v>0.15890096666666667</v>
      </c>
      <c r="R140" s="5">
        <f t="shared" si="120"/>
        <v>0.25013848999999999</v>
      </c>
      <c r="S140" s="5">
        <f t="shared" si="121"/>
        <v>0.11032696666666666</v>
      </c>
      <c r="T140" s="5">
        <f t="shared" si="122"/>
        <v>0.51925006666666673</v>
      </c>
      <c r="V140" s="9" t="str">
        <f t="shared" si="146"/>
        <v>Berjalan pelan</v>
      </c>
      <c r="W140" s="9" t="str">
        <f t="shared" si="123"/>
        <v>Berjalan pelan</v>
      </c>
      <c r="X140" s="10" t="str">
        <f t="shared" si="124"/>
        <v>Berjalan pelan</v>
      </c>
      <c r="Y140" s="9" t="str">
        <f t="shared" si="125"/>
        <v>Berjalan pelan</v>
      </c>
      <c r="Z140" s="9" t="str">
        <f t="shared" si="126"/>
        <v>Berjalan pelan</v>
      </c>
      <c r="AA140" s="9" t="str">
        <f t="shared" si="127"/>
        <v>Berjalan cepat</v>
      </c>
      <c r="AB140" s="5" t="str">
        <f t="shared" si="147"/>
        <v>Berlari</v>
      </c>
      <c r="AC140" s="5" t="str">
        <f t="shared" si="128"/>
        <v>Berjalan cepat</v>
      </c>
      <c r="AD140" s="5" t="str">
        <f t="shared" si="148"/>
        <v>Berlari</v>
      </c>
      <c r="AI140">
        <f t="shared" si="149"/>
        <v>6.5944663333333334E-2</v>
      </c>
      <c r="AJ140">
        <f t="shared" si="145"/>
        <v>0.15890096666666667</v>
      </c>
      <c r="AK140">
        <f t="shared" si="150"/>
        <v>0.51925006666666673</v>
      </c>
      <c r="AM140" s="9" t="str">
        <f t="shared" si="152"/>
        <v>Berjalan pelan</v>
      </c>
      <c r="AN140" s="9" t="str">
        <f t="shared" si="129"/>
        <v>Berjalan cepat</v>
      </c>
      <c r="AO140" s="9" t="str">
        <f t="shared" si="130"/>
        <v>Berlari</v>
      </c>
    </row>
    <row r="141" spans="1:41" x14ac:dyDescent="0.25">
      <c r="A141" s="24">
        <v>29</v>
      </c>
      <c r="B141" s="5">
        <v>1.1093373</v>
      </c>
      <c r="C141" s="5">
        <v>-1.7871952</v>
      </c>
      <c r="D141" s="5">
        <v>2.0151644000000002</v>
      </c>
      <c r="E141" s="5">
        <v>1.0434418000000001</v>
      </c>
      <c r="F141" s="5">
        <v>-2.3290310000000001</v>
      </c>
      <c r="G141" s="5">
        <v>5.2024336</v>
      </c>
      <c r="H141" s="5">
        <v>-1.3739915</v>
      </c>
      <c r="I141" s="5">
        <v>-12.344194</v>
      </c>
      <c r="J141" s="5">
        <v>18.645606999999998</v>
      </c>
      <c r="L141" s="5">
        <f t="shared" si="151"/>
        <v>3.6977909999999996E-2</v>
      </c>
      <c r="M141" s="5">
        <f t="shared" si="115"/>
        <v>5.9573173333333333E-2</v>
      </c>
      <c r="N141" s="5">
        <f t="shared" si="116"/>
        <v>6.7172146666666668E-2</v>
      </c>
      <c r="O141" s="5">
        <f t="shared" si="117"/>
        <v>3.4781393333333334E-2</v>
      </c>
      <c r="P141" s="5">
        <f t="shared" si="118"/>
        <v>7.7634366666666663E-2</v>
      </c>
      <c r="Q141" s="5">
        <f t="shared" si="119"/>
        <v>0.17341445333333333</v>
      </c>
      <c r="R141" s="5">
        <f t="shared" si="120"/>
        <v>4.5799716666666671E-2</v>
      </c>
      <c r="S141" s="5">
        <f t="shared" si="121"/>
        <v>0.41147313333333335</v>
      </c>
      <c r="T141" s="5">
        <f t="shared" si="122"/>
        <v>0.62152023333333328</v>
      </c>
      <c r="V141" s="9" t="str">
        <f t="shared" si="146"/>
        <v>Berjalan pelan</v>
      </c>
      <c r="W141" s="9" t="str">
        <f t="shared" si="123"/>
        <v>Berjalan pelan</v>
      </c>
      <c r="X141" s="10" t="str">
        <f t="shared" si="124"/>
        <v>Berjalan cepat</v>
      </c>
      <c r="Y141" s="9" t="str">
        <f t="shared" si="125"/>
        <v>Berjalan pelan</v>
      </c>
      <c r="Z141" s="9" t="str">
        <f t="shared" si="126"/>
        <v>Berjalan cepat</v>
      </c>
      <c r="AA141" s="9" t="str">
        <f t="shared" si="127"/>
        <v>Berlari</v>
      </c>
      <c r="AB141" s="5" t="str">
        <f t="shared" si="147"/>
        <v>Berjalan pelan</v>
      </c>
      <c r="AC141" s="5" t="str">
        <f t="shared" si="128"/>
        <v>Berlari</v>
      </c>
      <c r="AD141" s="5" t="str">
        <f t="shared" si="148"/>
        <v>Berlari</v>
      </c>
      <c r="AI141">
        <f t="shared" si="149"/>
        <v>6.7172146666666668E-2</v>
      </c>
      <c r="AJ141">
        <f t="shared" si="145"/>
        <v>0.17341445333333333</v>
      </c>
      <c r="AK141">
        <f t="shared" si="150"/>
        <v>0.62152023333333328</v>
      </c>
      <c r="AM141" s="9" t="str">
        <f t="shared" si="152"/>
        <v>Berjalan cepat</v>
      </c>
      <c r="AN141" s="9" t="str">
        <f t="shared" si="129"/>
        <v>Berlari</v>
      </c>
      <c r="AO141" s="9" t="str">
        <f t="shared" si="130"/>
        <v>Berlari</v>
      </c>
    </row>
    <row r="142" spans="1:41" x14ac:dyDescent="0.25">
      <c r="A142" s="24">
        <v>30</v>
      </c>
      <c r="B142" s="5">
        <v>2.0879292</v>
      </c>
      <c r="C142" s="5">
        <v>-0.68026924</v>
      </c>
      <c r="D142" s="5">
        <v>-0.70617770000000002</v>
      </c>
      <c r="E142" s="5">
        <v>0.80333096000000004</v>
      </c>
      <c r="F142" s="5">
        <v>-1.027746</v>
      </c>
      <c r="G142" s="5">
        <v>5.2024336</v>
      </c>
      <c r="H142" s="5">
        <v>-6.5863969999999998</v>
      </c>
      <c r="I142" s="5">
        <v>1.0606551</v>
      </c>
      <c r="J142" s="5">
        <v>18.976752999999999</v>
      </c>
      <c r="L142" s="5">
        <f t="shared" si="151"/>
        <v>6.9597640000000002E-2</v>
      </c>
      <c r="M142" s="5">
        <f t="shared" si="115"/>
        <v>2.2675641333333333E-2</v>
      </c>
      <c r="N142" s="5">
        <f t="shared" si="116"/>
        <v>2.3539256666666668E-2</v>
      </c>
      <c r="O142" s="5">
        <f t="shared" si="117"/>
        <v>2.6777698666666669E-2</v>
      </c>
      <c r="P142" s="5">
        <f t="shared" si="118"/>
        <v>3.4258200000000003E-2</v>
      </c>
      <c r="Q142" s="5">
        <f t="shared" si="119"/>
        <v>0.17341445333333333</v>
      </c>
      <c r="R142" s="5">
        <f t="shared" si="120"/>
        <v>0.21954656666666666</v>
      </c>
      <c r="S142" s="5">
        <f t="shared" si="121"/>
        <v>3.5355169999999998E-2</v>
      </c>
      <c r="T142" s="5">
        <f t="shared" si="122"/>
        <v>0.63255843333333328</v>
      </c>
      <c r="V142" s="9" t="str">
        <f t="shared" si="146"/>
        <v>Berjalan cepat</v>
      </c>
      <c r="W142" s="9" t="str">
        <f t="shared" si="123"/>
        <v>Berjalan pelan</v>
      </c>
      <c r="X142" s="10" t="str">
        <f t="shared" si="124"/>
        <v>Berjalan pelan</v>
      </c>
      <c r="Y142" s="9" t="str">
        <f t="shared" si="125"/>
        <v>Berjalan pelan</v>
      </c>
      <c r="Z142" s="9" t="str">
        <f t="shared" si="126"/>
        <v>Berjalan pelan</v>
      </c>
      <c r="AA142" s="9" t="str">
        <f t="shared" si="127"/>
        <v>Berlari</v>
      </c>
      <c r="AB142" s="5" t="str">
        <f t="shared" si="147"/>
        <v>Berlari</v>
      </c>
      <c r="AC142" s="5" t="str">
        <f t="shared" si="128"/>
        <v>Berjalan pelan</v>
      </c>
      <c r="AD142" s="5" t="str">
        <f t="shared" si="148"/>
        <v>Berlari</v>
      </c>
      <c r="AI142">
        <f t="shared" si="149"/>
        <v>6.9597640000000002E-2</v>
      </c>
      <c r="AJ142">
        <f t="shared" si="145"/>
        <v>0.17341445333333333</v>
      </c>
      <c r="AK142">
        <f t="shared" si="150"/>
        <v>0.63255843333333328</v>
      </c>
      <c r="AM142" s="9" t="str">
        <f t="shared" si="152"/>
        <v>Berjalan cepat</v>
      </c>
      <c r="AN142" s="9" t="str">
        <f t="shared" si="129"/>
        <v>Berlari</v>
      </c>
      <c r="AO142" s="9" t="str">
        <f t="shared" si="130"/>
        <v>Berlari</v>
      </c>
    </row>
  </sheetData>
  <mergeCells count="56">
    <mergeCell ref="A76:A77"/>
    <mergeCell ref="A111:A112"/>
    <mergeCell ref="A40:A41"/>
    <mergeCell ref="V1:AD2"/>
    <mergeCell ref="V110:AD110"/>
    <mergeCell ref="L111:N111"/>
    <mergeCell ref="O111:Q111"/>
    <mergeCell ref="R111:T111"/>
    <mergeCell ref="V111:X111"/>
    <mergeCell ref="Y111:AA111"/>
    <mergeCell ref="AB111:AD111"/>
    <mergeCell ref="V75:AD75"/>
    <mergeCell ref="L76:N76"/>
    <mergeCell ref="O76:Q76"/>
    <mergeCell ref="R76:T76"/>
    <mergeCell ref="V76:X76"/>
    <mergeCell ref="Y76:AA76"/>
    <mergeCell ref="AB76:AD76"/>
    <mergeCell ref="V4:AD4"/>
    <mergeCell ref="B110:J110"/>
    <mergeCell ref="B111:D111"/>
    <mergeCell ref="E111:G111"/>
    <mergeCell ref="H111:J111"/>
    <mergeCell ref="L110:T110"/>
    <mergeCell ref="B75:J75"/>
    <mergeCell ref="B76:D76"/>
    <mergeCell ref="E76:G76"/>
    <mergeCell ref="H76:J76"/>
    <mergeCell ref="L75:T75"/>
    <mergeCell ref="B39:J39"/>
    <mergeCell ref="B40:D40"/>
    <mergeCell ref="E40:G40"/>
    <mergeCell ref="H40:J40"/>
    <mergeCell ref="L39:T39"/>
    <mergeCell ref="L40:N40"/>
    <mergeCell ref="O40:Q40"/>
    <mergeCell ref="R40:T40"/>
    <mergeCell ref="V39:AD39"/>
    <mergeCell ref="V40:X40"/>
    <mergeCell ref="Y40:AA40"/>
    <mergeCell ref="AB40:AD40"/>
    <mergeCell ref="AB5:AD5"/>
    <mergeCell ref="Y5:AA5"/>
    <mergeCell ref="V5:X5"/>
    <mergeCell ref="L5:N5"/>
    <mergeCell ref="B4:J4"/>
    <mergeCell ref="B5:D5"/>
    <mergeCell ref="E5:G5"/>
    <mergeCell ref="H5:J5"/>
    <mergeCell ref="L4:T4"/>
    <mergeCell ref="A5:A6"/>
    <mergeCell ref="AQ6:AS6"/>
    <mergeCell ref="AT6:AV6"/>
    <mergeCell ref="AW6:AY6"/>
    <mergeCell ref="O5:Q5"/>
    <mergeCell ref="R5:T5"/>
  </mergeCells>
  <conditionalFormatting sqref="V7:AD36">
    <cfRule type="containsText" dxfId="71" priority="22" operator="containsText" text="Berlari">
      <formula>NOT(ISERROR(SEARCH("Berlari",V7)))</formula>
    </cfRule>
    <cfRule type="containsText" dxfId="70" priority="23" operator="containsText" text="Berjalan cepat">
      <formula>NOT(ISERROR(SEARCH("Berjalan cepat",V7)))</formula>
    </cfRule>
    <cfRule type="containsText" dxfId="69" priority="24" operator="containsText" text="Berjalan pelan">
      <formula>NOT(ISERROR(SEARCH("Berjalan pelan",V7)))</formula>
    </cfRule>
  </conditionalFormatting>
  <conditionalFormatting sqref="V42:AD71">
    <cfRule type="containsText" dxfId="68" priority="19" operator="containsText" text="Berlari">
      <formula>NOT(ISERROR(SEARCH("Berlari",V42)))</formula>
    </cfRule>
    <cfRule type="containsText" dxfId="67" priority="20" operator="containsText" text="Berjalan cepat">
      <formula>NOT(ISERROR(SEARCH("Berjalan cepat",V42)))</formula>
    </cfRule>
    <cfRule type="containsText" dxfId="66" priority="21" operator="containsText" text="Berjalan pelan">
      <formula>NOT(ISERROR(SEARCH("Berjalan pelan",V42)))</formula>
    </cfRule>
  </conditionalFormatting>
  <conditionalFormatting sqref="V78:AD107">
    <cfRule type="containsText" dxfId="65" priority="16" operator="containsText" text="Berlari">
      <formula>NOT(ISERROR(SEARCH("Berlari",V78)))</formula>
    </cfRule>
    <cfRule type="containsText" dxfId="64" priority="17" operator="containsText" text="Berjalan cepat">
      <formula>NOT(ISERROR(SEARCH("Berjalan cepat",V78)))</formula>
    </cfRule>
    <cfRule type="containsText" dxfId="63" priority="18" operator="containsText" text="Berjalan pelan">
      <formula>NOT(ISERROR(SEARCH("Berjalan pelan",V78)))</formula>
    </cfRule>
  </conditionalFormatting>
  <conditionalFormatting sqref="V113:AD142">
    <cfRule type="containsText" dxfId="62" priority="13" operator="containsText" text="Berlari">
      <formula>NOT(ISERROR(SEARCH("Berlari",V113)))</formula>
    </cfRule>
    <cfRule type="containsText" dxfId="61" priority="14" operator="containsText" text="Berjalan cepat">
      <formula>NOT(ISERROR(SEARCH("Berjalan cepat",V113)))</formula>
    </cfRule>
    <cfRule type="containsText" dxfId="60" priority="15" operator="containsText" text="Berjalan pelan">
      <formula>NOT(ISERROR(SEARCH("Berjalan pelan",V113)))</formula>
    </cfRule>
  </conditionalFormatting>
  <conditionalFormatting sqref="AM7:AO36">
    <cfRule type="containsText" dxfId="59" priority="10" operator="containsText" text="Berlari">
      <formula>NOT(ISERROR(SEARCH("Berlari",AM7)))</formula>
    </cfRule>
    <cfRule type="containsText" dxfId="58" priority="11" operator="containsText" text="Berjalan cepat">
      <formula>NOT(ISERROR(SEARCH("Berjalan cepat",AM7)))</formula>
    </cfRule>
    <cfRule type="containsText" dxfId="57" priority="12" operator="containsText" text="Berjalan pelan">
      <formula>NOT(ISERROR(SEARCH("Berjalan pelan",AM7)))</formula>
    </cfRule>
  </conditionalFormatting>
  <conditionalFormatting sqref="AM42:AO71">
    <cfRule type="containsText" dxfId="56" priority="7" operator="containsText" text="Berlari">
      <formula>NOT(ISERROR(SEARCH("Berlari",AM42)))</formula>
    </cfRule>
    <cfRule type="containsText" dxfId="55" priority="8" operator="containsText" text="Berjalan cepat">
      <formula>NOT(ISERROR(SEARCH("Berjalan cepat",AM42)))</formula>
    </cfRule>
    <cfRule type="containsText" dxfId="54" priority="9" operator="containsText" text="Berjalan pelan">
      <formula>NOT(ISERROR(SEARCH("Berjalan pelan",AM42)))</formula>
    </cfRule>
  </conditionalFormatting>
  <conditionalFormatting sqref="AM78:AO107">
    <cfRule type="containsText" dxfId="53" priority="4" operator="containsText" text="Berlari">
      <formula>NOT(ISERROR(SEARCH("Berlari",AM78)))</formula>
    </cfRule>
    <cfRule type="containsText" dxfId="52" priority="5" operator="containsText" text="Berjalan cepat">
      <formula>NOT(ISERROR(SEARCH("Berjalan cepat",AM78)))</formula>
    </cfRule>
    <cfRule type="containsText" dxfId="51" priority="6" operator="containsText" text="Berjalan pelan">
      <formula>NOT(ISERROR(SEARCH("Berjalan pelan",AM78)))</formula>
    </cfRule>
  </conditionalFormatting>
  <conditionalFormatting sqref="AM113:AO142">
    <cfRule type="containsText" dxfId="50" priority="1" operator="containsText" text="Berlari">
      <formula>NOT(ISERROR(SEARCH("Berlari",AM113)))</formula>
    </cfRule>
    <cfRule type="containsText" dxfId="49" priority="2" operator="containsText" text="Berjalan cepat">
      <formula>NOT(ISERROR(SEARCH("Berjalan cepat",AM113)))</formula>
    </cfRule>
    <cfRule type="containsText" dxfId="48" priority="3" operator="containsText" text="Berjalan pelan">
      <formula>NOT(ISERROR(SEARCH("Berjalan pelan",AM113)))</formula>
    </cfRule>
  </conditionalFormatting>
  <hyperlinks>
    <hyperlink ref="B4" r:id="rId1"/>
    <hyperlink ref="B39" r:id="rId2"/>
    <hyperlink ref="B75" r:id="rId3"/>
    <hyperlink ref="B110" r:id="rId4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2"/>
  <sheetViews>
    <sheetView topLeftCell="AA1" zoomScale="80" zoomScaleNormal="80" workbookViewId="0">
      <selection activeCell="AD7" sqref="AD7"/>
    </sheetView>
  </sheetViews>
  <sheetFormatPr defaultRowHeight="15" x14ac:dyDescent="0.25"/>
  <cols>
    <col min="2" max="4" width="12.7109375" bestFit="1" customWidth="1"/>
    <col min="5" max="5" width="12" bestFit="1" customWidth="1"/>
    <col min="6" max="6" width="11.7109375" bestFit="1" customWidth="1"/>
    <col min="7" max="10" width="11" bestFit="1" customWidth="1"/>
    <col min="12" max="12" width="15.85546875" customWidth="1"/>
    <col min="13" max="14" width="15.85546875" bestFit="1" customWidth="1"/>
    <col min="15" max="15" width="14.85546875" bestFit="1" customWidth="1"/>
    <col min="16" max="16" width="14.5703125" bestFit="1" customWidth="1"/>
    <col min="17" max="20" width="13.5703125" bestFit="1" customWidth="1"/>
    <col min="22" max="30" width="14.85546875" bestFit="1" customWidth="1"/>
    <col min="32" max="32" width="10.5703125" customWidth="1"/>
    <col min="33" max="33" width="14.85546875" bestFit="1" customWidth="1"/>
    <col min="35" max="35" width="13.85546875" bestFit="1" customWidth="1"/>
    <col min="36" max="36" width="13.7109375" bestFit="1" customWidth="1"/>
    <col min="37" max="37" width="13" bestFit="1" customWidth="1"/>
    <col min="39" max="41" width="15.85546875" bestFit="1" customWidth="1"/>
  </cols>
  <sheetData>
    <row r="1" spans="1:55" x14ac:dyDescent="0.25">
      <c r="L1" t="s">
        <v>12</v>
      </c>
      <c r="M1">
        <v>30</v>
      </c>
    </row>
    <row r="2" spans="1:55" x14ac:dyDescent="0.25">
      <c r="L2" t="s">
        <v>13</v>
      </c>
      <c r="M2">
        <v>0</v>
      </c>
    </row>
    <row r="4" spans="1:55" ht="51.75" customHeight="1" x14ac:dyDescent="0.25">
      <c r="A4" s="28" t="s">
        <v>1</v>
      </c>
      <c r="B4" s="27" t="s">
        <v>8</v>
      </c>
      <c r="C4" s="28"/>
      <c r="D4" s="28"/>
      <c r="E4" s="28"/>
      <c r="F4" s="28"/>
      <c r="G4" s="28"/>
      <c r="H4" s="28"/>
      <c r="I4" s="28"/>
      <c r="J4" s="28"/>
      <c r="L4" s="33" t="s">
        <v>14</v>
      </c>
      <c r="M4" s="33"/>
      <c r="N4" s="33"/>
      <c r="O4" s="33"/>
      <c r="P4" s="33"/>
      <c r="Q4" s="33"/>
      <c r="R4" s="33"/>
      <c r="S4" s="33"/>
      <c r="T4" s="33"/>
      <c r="V4" s="34" t="s">
        <v>15</v>
      </c>
      <c r="W4" s="34"/>
      <c r="X4" s="34"/>
      <c r="Y4" s="34"/>
      <c r="Z4" s="34"/>
      <c r="AA4" s="34"/>
      <c r="AB4" s="34"/>
      <c r="AC4" s="34"/>
      <c r="AD4" s="34"/>
    </row>
    <row r="5" spans="1:55" x14ac:dyDescent="0.25">
      <c r="A5" s="28"/>
      <c r="B5" s="28" t="s">
        <v>2</v>
      </c>
      <c r="C5" s="28"/>
      <c r="D5" s="28"/>
      <c r="E5" s="28" t="s">
        <v>3</v>
      </c>
      <c r="F5" s="28"/>
      <c r="G5" s="28"/>
      <c r="H5" s="28" t="s">
        <v>4</v>
      </c>
      <c r="I5" s="28"/>
      <c r="J5" s="28"/>
      <c r="L5" s="28" t="s">
        <v>2</v>
      </c>
      <c r="M5" s="28"/>
      <c r="N5" s="28"/>
      <c r="O5" s="28" t="s">
        <v>3</v>
      </c>
      <c r="P5" s="28"/>
      <c r="Q5" s="28"/>
      <c r="R5" s="28" t="s">
        <v>4</v>
      </c>
      <c r="S5" s="28"/>
      <c r="T5" s="28"/>
      <c r="V5" s="35" t="s">
        <v>2</v>
      </c>
      <c r="W5" s="36"/>
      <c r="X5" s="37"/>
      <c r="Y5" s="35" t="s">
        <v>3</v>
      </c>
      <c r="Z5" s="36"/>
      <c r="AA5" s="37"/>
      <c r="AB5" s="35" t="s">
        <v>4</v>
      </c>
      <c r="AC5" s="36"/>
      <c r="AD5" s="37"/>
    </row>
    <row r="6" spans="1:55" x14ac:dyDescent="0.25">
      <c r="A6" s="28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H6" s="8" t="s">
        <v>5</v>
      </c>
      <c r="I6" s="8" t="s">
        <v>6</v>
      </c>
      <c r="J6" s="8" t="s">
        <v>7</v>
      </c>
      <c r="L6" s="8" t="s">
        <v>5</v>
      </c>
      <c r="M6" s="8" t="s">
        <v>6</v>
      </c>
      <c r="N6" s="8" t="s">
        <v>7</v>
      </c>
      <c r="O6" s="8" t="s">
        <v>5</v>
      </c>
      <c r="P6" s="8" t="s">
        <v>6</v>
      </c>
      <c r="Q6" s="8" t="s">
        <v>7</v>
      </c>
      <c r="R6" s="8" t="s">
        <v>5</v>
      </c>
      <c r="S6" s="8" t="s">
        <v>6</v>
      </c>
      <c r="T6" s="8" t="s">
        <v>7</v>
      </c>
      <c r="V6" s="8" t="s">
        <v>5</v>
      </c>
      <c r="W6" s="8" t="s">
        <v>6</v>
      </c>
      <c r="X6" s="8" t="s">
        <v>7</v>
      </c>
      <c r="Y6" s="8" t="s">
        <v>5</v>
      </c>
      <c r="Z6" s="8" t="s">
        <v>6</v>
      </c>
      <c r="AA6" s="8" t="s">
        <v>7</v>
      </c>
      <c r="AB6" s="8" t="s">
        <v>5</v>
      </c>
      <c r="AC6" s="8" t="s">
        <v>6</v>
      </c>
      <c r="AD6" s="8" t="s">
        <v>7</v>
      </c>
      <c r="AI6" s="15" t="s">
        <v>16</v>
      </c>
      <c r="AJ6" s="15" t="s">
        <v>17</v>
      </c>
      <c r="AK6" s="15" t="s">
        <v>18</v>
      </c>
      <c r="AM6" s="15" t="s">
        <v>19</v>
      </c>
      <c r="AN6" s="15" t="s">
        <v>20</v>
      </c>
      <c r="AO6" s="15" t="s">
        <v>21</v>
      </c>
    </row>
    <row r="7" spans="1:55" x14ac:dyDescent="0.25">
      <c r="A7" s="1">
        <v>1</v>
      </c>
      <c r="B7" s="5">
        <v>0.10562676</v>
      </c>
      <c r="C7" s="4">
        <v>3.6005974000000003E-2</v>
      </c>
      <c r="D7" s="5">
        <v>2.5961875999999998E-2</v>
      </c>
      <c r="E7" s="5">
        <v>0.85329443000000005</v>
      </c>
      <c r="F7" s="5">
        <v>-1.9282885000000001</v>
      </c>
      <c r="G7" s="5">
        <v>0.48361349999999997</v>
      </c>
      <c r="H7" s="5">
        <v>-5.1450940000000003</v>
      </c>
      <c r="I7" s="5">
        <v>2.6589684</v>
      </c>
      <c r="J7" s="5">
        <v>0.44432973999999997</v>
      </c>
      <c r="L7" s="5">
        <f>ABS((B7-0)/(30-0))</f>
        <v>3.5208919999999999E-3</v>
      </c>
      <c r="M7" s="5">
        <f t="shared" ref="M7:T22" si="0">ABS((C7-0)/(30-0))</f>
        <v>1.2001991333333334E-3</v>
      </c>
      <c r="N7" s="5">
        <f t="shared" si="0"/>
        <v>8.6539586666666663E-4</v>
      </c>
      <c r="O7" s="5">
        <f t="shared" si="0"/>
        <v>2.8443147666666668E-2</v>
      </c>
      <c r="P7" s="5">
        <f t="shared" si="0"/>
        <v>6.4276283333333337E-2</v>
      </c>
      <c r="Q7" s="5">
        <f t="shared" si="0"/>
        <v>1.6120449999999998E-2</v>
      </c>
      <c r="R7" s="5">
        <f t="shared" si="0"/>
        <v>0.17150313333333334</v>
      </c>
      <c r="S7" s="5">
        <f t="shared" si="0"/>
        <v>8.8632279999999994E-2</v>
      </c>
      <c r="T7" s="5">
        <f t="shared" si="0"/>
        <v>1.4810991333333332E-2</v>
      </c>
      <c r="V7" s="9" t="str">
        <f>IF(AND(L7&gt;0,L7&lt;0.03),"Berjalan pelan", IF(AND(L7&gt;0.03,L7&lt;0.1),"Berjalan cepat", "Berlari"))</f>
        <v>Berjalan pelan</v>
      </c>
      <c r="W7" s="9" t="str">
        <f t="shared" ref="W7:AD7" si="1">IF(AND(M7&gt;0,M7&lt;0.03),"Berjalan pelan", IF(AND(M7&gt;0.03,M7&lt;0.1),"Berjalan cepat", "Berlari"))</f>
        <v>Berjalan pelan</v>
      </c>
      <c r="X7" s="9" t="str">
        <f t="shared" si="1"/>
        <v>Berjalan pelan</v>
      </c>
      <c r="Y7" s="9" t="str">
        <f t="shared" si="1"/>
        <v>Berjalan pelan</v>
      </c>
      <c r="Z7" s="9" t="str">
        <f t="shared" si="1"/>
        <v>Berjalan cepat</v>
      </c>
      <c r="AA7" s="9" t="str">
        <f t="shared" si="1"/>
        <v>Berjalan pelan</v>
      </c>
      <c r="AB7" s="9" t="str">
        <f t="shared" si="1"/>
        <v>Berlari</v>
      </c>
      <c r="AC7" s="9" t="str">
        <f t="shared" si="1"/>
        <v>Berjalan cepat</v>
      </c>
      <c r="AD7" s="9" t="str">
        <f t="shared" si="1"/>
        <v>Berjalan pelan</v>
      </c>
      <c r="AF7">
        <v>0</v>
      </c>
      <c r="AG7" s="14">
        <f>AF7/30</f>
        <v>0</v>
      </c>
      <c r="AI7">
        <f>MAX(L7:N7)</f>
        <v>3.5208919999999999E-3</v>
      </c>
      <c r="AJ7">
        <f>MAX(O7:Q7)</f>
        <v>6.4276283333333337E-2</v>
      </c>
      <c r="AK7">
        <f>MAX(R7:T7)</f>
        <v>0.17150313333333334</v>
      </c>
      <c r="AM7" s="9" t="str">
        <f>IF(AND(AI7&gt;0,AI7&lt;0.03),"Berjalan pelan", IF(AND(AI7&gt;0.03,AI7&lt;0.1),"Berjalan cepat", "Berlari"))</f>
        <v>Berjalan pelan</v>
      </c>
      <c r="AN7" s="9" t="str">
        <f t="shared" ref="AN7:AO22" si="2">IF(AND(AJ7&gt;0,AJ7&lt;0.03),"Berjalan pelan", IF(AND(AJ7&gt;0.03,AJ7&lt;0.1),"Berjalan cepat", "Berlari"))</f>
        <v>Berjalan cepat</v>
      </c>
      <c r="AO7" s="9" t="str">
        <f t="shared" si="2"/>
        <v>Berlari</v>
      </c>
      <c r="AQ7">
        <f>COUNTIF(V7:V36,"Berjalan pelan")</f>
        <v>30</v>
      </c>
      <c r="AR7">
        <f t="shared" ref="AR7:AS7" si="3">COUNTIF(W7:W36,"Berjalan pelan")</f>
        <v>22</v>
      </c>
      <c r="AS7">
        <f t="shared" si="3"/>
        <v>22</v>
      </c>
      <c r="AT7">
        <f>COUNTIF(Y7:Y36,"Berjalan cepat")</f>
        <v>15</v>
      </c>
      <c r="AU7">
        <f t="shared" ref="AU7:AV7" si="4">COUNTIF(Z7:Z36,"Berjalan cepat")</f>
        <v>17</v>
      </c>
      <c r="AV7">
        <f t="shared" si="4"/>
        <v>11</v>
      </c>
      <c r="AW7">
        <f>COUNTIF(AB7:AB36,"Berlari")</f>
        <v>14</v>
      </c>
      <c r="AX7">
        <f t="shared" ref="AX7:AY7" si="5">COUNTIF(AC7:AC36,"Berlari")</f>
        <v>15</v>
      </c>
      <c r="AY7">
        <f t="shared" si="5"/>
        <v>13</v>
      </c>
      <c r="BA7">
        <f>COUNTIF(AM7:AM36,"Berjalan pelan")</f>
        <v>22</v>
      </c>
      <c r="BB7">
        <f>COUNTIF(AN7:AN36,"Berjalan cepat")</f>
        <v>17</v>
      </c>
      <c r="BC7">
        <f>COUNTIF(AO7:AO36,"Berlari")</f>
        <v>24</v>
      </c>
    </row>
    <row r="8" spans="1:55" x14ac:dyDescent="0.25">
      <c r="A8" s="1">
        <v>2</v>
      </c>
      <c r="B8" s="5">
        <v>0.10562676</v>
      </c>
      <c r="C8" s="6">
        <v>3.6005974000000003E-2</v>
      </c>
      <c r="D8" s="5">
        <v>2.5961875999999998E-2</v>
      </c>
      <c r="E8" s="5">
        <v>0.74471735999999999</v>
      </c>
      <c r="F8" s="5">
        <v>2.3772625999999999</v>
      </c>
      <c r="G8" s="5">
        <v>-3.8112987999999999</v>
      </c>
      <c r="H8" s="5">
        <v>0.68039360000000004</v>
      </c>
      <c r="I8" s="5">
        <v>-2.2623669999999998</v>
      </c>
      <c r="J8" s="5">
        <v>1.1729449999999999</v>
      </c>
      <c r="L8" s="5">
        <f t="shared" ref="L8:T29" si="6">ABS((B8-0)/(30-0))</f>
        <v>3.5208919999999999E-3</v>
      </c>
      <c r="M8" s="5">
        <f t="shared" si="0"/>
        <v>1.2001991333333334E-3</v>
      </c>
      <c r="N8" s="5">
        <f t="shared" si="0"/>
        <v>8.6539586666666663E-4</v>
      </c>
      <c r="O8" s="5">
        <f t="shared" si="0"/>
        <v>2.4823912E-2</v>
      </c>
      <c r="P8" s="5">
        <f t="shared" si="0"/>
        <v>7.924208666666667E-2</v>
      </c>
      <c r="Q8" s="5">
        <f t="shared" si="0"/>
        <v>0.12704329333333333</v>
      </c>
      <c r="R8" s="5">
        <f t="shared" si="0"/>
        <v>2.2679786666666667E-2</v>
      </c>
      <c r="S8" s="5">
        <f t="shared" si="0"/>
        <v>7.5412233333333328E-2</v>
      </c>
      <c r="T8" s="5">
        <f t="shared" si="0"/>
        <v>3.9098166666666663E-2</v>
      </c>
      <c r="V8" s="9" t="str">
        <f t="shared" ref="V8:V22" si="7">IF(AND(L8&gt;0,L8&lt;0.03),"Berjalan pelan", IF(AND(L8&gt;0.03,L8&lt;0.1),"Berjalan cepat", "Berlari"))</f>
        <v>Berjalan pelan</v>
      </c>
      <c r="W8" s="9" t="str">
        <f t="shared" ref="W8:W23" si="8">IF(AND(M8&gt;0,M8&lt;0.03),"Berjalan pelan", IF(AND(M8&gt;0.03,M8&lt;0.1),"Berjalan cepat", "Berlari"))</f>
        <v>Berjalan pelan</v>
      </c>
      <c r="X8" s="9" t="str">
        <f t="shared" ref="X8:X23" si="9">IF(AND(N8&gt;0,N8&lt;0.03),"Berjalan pelan", IF(AND(N8&gt;0.03,N8&lt;0.1),"Berjalan cepat", "Berlari"))</f>
        <v>Berjalan pelan</v>
      </c>
      <c r="Y8" s="9" t="str">
        <f t="shared" ref="Y8:Y23" si="10">IF(AND(O8&gt;0,O8&lt;0.03),"Berjalan pelan", IF(AND(O8&gt;0.03,O8&lt;0.1),"Berjalan cepat", "Berlari"))</f>
        <v>Berjalan pelan</v>
      </c>
      <c r="Z8" s="9" t="str">
        <f t="shared" ref="Z8:Z23" si="11">IF(AND(P8&gt;0,P8&lt;0.03),"Berjalan pelan", IF(AND(P8&gt;0.03,P8&lt;0.1),"Berjalan cepat", "Berlari"))</f>
        <v>Berjalan cepat</v>
      </c>
      <c r="AA8" s="9" t="str">
        <f t="shared" ref="AA8:AA23" si="12">IF(AND(Q8&gt;0,Q8&lt;0.03),"Berjalan pelan", IF(AND(Q8&gt;0.03,Q8&lt;0.1),"Berjalan cepat", "Berlari"))</f>
        <v>Berlari</v>
      </c>
      <c r="AB8" s="9" t="str">
        <f t="shared" ref="AB8:AB23" si="13">IF(AND(R8&gt;0,R8&lt;0.03),"Berjalan pelan", IF(AND(R8&gt;0.03,R8&lt;0.1),"Berjalan cepat", "Berlari"))</f>
        <v>Berjalan pelan</v>
      </c>
      <c r="AC8" s="9" t="str">
        <f t="shared" ref="AC8:AC23" si="14">IF(AND(S8&gt;0,S8&lt;0.03),"Berjalan pelan", IF(AND(S8&gt;0.03,S8&lt;0.1),"Berjalan cepat", "Berlari"))</f>
        <v>Berjalan cepat</v>
      </c>
      <c r="AD8" s="9" t="str">
        <f t="shared" ref="AD8:AD23" si="15">IF(AND(T8&gt;0,T8&lt;0.03),"Berjalan pelan", IF(AND(T8&gt;0.03,T8&lt;0.1),"Berjalan cepat", "Berlari"))</f>
        <v>Berjalan cepat</v>
      </c>
      <c r="AF8">
        <v>1</v>
      </c>
      <c r="AG8">
        <f t="shared" ref="AG8:AG37" si="16">AF8/30</f>
        <v>3.3333333333333333E-2</v>
      </c>
      <c r="AI8">
        <f t="shared" ref="AI8:AI23" si="17">MAX(L8:N8)</f>
        <v>3.5208919999999999E-3</v>
      </c>
      <c r="AJ8">
        <f t="shared" ref="AJ8:AJ36" si="18">MAX(O8:Q8)</f>
        <v>0.12704329333333333</v>
      </c>
      <c r="AK8">
        <f t="shared" ref="AK8:AK36" si="19">MAX(R8:T8)</f>
        <v>7.5412233333333328E-2</v>
      </c>
      <c r="AM8" s="9" t="str">
        <f t="shared" ref="AM8:AM36" si="20">IF(AND(AI8&gt;0,AI8&lt;0.03),"Berjalan pelan", IF(AND(AI8&gt;0.03,AI8&lt;0.1),"Berjalan cepat", "Berlari"))</f>
        <v>Berjalan pelan</v>
      </c>
      <c r="AN8" s="9" t="str">
        <f t="shared" si="2"/>
        <v>Berlari</v>
      </c>
      <c r="AO8" s="9" t="str">
        <f t="shared" si="2"/>
        <v>Berjalan cepat</v>
      </c>
    </row>
    <row r="9" spans="1:55" x14ac:dyDescent="0.25">
      <c r="A9" s="1">
        <v>3</v>
      </c>
      <c r="B9" s="5">
        <v>0.10562676</v>
      </c>
      <c r="C9" s="6">
        <v>3.6005974000000003E-2</v>
      </c>
      <c r="D9" s="5">
        <v>2.5961875999999998E-2</v>
      </c>
      <c r="E9" s="5">
        <v>-2.5383384000000002</v>
      </c>
      <c r="F9" s="5">
        <v>1.8765122000000001</v>
      </c>
      <c r="G9" s="5">
        <v>0.45953178</v>
      </c>
      <c r="H9" s="5">
        <v>0.97426676999999995</v>
      </c>
      <c r="I9" s="5">
        <v>-0.79030990000000001</v>
      </c>
      <c r="J9" s="5">
        <v>8.9661599999999994E-2</v>
      </c>
      <c r="L9" s="5">
        <f t="shared" si="6"/>
        <v>3.5208919999999999E-3</v>
      </c>
      <c r="M9" s="5">
        <f t="shared" si="0"/>
        <v>1.2001991333333334E-3</v>
      </c>
      <c r="N9" s="5">
        <f t="shared" si="0"/>
        <v>8.6539586666666663E-4</v>
      </c>
      <c r="O9" s="5">
        <f t="shared" si="0"/>
        <v>8.4611280000000011E-2</v>
      </c>
      <c r="P9" s="5">
        <f t="shared" si="0"/>
        <v>6.2550406666666669E-2</v>
      </c>
      <c r="Q9" s="5">
        <f t="shared" si="0"/>
        <v>1.5317726E-2</v>
      </c>
      <c r="R9" s="5">
        <f t="shared" si="0"/>
        <v>3.2475559000000001E-2</v>
      </c>
      <c r="S9" s="5">
        <f t="shared" si="0"/>
        <v>2.6343663333333333E-2</v>
      </c>
      <c r="T9" s="5">
        <f t="shared" si="0"/>
        <v>2.9887199999999998E-3</v>
      </c>
      <c r="V9" s="9" t="str">
        <f t="shared" si="7"/>
        <v>Berjalan pelan</v>
      </c>
      <c r="W9" s="9" t="str">
        <f t="shared" si="8"/>
        <v>Berjalan pelan</v>
      </c>
      <c r="X9" s="9" t="str">
        <f t="shared" si="9"/>
        <v>Berjalan pelan</v>
      </c>
      <c r="Y9" s="9" t="str">
        <f t="shared" si="10"/>
        <v>Berjalan cepat</v>
      </c>
      <c r="Z9" s="9" t="str">
        <f t="shared" si="11"/>
        <v>Berjalan cepat</v>
      </c>
      <c r="AA9" s="9" t="str">
        <f t="shared" si="12"/>
        <v>Berjalan pelan</v>
      </c>
      <c r="AB9" s="9" t="str">
        <f t="shared" si="13"/>
        <v>Berjalan cepat</v>
      </c>
      <c r="AC9" s="9" t="str">
        <f t="shared" si="14"/>
        <v>Berjalan pelan</v>
      </c>
      <c r="AD9" s="9" t="str">
        <f t="shared" si="15"/>
        <v>Berjalan pelan</v>
      </c>
      <c r="AF9">
        <v>2</v>
      </c>
      <c r="AG9">
        <f t="shared" si="16"/>
        <v>6.6666666666666666E-2</v>
      </c>
      <c r="AI9">
        <f t="shared" si="17"/>
        <v>3.5208919999999999E-3</v>
      </c>
      <c r="AJ9">
        <f t="shared" si="18"/>
        <v>8.4611280000000011E-2</v>
      </c>
      <c r="AK9">
        <f t="shared" si="19"/>
        <v>3.2475559000000001E-2</v>
      </c>
      <c r="AM9" s="9" t="str">
        <f t="shared" si="20"/>
        <v>Berjalan pelan</v>
      </c>
      <c r="AN9" s="9" t="str">
        <f t="shared" si="2"/>
        <v>Berjalan cepat</v>
      </c>
      <c r="AO9" s="9" t="str">
        <f t="shared" si="2"/>
        <v>Berjalan cepat</v>
      </c>
    </row>
    <row r="10" spans="1:55" x14ac:dyDescent="0.25">
      <c r="A10" s="1">
        <v>4</v>
      </c>
      <c r="B10" s="5">
        <v>1.9476562999999999E-2</v>
      </c>
      <c r="C10" s="6">
        <v>7.3060035999999995E-2</v>
      </c>
      <c r="D10" s="5">
        <v>-0.19629383</v>
      </c>
      <c r="E10" s="5">
        <v>3.4248995999999998</v>
      </c>
      <c r="F10" s="5">
        <v>1.9073401999999999</v>
      </c>
      <c r="G10" s="5">
        <v>2.3845320000000001</v>
      </c>
      <c r="H10" s="5">
        <v>1.1241181</v>
      </c>
      <c r="I10" s="5">
        <v>0.24169373999999999</v>
      </c>
      <c r="J10" s="5">
        <v>1.9181013</v>
      </c>
      <c r="L10" s="5">
        <f t="shared" si="6"/>
        <v>6.4921876666666658E-4</v>
      </c>
      <c r="M10" s="5">
        <f t="shared" si="0"/>
        <v>2.4353345333333332E-3</v>
      </c>
      <c r="N10" s="5">
        <f t="shared" si="0"/>
        <v>6.5431276666666665E-3</v>
      </c>
      <c r="O10" s="5">
        <f t="shared" si="0"/>
        <v>0.11416332</v>
      </c>
      <c r="P10" s="5">
        <f t="shared" si="0"/>
        <v>6.3578006666666659E-2</v>
      </c>
      <c r="Q10" s="5">
        <f t="shared" si="0"/>
        <v>7.9484399999999997E-2</v>
      </c>
      <c r="R10" s="5">
        <f t="shared" si="0"/>
        <v>3.7470603333333331E-2</v>
      </c>
      <c r="S10" s="5">
        <f t="shared" si="0"/>
        <v>8.056457999999999E-3</v>
      </c>
      <c r="T10" s="5">
        <f t="shared" si="0"/>
        <v>6.3936709999999994E-2</v>
      </c>
      <c r="V10" s="9" t="str">
        <f t="shared" si="7"/>
        <v>Berjalan pelan</v>
      </c>
      <c r="W10" s="9" t="str">
        <f t="shared" si="8"/>
        <v>Berjalan pelan</v>
      </c>
      <c r="X10" s="9" t="str">
        <f t="shared" si="9"/>
        <v>Berjalan pelan</v>
      </c>
      <c r="Y10" s="9" t="str">
        <f t="shared" si="10"/>
        <v>Berlari</v>
      </c>
      <c r="Z10" s="9" t="str">
        <f t="shared" si="11"/>
        <v>Berjalan cepat</v>
      </c>
      <c r="AA10" s="9" t="str">
        <f t="shared" si="12"/>
        <v>Berjalan cepat</v>
      </c>
      <c r="AB10" s="9" t="str">
        <f t="shared" si="13"/>
        <v>Berjalan cepat</v>
      </c>
      <c r="AC10" s="9" t="str">
        <f t="shared" si="14"/>
        <v>Berjalan pelan</v>
      </c>
      <c r="AD10" s="9" t="str">
        <f t="shared" si="15"/>
        <v>Berjalan cepat</v>
      </c>
      <c r="AF10">
        <v>3</v>
      </c>
      <c r="AG10">
        <f t="shared" si="16"/>
        <v>0.1</v>
      </c>
      <c r="AI10">
        <f t="shared" si="17"/>
        <v>6.5431276666666665E-3</v>
      </c>
      <c r="AJ10">
        <f t="shared" si="18"/>
        <v>0.11416332</v>
      </c>
      <c r="AK10">
        <f t="shared" si="19"/>
        <v>6.3936709999999994E-2</v>
      </c>
      <c r="AM10" s="9" t="str">
        <f t="shared" si="20"/>
        <v>Berjalan pelan</v>
      </c>
      <c r="AN10" s="9" t="str">
        <f t="shared" si="2"/>
        <v>Berlari</v>
      </c>
      <c r="AO10" s="9" t="str">
        <f t="shared" si="2"/>
        <v>Berjalan cepat</v>
      </c>
    </row>
    <row r="11" spans="1:55" x14ac:dyDescent="0.25">
      <c r="A11" s="1">
        <v>5</v>
      </c>
      <c r="B11" s="5">
        <v>8.4724694000000003E-2</v>
      </c>
      <c r="C11" s="6">
        <v>7.7657699999999996E-2</v>
      </c>
      <c r="D11" s="5">
        <v>3.8475990000000002E-3</v>
      </c>
      <c r="E11" s="5">
        <v>3.0351496</v>
      </c>
      <c r="F11" s="5">
        <v>-2.9623194000000002</v>
      </c>
      <c r="G11" s="5">
        <v>-1.9861574</v>
      </c>
      <c r="H11" s="5">
        <v>4.9358040000000001</v>
      </c>
      <c r="I11" s="5">
        <v>-8.3812090000000001</v>
      </c>
      <c r="J11" s="5">
        <v>-3.0075474</v>
      </c>
      <c r="L11" s="5">
        <f t="shared" si="6"/>
        <v>2.8241564666666667E-3</v>
      </c>
      <c r="M11" s="5">
        <f t="shared" si="0"/>
        <v>2.58859E-3</v>
      </c>
      <c r="N11" s="5">
        <f t="shared" si="0"/>
        <v>1.2825330000000001E-4</v>
      </c>
      <c r="O11" s="5">
        <f t="shared" si="0"/>
        <v>0.10117165333333333</v>
      </c>
      <c r="P11" s="5">
        <f t="shared" si="0"/>
        <v>9.8743980000000009E-2</v>
      </c>
      <c r="Q11" s="5">
        <f t="shared" si="0"/>
        <v>6.6205246666666662E-2</v>
      </c>
      <c r="R11" s="5">
        <f t="shared" si="0"/>
        <v>0.1645268</v>
      </c>
      <c r="S11" s="5">
        <f t="shared" si="0"/>
        <v>0.27937363333333332</v>
      </c>
      <c r="T11" s="5">
        <f t="shared" si="0"/>
        <v>0.10025157999999999</v>
      </c>
      <c r="V11" s="9" t="str">
        <f t="shared" si="7"/>
        <v>Berjalan pelan</v>
      </c>
      <c r="W11" s="9" t="str">
        <f t="shared" si="8"/>
        <v>Berjalan pelan</v>
      </c>
      <c r="X11" s="9" t="str">
        <f t="shared" si="9"/>
        <v>Berjalan pelan</v>
      </c>
      <c r="Y11" s="9" t="str">
        <f t="shared" si="10"/>
        <v>Berlari</v>
      </c>
      <c r="Z11" s="9" t="str">
        <f t="shared" si="11"/>
        <v>Berjalan cepat</v>
      </c>
      <c r="AA11" s="9" t="str">
        <f t="shared" si="12"/>
        <v>Berjalan cepat</v>
      </c>
      <c r="AB11" s="9" t="str">
        <f t="shared" si="13"/>
        <v>Berlari</v>
      </c>
      <c r="AC11" s="9" t="str">
        <f t="shared" si="14"/>
        <v>Berlari</v>
      </c>
      <c r="AD11" s="9" t="str">
        <f t="shared" si="15"/>
        <v>Berlari</v>
      </c>
      <c r="AF11">
        <v>4</v>
      </c>
      <c r="AG11">
        <f t="shared" si="16"/>
        <v>0.13333333333333333</v>
      </c>
      <c r="AI11">
        <f t="shared" si="17"/>
        <v>2.8241564666666667E-3</v>
      </c>
      <c r="AJ11">
        <f t="shared" si="18"/>
        <v>0.10117165333333333</v>
      </c>
      <c r="AK11">
        <f t="shared" si="19"/>
        <v>0.27937363333333332</v>
      </c>
      <c r="AM11" s="9" t="str">
        <f t="shared" si="20"/>
        <v>Berjalan pelan</v>
      </c>
      <c r="AN11" s="9" t="str">
        <f t="shared" si="2"/>
        <v>Berlari</v>
      </c>
      <c r="AO11" s="9" t="str">
        <f t="shared" si="2"/>
        <v>Berlari</v>
      </c>
    </row>
    <row r="12" spans="1:55" x14ac:dyDescent="0.25">
      <c r="A12" s="1">
        <v>6</v>
      </c>
      <c r="B12" s="5">
        <v>9.6474169999999998E-2</v>
      </c>
      <c r="C12" s="6">
        <v>4.4226170000000002E-2</v>
      </c>
      <c r="D12" s="5">
        <v>0.25346327000000002</v>
      </c>
      <c r="E12" s="5">
        <v>-1.7807584000000001</v>
      </c>
      <c r="F12" s="5">
        <v>0.90882576000000004</v>
      </c>
      <c r="G12" s="5">
        <v>2.3324194</v>
      </c>
      <c r="H12" s="5">
        <v>0.43947792000000002</v>
      </c>
      <c r="I12" s="5">
        <v>3.7901497000000002</v>
      </c>
      <c r="J12" s="5">
        <v>11.1171465</v>
      </c>
      <c r="L12" s="5">
        <f t="shared" si="6"/>
        <v>3.2158056666666667E-3</v>
      </c>
      <c r="M12" s="5">
        <f t="shared" si="0"/>
        <v>1.4742056666666667E-3</v>
      </c>
      <c r="N12" s="5">
        <f t="shared" si="0"/>
        <v>8.4487756666666667E-3</v>
      </c>
      <c r="O12" s="5">
        <f t="shared" si="0"/>
        <v>5.9358613333333338E-2</v>
      </c>
      <c r="P12" s="5">
        <f t="shared" si="0"/>
        <v>3.0294192000000001E-2</v>
      </c>
      <c r="Q12" s="5">
        <f t="shared" si="0"/>
        <v>7.7747313333333332E-2</v>
      </c>
      <c r="R12" s="5">
        <f t="shared" si="0"/>
        <v>1.4649264E-2</v>
      </c>
      <c r="S12" s="5">
        <f t="shared" si="0"/>
        <v>0.12633832333333334</v>
      </c>
      <c r="T12" s="5">
        <f t="shared" si="0"/>
        <v>0.37057155000000003</v>
      </c>
      <c r="V12" s="9" t="str">
        <f t="shared" si="7"/>
        <v>Berjalan pelan</v>
      </c>
      <c r="W12" s="9" t="str">
        <f t="shared" si="8"/>
        <v>Berjalan pelan</v>
      </c>
      <c r="X12" s="9" t="str">
        <f t="shared" si="9"/>
        <v>Berjalan pelan</v>
      </c>
      <c r="Y12" s="9" t="str">
        <f t="shared" si="10"/>
        <v>Berjalan cepat</v>
      </c>
      <c r="Z12" s="9" t="str">
        <f t="shared" si="11"/>
        <v>Berjalan cepat</v>
      </c>
      <c r="AA12" s="9" t="str">
        <f t="shared" si="12"/>
        <v>Berjalan cepat</v>
      </c>
      <c r="AB12" s="9" t="str">
        <f t="shared" si="13"/>
        <v>Berjalan pelan</v>
      </c>
      <c r="AC12" s="9" t="str">
        <f t="shared" si="14"/>
        <v>Berlari</v>
      </c>
      <c r="AD12" s="9" t="str">
        <f t="shared" si="15"/>
        <v>Berlari</v>
      </c>
      <c r="AF12">
        <v>5</v>
      </c>
      <c r="AG12">
        <f t="shared" si="16"/>
        <v>0.16666666666666666</v>
      </c>
      <c r="AI12">
        <f t="shared" si="17"/>
        <v>8.4487756666666667E-3</v>
      </c>
      <c r="AJ12">
        <f t="shared" si="18"/>
        <v>7.7747313333333332E-2</v>
      </c>
      <c r="AK12">
        <f t="shared" si="19"/>
        <v>0.37057155000000003</v>
      </c>
      <c r="AM12" s="9" t="str">
        <f t="shared" si="20"/>
        <v>Berjalan pelan</v>
      </c>
      <c r="AN12" s="9" t="str">
        <f t="shared" si="2"/>
        <v>Berjalan cepat</v>
      </c>
      <c r="AO12" s="9" t="str">
        <f t="shared" si="2"/>
        <v>Berlari</v>
      </c>
    </row>
    <row r="13" spans="1:55" x14ac:dyDescent="0.25">
      <c r="A13" s="1">
        <v>7</v>
      </c>
      <c r="B13" s="5">
        <v>4.6096273E-2</v>
      </c>
      <c r="C13" s="6">
        <v>0.16322613</v>
      </c>
      <c r="D13" s="5">
        <v>6.5450190000000005E-2</v>
      </c>
      <c r="E13" s="5">
        <v>-1.0705277</v>
      </c>
      <c r="F13" s="5">
        <v>-0.59211195000000005</v>
      </c>
      <c r="G13" s="5">
        <v>1.9157782000000001</v>
      </c>
      <c r="H13" s="5">
        <v>-4.150887</v>
      </c>
      <c r="I13" s="5">
        <v>5.4964237000000002</v>
      </c>
      <c r="J13" s="5">
        <v>7.4921044999999999</v>
      </c>
      <c r="L13" s="5">
        <f t="shared" si="6"/>
        <v>1.5365424333333333E-3</v>
      </c>
      <c r="M13" s="5">
        <f t="shared" si="0"/>
        <v>5.4408709999999999E-3</v>
      </c>
      <c r="N13" s="5">
        <f t="shared" si="0"/>
        <v>2.1816730000000003E-3</v>
      </c>
      <c r="O13" s="5">
        <f t="shared" si="0"/>
        <v>3.5684256666666664E-2</v>
      </c>
      <c r="P13" s="5">
        <f t="shared" si="0"/>
        <v>1.9737065000000002E-2</v>
      </c>
      <c r="Q13" s="5">
        <f t="shared" si="0"/>
        <v>6.3859273333333341E-2</v>
      </c>
      <c r="R13" s="5">
        <f t="shared" si="0"/>
        <v>0.13836290000000001</v>
      </c>
      <c r="S13" s="5">
        <f t="shared" si="0"/>
        <v>0.18321412333333334</v>
      </c>
      <c r="T13" s="5">
        <f t="shared" si="0"/>
        <v>0.24973681666666667</v>
      </c>
      <c r="V13" s="9" t="str">
        <f t="shared" si="7"/>
        <v>Berjalan pelan</v>
      </c>
      <c r="W13" s="9" t="str">
        <f t="shared" si="8"/>
        <v>Berjalan pelan</v>
      </c>
      <c r="X13" s="9" t="str">
        <f t="shared" si="9"/>
        <v>Berjalan pelan</v>
      </c>
      <c r="Y13" s="9" t="str">
        <f t="shared" si="10"/>
        <v>Berjalan cepat</v>
      </c>
      <c r="Z13" s="9" t="str">
        <f t="shared" si="11"/>
        <v>Berjalan pelan</v>
      </c>
      <c r="AA13" s="9" t="str">
        <f t="shared" si="12"/>
        <v>Berjalan cepat</v>
      </c>
      <c r="AB13" s="9" t="str">
        <f t="shared" si="13"/>
        <v>Berlari</v>
      </c>
      <c r="AC13" s="9" t="str">
        <f t="shared" si="14"/>
        <v>Berlari</v>
      </c>
      <c r="AD13" s="9" t="str">
        <f t="shared" si="15"/>
        <v>Berlari</v>
      </c>
      <c r="AF13">
        <v>6</v>
      </c>
      <c r="AG13">
        <f t="shared" si="16"/>
        <v>0.2</v>
      </c>
      <c r="AI13">
        <f t="shared" si="17"/>
        <v>5.4408709999999999E-3</v>
      </c>
      <c r="AJ13">
        <f t="shared" si="18"/>
        <v>6.3859273333333341E-2</v>
      </c>
      <c r="AK13">
        <f t="shared" si="19"/>
        <v>0.24973681666666667</v>
      </c>
      <c r="AM13" s="9" t="str">
        <f t="shared" si="20"/>
        <v>Berjalan pelan</v>
      </c>
      <c r="AN13" s="9" t="str">
        <f t="shared" si="2"/>
        <v>Berjalan cepat</v>
      </c>
      <c r="AO13" s="9" t="str">
        <f t="shared" si="2"/>
        <v>Berlari</v>
      </c>
    </row>
    <row r="14" spans="1:55" x14ac:dyDescent="0.25">
      <c r="A14" s="1">
        <v>8</v>
      </c>
      <c r="B14" s="5">
        <v>0.10537468</v>
      </c>
      <c r="C14" s="6">
        <v>0.117981434</v>
      </c>
      <c r="D14" s="5">
        <v>-9.7172259999999996E-2</v>
      </c>
      <c r="E14" s="5">
        <v>0.11679344999999999</v>
      </c>
      <c r="F14" s="5">
        <v>-2.049687</v>
      </c>
      <c r="G14" s="5">
        <v>5.1215314999999997</v>
      </c>
      <c r="H14" s="5">
        <v>-11.510641</v>
      </c>
      <c r="I14" s="5">
        <v>-3.0814897999999999</v>
      </c>
      <c r="J14" s="5">
        <v>-2.1572714</v>
      </c>
      <c r="L14" s="5">
        <f t="shared" si="6"/>
        <v>3.5124893333333333E-3</v>
      </c>
      <c r="M14" s="5">
        <f t="shared" si="0"/>
        <v>3.9327144666666666E-3</v>
      </c>
      <c r="N14" s="5">
        <f t="shared" si="0"/>
        <v>3.2390753333333333E-3</v>
      </c>
      <c r="O14" s="5">
        <f t="shared" si="0"/>
        <v>3.8931149999999999E-3</v>
      </c>
      <c r="P14" s="5">
        <f t="shared" si="0"/>
        <v>6.8322900000000006E-2</v>
      </c>
      <c r="Q14" s="5">
        <f t="shared" si="0"/>
        <v>0.17071771666666666</v>
      </c>
      <c r="R14" s="5">
        <f t="shared" si="0"/>
        <v>0.38368803333333334</v>
      </c>
      <c r="S14" s="5">
        <f t="shared" si="0"/>
        <v>0.10271632666666666</v>
      </c>
      <c r="T14" s="5">
        <f t="shared" si="0"/>
        <v>7.1909046666666671E-2</v>
      </c>
      <c r="V14" s="9" t="str">
        <f t="shared" si="7"/>
        <v>Berjalan pelan</v>
      </c>
      <c r="W14" s="9" t="str">
        <f t="shared" si="8"/>
        <v>Berjalan pelan</v>
      </c>
      <c r="X14" s="9" t="str">
        <f t="shared" si="9"/>
        <v>Berjalan pelan</v>
      </c>
      <c r="Y14" s="9" t="str">
        <f t="shared" si="10"/>
        <v>Berjalan pelan</v>
      </c>
      <c r="Z14" s="9" t="str">
        <f t="shared" si="11"/>
        <v>Berjalan cepat</v>
      </c>
      <c r="AA14" s="9" t="str">
        <f t="shared" si="12"/>
        <v>Berlari</v>
      </c>
      <c r="AB14" s="9" t="str">
        <f t="shared" si="13"/>
        <v>Berlari</v>
      </c>
      <c r="AC14" s="9" t="str">
        <f t="shared" si="14"/>
        <v>Berlari</v>
      </c>
      <c r="AD14" s="9" t="str">
        <f t="shared" si="15"/>
        <v>Berjalan cepat</v>
      </c>
      <c r="AF14">
        <v>7</v>
      </c>
      <c r="AG14">
        <f t="shared" si="16"/>
        <v>0.23333333333333334</v>
      </c>
      <c r="AI14">
        <f t="shared" si="17"/>
        <v>3.9327144666666666E-3</v>
      </c>
      <c r="AJ14">
        <f t="shared" si="18"/>
        <v>0.17071771666666666</v>
      </c>
      <c r="AK14">
        <f t="shared" si="19"/>
        <v>0.38368803333333334</v>
      </c>
      <c r="AM14" s="9" t="str">
        <f t="shared" si="20"/>
        <v>Berjalan pelan</v>
      </c>
      <c r="AN14" s="9" t="str">
        <f t="shared" si="2"/>
        <v>Berlari</v>
      </c>
      <c r="AO14" s="9" t="str">
        <f t="shared" si="2"/>
        <v>Berlari</v>
      </c>
    </row>
    <row r="15" spans="1:55" x14ac:dyDescent="0.25">
      <c r="A15" s="1">
        <v>9</v>
      </c>
      <c r="B15" s="5">
        <v>0.12255671</v>
      </c>
      <c r="C15" s="6">
        <v>0.16370678</v>
      </c>
      <c r="D15" s="5">
        <v>-9.8757269999999994E-2</v>
      </c>
      <c r="E15" s="5">
        <v>0.73044019999999998</v>
      </c>
      <c r="F15" s="5">
        <v>-1.3315201999999999</v>
      </c>
      <c r="G15" s="5">
        <v>0.45726203999999998</v>
      </c>
      <c r="H15" s="5">
        <v>-5.1450940000000003</v>
      </c>
      <c r="I15" s="5">
        <v>-3.0814897999999999</v>
      </c>
      <c r="J15" s="5">
        <v>-0.79030990000000001</v>
      </c>
      <c r="L15" s="5">
        <f t="shared" si="6"/>
        <v>4.085223666666667E-3</v>
      </c>
      <c r="M15" s="5">
        <f t="shared" si="0"/>
        <v>5.4568926666666668E-3</v>
      </c>
      <c r="N15" s="5">
        <f t="shared" si="0"/>
        <v>3.291909E-3</v>
      </c>
      <c r="O15" s="5">
        <f t="shared" si="0"/>
        <v>2.4348006666666665E-2</v>
      </c>
      <c r="P15" s="5">
        <f t="shared" si="0"/>
        <v>4.4384006666666663E-2</v>
      </c>
      <c r="Q15" s="5">
        <f t="shared" si="0"/>
        <v>1.5242067999999999E-2</v>
      </c>
      <c r="R15" s="5">
        <f t="shared" si="0"/>
        <v>0.17150313333333334</v>
      </c>
      <c r="S15" s="5">
        <f t="shared" si="0"/>
        <v>0.10271632666666666</v>
      </c>
      <c r="T15" s="5">
        <f t="shared" si="0"/>
        <v>2.6343663333333333E-2</v>
      </c>
      <c r="V15" s="9" t="str">
        <f t="shared" si="7"/>
        <v>Berjalan pelan</v>
      </c>
      <c r="W15" s="9" t="str">
        <f t="shared" si="8"/>
        <v>Berjalan pelan</v>
      </c>
      <c r="X15" s="9" t="str">
        <f t="shared" si="9"/>
        <v>Berjalan pelan</v>
      </c>
      <c r="Y15" s="9" t="str">
        <f t="shared" si="10"/>
        <v>Berjalan pelan</v>
      </c>
      <c r="Z15" s="9" t="str">
        <f t="shared" si="11"/>
        <v>Berjalan cepat</v>
      </c>
      <c r="AA15" s="9" t="str">
        <f t="shared" si="12"/>
        <v>Berjalan pelan</v>
      </c>
      <c r="AB15" s="9" t="str">
        <f t="shared" si="13"/>
        <v>Berlari</v>
      </c>
      <c r="AC15" s="9" t="str">
        <f t="shared" si="14"/>
        <v>Berlari</v>
      </c>
      <c r="AD15" s="9" t="str">
        <f t="shared" si="15"/>
        <v>Berjalan pelan</v>
      </c>
      <c r="AF15">
        <v>8</v>
      </c>
      <c r="AG15">
        <f t="shared" si="16"/>
        <v>0.26666666666666666</v>
      </c>
      <c r="AI15">
        <f t="shared" si="17"/>
        <v>5.4568926666666668E-3</v>
      </c>
      <c r="AJ15">
        <f t="shared" si="18"/>
        <v>4.4384006666666663E-2</v>
      </c>
      <c r="AK15">
        <f t="shared" si="19"/>
        <v>0.17150313333333334</v>
      </c>
      <c r="AM15" s="9" t="str">
        <f t="shared" si="20"/>
        <v>Berjalan pelan</v>
      </c>
      <c r="AN15" s="9" t="str">
        <f t="shared" si="2"/>
        <v>Berjalan cepat</v>
      </c>
      <c r="AO15" s="9" t="str">
        <f t="shared" si="2"/>
        <v>Berlari</v>
      </c>
    </row>
    <row r="16" spans="1:55" x14ac:dyDescent="0.25">
      <c r="A16" s="1">
        <v>10</v>
      </c>
      <c r="B16" s="5">
        <v>7.7697575000000005E-2</v>
      </c>
      <c r="C16" s="6">
        <v>4.4226170000000002E-2</v>
      </c>
      <c r="D16" s="5">
        <v>8.8398930000000001E-2</v>
      </c>
      <c r="E16" s="5">
        <v>-0.64902996999999996</v>
      </c>
      <c r="F16" s="5">
        <v>-0.48221004000000001</v>
      </c>
      <c r="G16" s="5">
        <v>-4.1910075999999998</v>
      </c>
      <c r="H16" s="5">
        <v>0.68039360000000004</v>
      </c>
      <c r="I16" s="5">
        <v>-3.0814897999999999</v>
      </c>
      <c r="J16" s="5">
        <v>0.24169373999999999</v>
      </c>
      <c r="L16" s="5">
        <f t="shared" si="6"/>
        <v>2.589919166666667E-3</v>
      </c>
      <c r="M16" s="5">
        <f t="shared" si="0"/>
        <v>1.4742056666666667E-3</v>
      </c>
      <c r="N16" s="5">
        <f t="shared" si="0"/>
        <v>2.9466309999999999E-3</v>
      </c>
      <c r="O16" s="5">
        <f t="shared" si="0"/>
        <v>2.1634332333333332E-2</v>
      </c>
      <c r="P16" s="5">
        <f t="shared" si="0"/>
        <v>1.6073667999999999E-2</v>
      </c>
      <c r="Q16" s="5">
        <f t="shared" si="0"/>
        <v>0.13970025333333333</v>
      </c>
      <c r="R16" s="5">
        <f t="shared" si="0"/>
        <v>2.2679786666666667E-2</v>
      </c>
      <c r="S16" s="5">
        <f t="shared" si="0"/>
        <v>0.10271632666666666</v>
      </c>
      <c r="T16" s="5">
        <f t="shared" si="0"/>
        <v>8.056457999999999E-3</v>
      </c>
      <c r="V16" s="9" t="str">
        <f t="shared" si="7"/>
        <v>Berjalan pelan</v>
      </c>
      <c r="W16" s="9" t="str">
        <f t="shared" si="8"/>
        <v>Berjalan pelan</v>
      </c>
      <c r="X16" s="9" t="str">
        <f t="shared" si="9"/>
        <v>Berjalan pelan</v>
      </c>
      <c r="Y16" s="9" t="str">
        <f t="shared" si="10"/>
        <v>Berjalan pelan</v>
      </c>
      <c r="Z16" s="9" t="str">
        <f t="shared" si="11"/>
        <v>Berjalan pelan</v>
      </c>
      <c r="AA16" s="9" t="str">
        <f t="shared" si="12"/>
        <v>Berlari</v>
      </c>
      <c r="AB16" s="9" t="str">
        <f t="shared" si="13"/>
        <v>Berjalan pelan</v>
      </c>
      <c r="AC16" s="9" t="str">
        <f t="shared" si="14"/>
        <v>Berlari</v>
      </c>
      <c r="AD16" s="9" t="str">
        <f t="shared" si="15"/>
        <v>Berjalan pelan</v>
      </c>
      <c r="AF16">
        <v>9</v>
      </c>
      <c r="AG16">
        <f t="shared" si="16"/>
        <v>0.3</v>
      </c>
      <c r="AI16">
        <f t="shared" si="17"/>
        <v>2.9466309999999999E-3</v>
      </c>
      <c r="AJ16">
        <f t="shared" si="18"/>
        <v>0.13970025333333333</v>
      </c>
      <c r="AK16">
        <f t="shared" si="19"/>
        <v>0.10271632666666666</v>
      </c>
      <c r="AM16" s="9" t="str">
        <f t="shared" si="20"/>
        <v>Berjalan pelan</v>
      </c>
      <c r="AN16" s="9" t="str">
        <f t="shared" si="2"/>
        <v>Berlari</v>
      </c>
      <c r="AO16" s="9" t="str">
        <f t="shared" si="2"/>
        <v>Berlari</v>
      </c>
    </row>
    <row r="17" spans="1:41" x14ac:dyDescent="0.25">
      <c r="A17" s="1">
        <v>11</v>
      </c>
      <c r="B17" s="5">
        <v>3.1619713000000001E-2</v>
      </c>
      <c r="C17" s="6">
        <v>8.5798260000000001E-2</v>
      </c>
      <c r="D17" s="5">
        <v>-1.9488335E-3</v>
      </c>
      <c r="E17" s="5">
        <v>1.6464293999999999</v>
      </c>
      <c r="F17" s="5">
        <v>-2.5936248000000002</v>
      </c>
      <c r="G17" s="5">
        <v>-0.62734889999999999</v>
      </c>
      <c r="H17" s="5">
        <v>0.97426676999999995</v>
      </c>
      <c r="I17" s="5">
        <v>-0.79030990000000001</v>
      </c>
      <c r="J17" s="5">
        <v>-8.3812090000000001</v>
      </c>
      <c r="L17" s="5">
        <f t="shared" si="6"/>
        <v>1.0539904333333333E-3</v>
      </c>
      <c r="M17" s="5">
        <f t="shared" si="0"/>
        <v>2.8599419999999999E-3</v>
      </c>
      <c r="N17" s="5">
        <f t="shared" si="0"/>
        <v>6.4961116666666674E-5</v>
      </c>
      <c r="O17" s="5">
        <f t="shared" si="0"/>
        <v>5.4880979999999996E-2</v>
      </c>
      <c r="P17" s="5">
        <f t="shared" si="0"/>
        <v>8.6454160000000002E-2</v>
      </c>
      <c r="Q17" s="5">
        <f t="shared" si="0"/>
        <v>2.091163E-2</v>
      </c>
      <c r="R17" s="5">
        <f t="shared" si="0"/>
        <v>3.2475559000000001E-2</v>
      </c>
      <c r="S17" s="5">
        <f t="shared" si="0"/>
        <v>2.6343663333333333E-2</v>
      </c>
      <c r="T17" s="5">
        <f t="shared" si="0"/>
        <v>0.27937363333333332</v>
      </c>
      <c r="V17" s="9" t="str">
        <f t="shared" si="7"/>
        <v>Berjalan pelan</v>
      </c>
      <c r="W17" s="9" t="str">
        <f t="shared" si="8"/>
        <v>Berjalan pelan</v>
      </c>
      <c r="X17" s="9" t="str">
        <f t="shared" si="9"/>
        <v>Berjalan pelan</v>
      </c>
      <c r="Y17" s="9" t="str">
        <f t="shared" si="10"/>
        <v>Berjalan cepat</v>
      </c>
      <c r="Z17" s="9" t="str">
        <f t="shared" si="11"/>
        <v>Berjalan cepat</v>
      </c>
      <c r="AA17" s="9" t="str">
        <f t="shared" si="12"/>
        <v>Berjalan pelan</v>
      </c>
      <c r="AB17" s="9" t="str">
        <f t="shared" si="13"/>
        <v>Berjalan cepat</v>
      </c>
      <c r="AC17" s="9" t="str">
        <f t="shared" si="14"/>
        <v>Berjalan pelan</v>
      </c>
      <c r="AD17" s="9" t="str">
        <f t="shared" si="15"/>
        <v>Berlari</v>
      </c>
      <c r="AF17">
        <v>10</v>
      </c>
      <c r="AG17">
        <f t="shared" si="16"/>
        <v>0.33333333333333331</v>
      </c>
      <c r="AI17">
        <f t="shared" si="17"/>
        <v>2.8599419999999999E-3</v>
      </c>
      <c r="AJ17">
        <f t="shared" si="18"/>
        <v>8.6454160000000002E-2</v>
      </c>
      <c r="AK17">
        <f t="shared" si="19"/>
        <v>0.27937363333333332</v>
      </c>
      <c r="AM17" s="9" t="str">
        <f t="shared" si="20"/>
        <v>Berjalan pelan</v>
      </c>
      <c r="AN17" s="9" t="str">
        <f t="shared" si="2"/>
        <v>Berjalan cepat</v>
      </c>
      <c r="AO17" s="9" t="str">
        <f t="shared" si="2"/>
        <v>Berlari</v>
      </c>
    </row>
    <row r="18" spans="1:41" x14ac:dyDescent="0.25">
      <c r="A18" s="1">
        <v>12</v>
      </c>
      <c r="B18" s="5">
        <v>2.2530105000000002E-2</v>
      </c>
      <c r="C18" s="6">
        <v>7.3187349999999998E-2</v>
      </c>
      <c r="D18" s="5">
        <v>0.11839628000000001</v>
      </c>
      <c r="E18" s="5">
        <v>-1.5315936000000001</v>
      </c>
      <c r="F18" s="5">
        <v>0.47617589999999999</v>
      </c>
      <c r="G18" s="5">
        <v>-5.2153482000000002</v>
      </c>
      <c r="H18" s="5">
        <v>1.1241181</v>
      </c>
      <c r="I18" s="5">
        <v>0.24169373999999999</v>
      </c>
      <c r="J18" s="5">
        <v>3.7901497000000002</v>
      </c>
      <c r="L18" s="5">
        <f t="shared" si="6"/>
        <v>7.5100350000000004E-4</v>
      </c>
      <c r="M18" s="5">
        <f t="shared" si="0"/>
        <v>2.4395783333333331E-3</v>
      </c>
      <c r="N18" s="5">
        <f t="shared" si="0"/>
        <v>3.9465426666666671E-3</v>
      </c>
      <c r="O18" s="5">
        <f t="shared" si="0"/>
        <v>5.105312E-2</v>
      </c>
      <c r="P18" s="5">
        <f t="shared" si="0"/>
        <v>1.5872529999999999E-2</v>
      </c>
      <c r="Q18" s="5">
        <f t="shared" si="0"/>
        <v>0.17384494</v>
      </c>
      <c r="R18" s="5">
        <f t="shared" si="0"/>
        <v>3.7470603333333331E-2</v>
      </c>
      <c r="S18" s="5">
        <f t="shared" si="0"/>
        <v>8.056457999999999E-3</v>
      </c>
      <c r="T18" s="5">
        <f t="shared" si="0"/>
        <v>0.12633832333333334</v>
      </c>
      <c r="V18" s="9" t="str">
        <f t="shared" si="7"/>
        <v>Berjalan pelan</v>
      </c>
      <c r="W18" s="9" t="str">
        <f t="shared" si="8"/>
        <v>Berjalan pelan</v>
      </c>
      <c r="X18" s="9" t="str">
        <f t="shared" si="9"/>
        <v>Berjalan pelan</v>
      </c>
      <c r="Y18" s="9" t="str">
        <f t="shared" si="10"/>
        <v>Berjalan cepat</v>
      </c>
      <c r="Z18" s="9" t="str">
        <f t="shared" si="11"/>
        <v>Berjalan pelan</v>
      </c>
      <c r="AA18" s="9" t="str">
        <f t="shared" si="12"/>
        <v>Berlari</v>
      </c>
      <c r="AB18" s="9" t="str">
        <f t="shared" si="13"/>
        <v>Berjalan cepat</v>
      </c>
      <c r="AC18" s="9" t="str">
        <f t="shared" si="14"/>
        <v>Berjalan pelan</v>
      </c>
      <c r="AD18" s="9" t="str">
        <f t="shared" si="15"/>
        <v>Berlari</v>
      </c>
      <c r="AF18">
        <v>11</v>
      </c>
      <c r="AG18">
        <f t="shared" si="16"/>
        <v>0.36666666666666664</v>
      </c>
      <c r="AI18">
        <f t="shared" si="17"/>
        <v>3.9465426666666671E-3</v>
      </c>
      <c r="AJ18">
        <f t="shared" si="18"/>
        <v>0.17384494</v>
      </c>
      <c r="AK18">
        <f t="shared" si="19"/>
        <v>0.12633832333333334</v>
      </c>
      <c r="AM18" s="9" t="str">
        <f t="shared" si="20"/>
        <v>Berjalan pelan</v>
      </c>
      <c r="AN18" s="9" t="str">
        <f t="shared" si="2"/>
        <v>Berlari</v>
      </c>
      <c r="AO18" s="9" t="str">
        <f t="shared" si="2"/>
        <v>Berlari</v>
      </c>
    </row>
    <row r="19" spans="1:41" x14ac:dyDescent="0.25">
      <c r="A19" s="1">
        <v>13</v>
      </c>
      <c r="B19" s="5">
        <v>0.17399669000000001</v>
      </c>
      <c r="C19" s="6">
        <v>-2.6410103000000001E-2</v>
      </c>
      <c r="D19" s="5">
        <v>-0.17157078000000001</v>
      </c>
      <c r="E19" s="5">
        <v>2.4874869999999998</v>
      </c>
      <c r="F19" s="5">
        <v>-1.2239732999999999</v>
      </c>
      <c r="G19" s="5">
        <v>-1.4863949000000001</v>
      </c>
      <c r="H19" s="5">
        <v>4.9358040000000001</v>
      </c>
      <c r="I19" s="5">
        <v>-8.3812090000000001</v>
      </c>
      <c r="J19" s="5">
        <v>-3.0075474</v>
      </c>
      <c r="L19" s="5">
        <f t="shared" si="6"/>
        <v>5.7998896666666671E-3</v>
      </c>
      <c r="M19" s="5">
        <f t="shared" si="0"/>
        <v>8.8033676666666668E-4</v>
      </c>
      <c r="N19" s="5">
        <f t="shared" si="0"/>
        <v>5.7190260000000003E-3</v>
      </c>
      <c r="O19" s="5">
        <f t="shared" si="0"/>
        <v>8.2916233333333325E-2</v>
      </c>
      <c r="P19" s="5">
        <f t="shared" si="0"/>
        <v>4.079911E-2</v>
      </c>
      <c r="Q19" s="5">
        <f t="shared" si="0"/>
        <v>4.9546496666666669E-2</v>
      </c>
      <c r="R19" s="5">
        <f t="shared" si="0"/>
        <v>0.1645268</v>
      </c>
      <c r="S19" s="5">
        <f t="shared" si="0"/>
        <v>0.27937363333333332</v>
      </c>
      <c r="T19" s="5">
        <f t="shared" si="0"/>
        <v>0.10025157999999999</v>
      </c>
      <c r="V19" s="9" t="str">
        <f t="shared" si="7"/>
        <v>Berjalan pelan</v>
      </c>
      <c r="W19" s="9" t="str">
        <f t="shared" si="8"/>
        <v>Berjalan pelan</v>
      </c>
      <c r="X19" s="9" t="str">
        <f t="shared" si="9"/>
        <v>Berjalan pelan</v>
      </c>
      <c r="Y19" s="9" t="str">
        <f t="shared" si="10"/>
        <v>Berjalan cepat</v>
      </c>
      <c r="Z19" s="9" t="str">
        <f t="shared" si="11"/>
        <v>Berjalan cepat</v>
      </c>
      <c r="AA19" s="9" t="str">
        <f t="shared" si="12"/>
        <v>Berjalan cepat</v>
      </c>
      <c r="AB19" s="9" t="str">
        <f t="shared" si="13"/>
        <v>Berlari</v>
      </c>
      <c r="AC19" s="9" t="str">
        <f t="shared" si="14"/>
        <v>Berlari</v>
      </c>
      <c r="AD19" s="9" t="str">
        <f t="shared" si="15"/>
        <v>Berlari</v>
      </c>
      <c r="AF19">
        <v>12</v>
      </c>
      <c r="AG19">
        <f t="shared" si="16"/>
        <v>0.4</v>
      </c>
      <c r="AI19">
        <f t="shared" si="17"/>
        <v>5.7998896666666671E-3</v>
      </c>
      <c r="AJ19">
        <f t="shared" si="18"/>
        <v>8.2916233333333325E-2</v>
      </c>
      <c r="AK19">
        <f t="shared" si="19"/>
        <v>0.27937363333333332</v>
      </c>
      <c r="AM19" s="9" t="str">
        <f t="shared" si="20"/>
        <v>Berjalan pelan</v>
      </c>
      <c r="AN19" s="9" t="str">
        <f t="shared" si="2"/>
        <v>Berjalan cepat</v>
      </c>
      <c r="AO19" s="9" t="str">
        <f t="shared" si="2"/>
        <v>Berlari</v>
      </c>
    </row>
    <row r="20" spans="1:41" x14ac:dyDescent="0.25">
      <c r="A20" s="1">
        <v>14</v>
      </c>
      <c r="B20" s="5">
        <v>-8.0698505000000004E-2</v>
      </c>
      <c r="C20" s="6">
        <v>0.11015749</v>
      </c>
      <c r="D20" s="5">
        <v>-0.24161099999999999</v>
      </c>
      <c r="E20" s="5">
        <v>-2.1875222000000001</v>
      </c>
      <c r="F20" s="5">
        <v>-0.34052712000000002</v>
      </c>
      <c r="G20" s="5">
        <v>-2.2969007000000001</v>
      </c>
      <c r="H20" s="5">
        <v>0.43947792000000002</v>
      </c>
      <c r="I20" s="5">
        <v>3.7901497000000002</v>
      </c>
      <c r="J20" s="5">
        <v>11.1171465</v>
      </c>
      <c r="L20" s="5">
        <f t="shared" si="6"/>
        <v>2.689950166666667E-3</v>
      </c>
      <c r="M20" s="5">
        <f t="shared" si="0"/>
        <v>3.6719163333333331E-3</v>
      </c>
      <c r="N20" s="5">
        <f t="shared" si="0"/>
        <v>8.0537000000000004E-3</v>
      </c>
      <c r="O20" s="5">
        <f t="shared" si="0"/>
        <v>7.291740666666667E-2</v>
      </c>
      <c r="P20" s="5">
        <f t="shared" si="0"/>
        <v>1.1350904E-2</v>
      </c>
      <c r="Q20" s="5">
        <f t="shared" si="0"/>
        <v>7.6563356666666665E-2</v>
      </c>
      <c r="R20" s="5">
        <f t="shared" si="0"/>
        <v>1.4649264E-2</v>
      </c>
      <c r="S20" s="5">
        <f t="shared" si="0"/>
        <v>0.12633832333333334</v>
      </c>
      <c r="T20" s="5">
        <f t="shared" si="0"/>
        <v>0.37057155000000003</v>
      </c>
      <c r="V20" s="9" t="str">
        <f t="shared" si="7"/>
        <v>Berjalan pelan</v>
      </c>
      <c r="W20" s="9" t="str">
        <f t="shared" si="8"/>
        <v>Berjalan pelan</v>
      </c>
      <c r="X20" s="9" t="str">
        <f t="shared" si="9"/>
        <v>Berjalan pelan</v>
      </c>
      <c r="Y20" s="9" t="str">
        <f t="shared" si="10"/>
        <v>Berjalan cepat</v>
      </c>
      <c r="Z20" s="9" t="str">
        <f t="shared" si="11"/>
        <v>Berjalan pelan</v>
      </c>
      <c r="AA20" s="9" t="str">
        <f t="shared" si="12"/>
        <v>Berjalan cepat</v>
      </c>
      <c r="AB20" s="9" t="str">
        <f t="shared" si="13"/>
        <v>Berjalan pelan</v>
      </c>
      <c r="AC20" s="9" t="str">
        <f t="shared" si="14"/>
        <v>Berlari</v>
      </c>
      <c r="AD20" s="9" t="str">
        <f t="shared" si="15"/>
        <v>Berlari</v>
      </c>
      <c r="AF20">
        <v>13</v>
      </c>
      <c r="AG20">
        <f t="shared" si="16"/>
        <v>0.43333333333333335</v>
      </c>
      <c r="AI20">
        <f t="shared" si="17"/>
        <v>8.0537000000000004E-3</v>
      </c>
      <c r="AJ20">
        <f t="shared" si="18"/>
        <v>7.6563356666666665E-2</v>
      </c>
      <c r="AK20">
        <f t="shared" si="19"/>
        <v>0.37057155000000003</v>
      </c>
      <c r="AM20" s="9" t="str">
        <f t="shared" si="20"/>
        <v>Berjalan pelan</v>
      </c>
      <c r="AN20" s="9" t="str">
        <f t="shared" si="2"/>
        <v>Berjalan cepat</v>
      </c>
      <c r="AO20" s="9" t="str">
        <f t="shared" si="2"/>
        <v>Berlari</v>
      </c>
    </row>
    <row r="21" spans="1:41" x14ac:dyDescent="0.25">
      <c r="A21" s="1">
        <v>15</v>
      </c>
      <c r="B21" s="5">
        <v>-0.12530717</v>
      </c>
      <c r="C21" s="6">
        <v>3.8765907000000002E-2</v>
      </c>
      <c r="D21" s="5">
        <v>-0.10294533</v>
      </c>
      <c r="E21" s="5">
        <v>0.46108428000000001</v>
      </c>
      <c r="F21" s="5">
        <v>-0.60471109999999995</v>
      </c>
      <c r="G21" s="5">
        <v>-6.4191732000000004</v>
      </c>
      <c r="H21" s="5">
        <v>-4.150887</v>
      </c>
      <c r="I21" s="5">
        <v>5.4964237000000002</v>
      </c>
      <c r="J21" s="5">
        <v>7.4921044999999999</v>
      </c>
      <c r="L21" s="5">
        <f t="shared" si="6"/>
        <v>4.1769056666666662E-3</v>
      </c>
      <c r="M21" s="5">
        <f t="shared" si="0"/>
        <v>1.2921969000000001E-3</v>
      </c>
      <c r="N21" s="5">
        <f t="shared" si="0"/>
        <v>3.4315109999999999E-3</v>
      </c>
      <c r="O21" s="5">
        <f t="shared" si="0"/>
        <v>1.5369476E-2</v>
      </c>
      <c r="P21" s="5">
        <f t="shared" si="0"/>
        <v>2.0157036666666666E-2</v>
      </c>
      <c r="Q21" s="5">
        <f t="shared" si="0"/>
        <v>0.21397244000000001</v>
      </c>
      <c r="R21" s="5">
        <f t="shared" si="0"/>
        <v>0.13836290000000001</v>
      </c>
      <c r="S21" s="5">
        <f t="shared" si="0"/>
        <v>0.18321412333333334</v>
      </c>
      <c r="T21" s="5">
        <f t="shared" si="0"/>
        <v>0.24973681666666667</v>
      </c>
      <c r="V21" s="9" t="str">
        <f t="shared" si="7"/>
        <v>Berjalan pelan</v>
      </c>
      <c r="W21" s="9" t="str">
        <f t="shared" si="8"/>
        <v>Berjalan pelan</v>
      </c>
      <c r="X21" s="9" t="str">
        <f t="shared" si="9"/>
        <v>Berjalan pelan</v>
      </c>
      <c r="Y21" s="9" t="str">
        <f t="shared" si="10"/>
        <v>Berjalan pelan</v>
      </c>
      <c r="Z21" s="9" t="str">
        <f t="shared" si="11"/>
        <v>Berjalan pelan</v>
      </c>
      <c r="AA21" s="9" t="str">
        <f t="shared" si="12"/>
        <v>Berlari</v>
      </c>
      <c r="AB21" s="9" t="str">
        <f t="shared" si="13"/>
        <v>Berlari</v>
      </c>
      <c r="AC21" s="9" t="str">
        <f t="shared" si="14"/>
        <v>Berlari</v>
      </c>
      <c r="AD21" s="9" t="str">
        <f t="shared" si="15"/>
        <v>Berlari</v>
      </c>
      <c r="AF21">
        <v>14</v>
      </c>
      <c r="AG21">
        <f t="shared" si="16"/>
        <v>0.46666666666666667</v>
      </c>
      <c r="AI21">
        <f t="shared" si="17"/>
        <v>4.1769056666666662E-3</v>
      </c>
      <c r="AJ21">
        <f t="shared" si="18"/>
        <v>0.21397244000000001</v>
      </c>
      <c r="AK21">
        <f t="shared" si="19"/>
        <v>0.24973681666666667</v>
      </c>
      <c r="AM21" s="9" t="str">
        <f t="shared" si="20"/>
        <v>Berjalan pelan</v>
      </c>
      <c r="AN21" s="9" t="str">
        <f t="shared" si="2"/>
        <v>Berlari</v>
      </c>
      <c r="AO21" s="9" t="str">
        <f t="shared" si="2"/>
        <v>Berlari</v>
      </c>
    </row>
    <row r="22" spans="1:41" x14ac:dyDescent="0.25">
      <c r="A22" s="1">
        <v>16</v>
      </c>
      <c r="B22" s="5">
        <v>-9.0573420000000002E-2</v>
      </c>
      <c r="C22" s="6">
        <v>-8.2835199999999998E-2</v>
      </c>
      <c r="D22" s="5">
        <v>0.13507748</v>
      </c>
      <c r="E22" s="5">
        <v>-2.6302574000000001</v>
      </c>
      <c r="F22" s="5">
        <v>2.8752680000000002</v>
      </c>
      <c r="G22" s="5">
        <v>-0.83672999999999997</v>
      </c>
      <c r="H22" s="5">
        <v>-11.510641</v>
      </c>
      <c r="I22" s="5">
        <v>-3.0814897999999999</v>
      </c>
      <c r="J22" s="5">
        <v>-2.1572714</v>
      </c>
      <c r="L22" s="5">
        <f t="shared" si="6"/>
        <v>3.0191140000000003E-3</v>
      </c>
      <c r="M22" s="5">
        <f t="shared" si="0"/>
        <v>2.7611733333333332E-3</v>
      </c>
      <c r="N22" s="5">
        <f t="shared" si="0"/>
        <v>4.5025826666666669E-3</v>
      </c>
      <c r="O22" s="5">
        <f t="shared" si="0"/>
        <v>8.7675246666666665E-2</v>
      </c>
      <c r="P22" s="5">
        <f t="shared" si="0"/>
        <v>9.5842266666666676E-2</v>
      </c>
      <c r="Q22" s="5">
        <f t="shared" si="0"/>
        <v>2.7890999999999999E-2</v>
      </c>
      <c r="R22" s="5">
        <f t="shared" si="0"/>
        <v>0.38368803333333334</v>
      </c>
      <c r="S22" s="5">
        <f t="shared" si="0"/>
        <v>0.10271632666666666</v>
      </c>
      <c r="T22" s="5">
        <f t="shared" si="0"/>
        <v>7.1909046666666671E-2</v>
      </c>
      <c r="V22" s="9" t="str">
        <f t="shared" si="7"/>
        <v>Berjalan pelan</v>
      </c>
      <c r="W22" s="9" t="str">
        <f t="shared" si="8"/>
        <v>Berjalan pelan</v>
      </c>
      <c r="X22" s="9" t="str">
        <f t="shared" si="9"/>
        <v>Berjalan pelan</v>
      </c>
      <c r="Y22" s="9" t="str">
        <f t="shared" si="10"/>
        <v>Berjalan cepat</v>
      </c>
      <c r="Z22" s="9" t="str">
        <f t="shared" si="11"/>
        <v>Berjalan cepat</v>
      </c>
      <c r="AA22" s="9" t="str">
        <f t="shared" si="12"/>
        <v>Berjalan pelan</v>
      </c>
      <c r="AB22" s="9" t="str">
        <f t="shared" si="13"/>
        <v>Berlari</v>
      </c>
      <c r="AC22" s="9" t="str">
        <f t="shared" si="14"/>
        <v>Berlari</v>
      </c>
      <c r="AD22" s="9" t="str">
        <f t="shared" si="15"/>
        <v>Berjalan cepat</v>
      </c>
      <c r="AF22">
        <v>15</v>
      </c>
      <c r="AG22">
        <f t="shared" si="16"/>
        <v>0.5</v>
      </c>
      <c r="AI22">
        <f t="shared" si="17"/>
        <v>4.5025826666666669E-3</v>
      </c>
      <c r="AJ22">
        <f>MAX(O22:Q22)</f>
        <v>9.5842266666666676E-2</v>
      </c>
      <c r="AK22">
        <f t="shared" si="19"/>
        <v>0.38368803333333334</v>
      </c>
      <c r="AM22" s="9" t="str">
        <f t="shared" si="20"/>
        <v>Berjalan pelan</v>
      </c>
      <c r="AN22" s="9" t="str">
        <f t="shared" si="2"/>
        <v>Berjalan cepat</v>
      </c>
      <c r="AO22" s="9" t="str">
        <f t="shared" si="2"/>
        <v>Berlari</v>
      </c>
    </row>
    <row r="23" spans="1:41" x14ac:dyDescent="0.25">
      <c r="A23" s="1">
        <v>17</v>
      </c>
      <c r="B23" s="5">
        <v>0.39797816000000003</v>
      </c>
      <c r="C23" s="6">
        <v>-0.19012213</v>
      </c>
      <c r="D23" s="5">
        <v>0.26847458000000002</v>
      </c>
      <c r="E23" s="5">
        <v>1.3575710000000001</v>
      </c>
      <c r="F23" s="5">
        <v>-0.58873299999999995</v>
      </c>
      <c r="G23" s="5">
        <v>6.1361990000000004</v>
      </c>
      <c r="H23" s="5">
        <v>0.43947792000000002</v>
      </c>
      <c r="I23" s="5">
        <v>-3.0814897999999999</v>
      </c>
      <c r="J23" s="5">
        <v>-0.79030990000000001</v>
      </c>
      <c r="L23" s="5">
        <f t="shared" si="6"/>
        <v>1.3265938666666668E-2</v>
      </c>
      <c r="M23" s="5">
        <f t="shared" si="6"/>
        <v>6.3374043333333336E-3</v>
      </c>
      <c r="N23" s="5">
        <f t="shared" si="6"/>
        <v>8.9491526666666665E-3</v>
      </c>
      <c r="O23" s="5">
        <f t="shared" si="6"/>
        <v>4.5252366666666669E-2</v>
      </c>
      <c r="P23" s="5">
        <f t="shared" si="6"/>
        <v>1.9624433333333333E-2</v>
      </c>
      <c r="Q23" s="5">
        <f t="shared" si="6"/>
        <v>0.20453996666666668</v>
      </c>
      <c r="R23" s="5">
        <f t="shared" si="6"/>
        <v>1.4649264E-2</v>
      </c>
      <c r="S23" s="5">
        <f t="shared" si="6"/>
        <v>0.10271632666666666</v>
      </c>
      <c r="T23" s="5">
        <f t="shared" si="6"/>
        <v>2.6343663333333333E-2</v>
      </c>
      <c r="V23" s="9" t="str">
        <f>IF(AND(L23&gt;0,L23&lt;0.03),"Berjalan pelan", IF(AND(L23&gt;0.03,L23&lt;0.1),"Berjalan cepat", "Berlari"))</f>
        <v>Berjalan pelan</v>
      </c>
      <c r="W23" s="9" t="str">
        <f t="shared" si="8"/>
        <v>Berjalan pelan</v>
      </c>
      <c r="X23" s="9" t="str">
        <f t="shared" si="9"/>
        <v>Berjalan pelan</v>
      </c>
      <c r="Y23" s="9" t="str">
        <f t="shared" si="10"/>
        <v>Berjalan cepat</v>
      </c>
      <c r="Z23" s="9" t="str">
        <f t="shared" si="11"/>
        <v>Berjalan pelan</v>
      </c>
      <c r="AA23" s="9" t="str">
        <f t="shared" si="12"/>
        <v>Berlari</v>
      </c>
      <c r="AB23" s="9" t="str">
        <f t="shared" si="13"/>
        <v>Berjalan pelan</v>
      </c>
      <c r="AC23" s="9" t="str">
        <f t="shared" si="14"/>
        <v>Berlari</v>
      </c>
      <c r="AD23" s="9" t="str">
        <f t="shared" si="15"/>
        <v>Berjalan pelan</v>
      </c>
      <c r="AF23">
        <v>16</v>
      </c>
      <c r="AG23">
        <f t="shared" si="16"/>
        <v>0.53333333333333333</v>
      </c>
      <c r="AI23">
        <f t="shared" si="17"/>
        <v>1.3265938666666668E-2</v>
      </c>
      <c r="AJ23">
        <f t="shared" si="18"/>
        <v>0.20453996666666668</v>
      </c>
      <c r="AK23">
        <f t="shared" si="19"/>
        <v>0.10271632666666666</v>
      </c>
      <c r="AM23" s="9" t="str">
        <f t="shared" si="20"/>
        <v>Berjalan pelan</v>
      </c>
      <c r="AN23" s="9" t="str">
        <f t="shared" ref="AN23:AN36" si="21">IF(AND(AJ23&gt;0,AJ23&lt;0.03),"Berjalan pelan", IF(AND(AJ23&gt;0.03,AJ23&lt;0.1),"Berjalan cepat", "Berlari"))</f>
        <v>Berlari</v>
      </c>
      <c r="AO23" s="9" t="str">
        <f t="shared" ref="AO23:AO36" si="22">IF(AND(AK23&gt;0,AK23&lt;0.03),"Berjalan pelan", IF(AND(AK23&gt;0.03,AK23&lt;0.1),"Berjalan cepat", "Berlari"))</f>
        <v>Berlari</v>
      </c>
    </row>
    <row r="24" spans="1:41" x14ac:dyDescent="0.25">
      <c r="A24" s="1">
        <v>18</v>
      </c>
      <c r="B24" s="5">
        <v>-0.34249649999999998</v>
      </c>
      <c r="C24" s="6">
        <v>-0.23057221999999999</v>
      </c>
      <c r="D24" s="5">
        <v>0.50680064999999996</v>
      </c>
      <c r="E24" s="5">
        <v>2.4909222</v>
      </c>
      <c r="F24" s="5">
        <v>-1.0000979000000001</v>
      </c>
      <c r="G24" s="5">
        <v>4.8187579999999999</v>
      </c>
      <c r="H24" s="5">
        <v>-4.150887</v>
      </c>
      <c r="I24" s="5">
        <v>-0.79030990000000001</v>
      </c>
      <c r="J24" s="5">
        <v>0.24169373999999999</v>
      </c>
      <c r="L24" s="5">
        <f t="shared" si="6"/>
        <v>1.1416549999999999E-2</v>
      </c>
      <c r="M24" s="5">
        <f t="shared" si="6"/>
        <v>7.6857406666666662E-3</v>
      </c>
      <c r="N24" s="5">
        <f t="shared" si="6"/>
        <v>1.6893354999999999E-2</v>
      </c>
      <c r="O24" s="5">
        <f t="shared" si="6"/>
        <v>8.3030740000000006E-2</v>
      </c>
      <c r="P24" s="5">
        <f t="shared" si="6"/>
        <v>3.3336596666666669E-2</v>
      </c>
      <c r="Q24" s="5">
        <f t="shared" si="6"/>
        <v>0.16062526666666666</v>
      </c>
      <c r="R24" s="5">
        <f t="shared" si="6"/>
        <v>0.13836290000000001</v>
      </c>
      <c r="S24" s="5">
        <f t="shared" si="6"/>
        <v>2.6343663333333333E-2</v>
      </c>
      <c r="T24" s="5">
        <f t="shared" si="6"/>
        <v>8.056457999999999E-3</v>
      </c>
      <c r="V24" s="9" t="str">
        <f t="shared" ref="V24:V36" si="23">IF(AND(L24&gt;0,L24&lt;0.03),"Berjalan pelan", IF(AND(L24&gt;0.03,L24&lt;0.1),"Berjalan cepat", "Berlari"))</f>
        <v>Berjalan pelan</v>
      </c>
      <c r="W24" s="9" t="str">
        <f t="shared" ref="W24:W36" si="24">IF(AND(M24&gt;0,M24&lt;0.03),"Berjalan pelan", IF(AND(M24&gt;0.03,M24&lt;0.1),"Berjalan cepat", "Berlari"))</f>
        <v>Berjalan pelan</v>
      </c>
      <c r="X24" s="9" t="str">
        <f t="shared" ref="X24:X36" si="25">IF(AND(N24&gt;0,N24&lt;0.03),"Berjalan pelan", IF(AND(N24&gt;0.03,N24&lt;0.1),"Berjalan cepat", "Berlari"))</f>
        <v>Berjalan pelan</v>
      </c>
      <c r="Y24" s="9" t="str">
        <f t="shared" ref="Y24:Y36" si="26">IF(AND(O24&gt;0,O24&lt;0.03),"Berjalan pelan", IF(AND(O24&gt;0.03,O24&lt;0.1),"Berjalan cepat", "Berlari"))</f>
        <v>Berjalan cepat</v>
      </c>
      <c r="Z24" s="9" t="str">
        <f t="shared" ref="Z24:Z36" si="27">IF(AND(P24&gt;0,P24&lt;0.03),"Berjalan pelan", IF(AND(P24&gt;0.03,P24&lt;0.1),"Berjalan cepat", "Berlari"))</f>
        <v>Berjalan cepat</v>
      </c>
      <c r="AA24" s="9" t="str">
        <f t="shared" ref="AA24:AA36" si="28">IF(AND(Q24&gt;0,Q24&lt;0.03),"Berjalan pelan", IF(AND(Q24&gt;0.03,Q24&lt;0.1),"Berjalan cepat", "Berlari"))</f>
        <v>Berlari</v>
      </c>
      <c r="AB24" s="9" t="str">
        <f t="shared" ref="AB24:AB36" si="29">IF(AND(R24&gt;0,R24&lt;0.03),"Berjalan pelan", IF(AND(R24&gt;0.03,R24&lt;0.1),"Berjalan cepat", "Berlari"))</f>
        <v>Berlari</v>
      </c>
      <c r="AC24" s="9" t="str">
        <f t="shared" ref="AC24:AC36" si="30">IF(AND(S24&gt;0,S24&lt;0.03),"Berjalan pelan", IF(AND(S24&gt;0.03,S24&lt;0.1),"Berjalan cepat", "Berlari"))</f>
        <v>Berjalan pelan</v>
      </c>
      <c r="AD24" s="9" t="str">
        <f t="shared" ref="AD24:AD36" si="31">IF(AND(T24&gt;0,T24&lt;0.03),"Berjalan pelan", IF(AND(T24&gt;0.03,T24&lt;0.1),"Berjalan cepat", "Berlari"))</f>
        <v>Berjalan pelan</v>
      </c>
      <c r="AF24">
        <v>17</v>
      </c>
      <c r="AG24">
        <f t="shared" si="16"/>
        <v>0.56666666666666665</v>
      </c>
      <c r="AI24">
        <f>MAX(L24:N24)</f>
        <v>1.6893354999999999E-2</v>
      </c>
      <c r="AJ24">
        <f t="shared" si="18"/>
        <v>0.16062526666666666</v>
      </c>
      <c r="AK24">
        <f t="shared" si="19"/>
        <v>0.13836290000000001</v>
      </c>
      <c r="AM24" s="9" t="str">
        <f t="shared" si="20"/>
        <v>Berjalan pelan</v>
      </c>
      <c r="AN24" s="9" t="str">
        <f t="shared" si="21"/>
        <v>Berlari</v>
      </c>
      <c r="AO24" s="9" t="str">
        <f t="shared" si="22"/>
        <v>Berlari</v>
      </c>
    </row>
    <row r="25" spans="1:41" x14ac:dyDescent="0.25">
      <c r="A25" s="1">
        <v>19</v>
      </c>
      <c r="B25" s="5">
        <v>-5.7043490000000001E-3</v>
      </c>
      <c r="C25" s="6">
        <v>-4.4984339999999998E-2</v>
      </c>
      <c r="D25" s="5">
        <v>0.38239622000000001</v>
      </c>
      <c r="E25" s="5">
        <v>-0.81132970000000004</v>
      </c>
      <c r="F25" s="5">
        <v>-1.9563808</v>
      </c>
      <c r="G25" s="5">
        <v>-2.4181724</v>
      </c>
      <c r="H25" s="5">
        <v>-11.510641</v>
      </c>
      <c r="I25" s="5">
        <v>0.24169373999999999</v>
      </c>
      <c r="J25" s="5">
        <v>-3.0814897999999999</v>
      </c>
      <c r="L25" s="5">
        <f t="shared" si="6"/>
        <v>1.9014496666666666E-4</v>
      </c>
      <c r="M25" s="5">
        <f t="shared" si="6"/>
        <v>1.4994779999999998E-3</v>
      </c>
      <c r="N25" s="5">
        <f t="shared" si="6"/>
        <v>1.2746540666666667E-2</v>
      </c>
      <c r="O25" s="5">
        <f t="shared" si="6"/>
        <v>2.7044323333333335E-2</v>
      </c>
      <c r="P25" s="5">
        <f t="shared" si="6"/>
        <v>6.5212693333333335E-2</v>
      </c>
      <c r="Q25" s="5">
        <f t="shared" si="6"/>
        <v>8.0605746666666672E-2</v>
      </c>
      <c r="R25" s="5">
        <f t="shared" si="6"/>
        <v>0.38368803333333334</v>
      </c>
      <c r="S25" s="5">
        <f t="shared" si="6"/>
        <v>8.056457999999999E-3</v>
      </c>
      <c r="T25" s="5">
        <f t="shared" si="6"/>
        <v>0.10271632666666666</v>
      </c>
      <c r="V25" s="9" t="str">
        <f t="shared" si="23"/>
        <v>Berjalan pelan</v>
      </c>
      <c r="W25" s="9" t="str">
        <f t="shared" si="24"/>
        <v>Berjalan pelan</v>
      </c>
      <c r="X25" s="9" t="str">
        <f t="shared" si="25"/>
        <v>Berjalan pelan</v>
      </c>
      <c r="Y25" s="9" t="str">
        <f t="shared" si="26"/>
        <v>Berjalan pelan</v>
      </c>
      <c r="Z25" s="9" t="str">
        <f t="shared" si="27"/>
        <v>Berjalan cepat</v>
      </c>
      <c r="AA25" s="9" t="str">
        <f t="shared" si="28"/>
        <v>Berjalan cepat</v>
      </c>
      <c r="AB25" s="9" t="str">
        <f t="shared" si="29"/>
        <v>Berlari</v>
      </c>
      <c r="AC25" s="9" t="str">
        <f t="shared" si="30"/>
        <v>Berjalan pelan</v>
      </c>
      <c r="AD25" s="9" t="str">
        <f t="shared" si="31"/>
        <v>Berlari</v>
      </c>
      <c r="AF25">
        <v>18</v>
      </c>
      <c r="AG25">
        <f t="shared" si="16"/>
        <v>0.6</v>
      </c>
      <c r="AI25">
        <f t="shared" ref="AI25:AI36" si="32">MAX(L25:N25)</f>
        <v>1.2746540666666667E-2</v>
      </c>
      <c r="AJ25">
        <f t="shared" si="18"/>
        <v>8.0605746666666672E-2</v>
      </c>
      <c r="AK25">
        <f>MAX(R25:T25)</f>
        <v>0.38368803333333334</v>
      </c>
      <c r="AM25" s="9" t="str">
        <f t="shared" si="20"/>
        <v>Berjalan pelan</v>
      </c>
      <c r="AN25" s="9" t="str">
        <f t="shared" si="21"/>
        <v>Berjalan cepat</v>
      </c>
      <c r="AO25" s="9" t="str">
        <f t="shared" si="22"/>
        <v>Berlari</v>
      </c>
    </row>
    <row r="26" spans="1:41" x14ac:dyDescent="0.25">
      <c r="A26" s="1">
        <v>20</v>
      </c>
      <c r="B26" s="5">
        <v>0.44504315</v>
      </c>
      <c r="C26" s="6">
        <v>-6.7939280000000005E-2</v>
      </c>
      <c r="D26" s="5">
        <v>5.9253215999999997E-2</v>
      </c>
      <c r="E26" s="5">
        <v>-2.2592840000000001</v>
      </c>
      <c r="F26" s="5">
        <v>0.82071804999999998</v>
      </c>
      <c r="G26" s="5">
        <v>0.19696522</v>
      </c>
      <c r="H26" s="5">
        <v>0.43947792000000002</v>
      </c>
      <c r="I26" s="5">
        <v>-8.3812090000000001</v>
      </c>
      <c r="J26" s="5">
        <v>-0.79030990000000001</v>
      </c>
      <c r="L26" s="5">
        <f t="shared" si="6"/>
        <v>1.4834771666666666E-2</v>
      </c>
      <c r="M26" s="5">
        <f t="shared" si="6"/>
        <v>2.2646426666666666E-3</v>
      </c>
      <c r="N26" s="5">
        <f t="shared" si="6"/>
        <v>1.9751071999999999E-3</v>
      </c>
      <c r="O26" s="5">
        <f t="shared" si="6"/>
        <v>7.5309466666666672E-2</v>
      </c>
      <c r="P26" s="5">
        <f t="shared" si="6"/>
        <v>2.7357268333333334E-2</v>
      </c>
      <c r="Q26" s="5">
        <f t="shared" si="6"/>
        <v>6.5655073333333331E-3</v>
      </c>
      <c r="R26" s="5">
        <f t="shared" si="6"/>
        <v>1.4649264E-2</v>
      </c>
      <c r="S26" s="5">
        <f t="shared" si="6"/>
        <v>0.27937363333333332</v>
      </c>
      <c r="T26" s="5">
        <f t="shared" si="6"/>
        <v>2.6343663333333333E-2</v>
      </c>
      <c r="V26" s="9" t="str">
        <f t="shared" si="23"/>
        <v>Berjalan pelan</v>
      </c>
      <c r="W26" s="9" t="str">
        <f t="shared" si="24"/>
        <v>Berjalan pelan</v>
      </c>
      <c r="X26" s="9" t="str">
        <f t="shared" si="25"/>
        <v>Berjalan pelan</v>
      </c>
      <c r="Y26" s="9" t="str">
        <f t="shared" si="26"/>
        <v>Berjalan cepat</v>
      </c>
      <c r="Z26" s="9" t="str">
        <f t="shared" si="27"/>
        <v>Berjalan pelan</v>
      </c>
      <c r="AA26" s="9" t="str">
        <f t="shared" si="28"/>
        <v>Berjalan pelan</v>
      </c>
      <c r="AB26" s="9" t="str">
        <f t="shared" si="29"/>
        <v>Berjalan pelan</v>
      </c>
      <c r="AC26" s="9" t="str">
        <f t="shared" si="30"/>
        <v>Berlari</v>
      </c>
      <c r="AD26" s="9" t="str">
        <f t="shared" si="31"/>
        <v>Berjalan pelan</v>
      </c>
      <c r="AF26">
        <v>19</v>
      </c>
      <c r="AG26">
        <f t="shared" si="16"/>
        <v>0.6333333333333333</v>
      </c>
      <c r="AI26">
        <f t="shared" si="32"/>
        <v>1.4834771666666666E-2</v>
      </c>
      <c r="AJ26">
        <f t="shared" si="18"/>
        <v>7.5309466666666672E-2</v>
      </c>
      <c r="AK26">
        <f t="shared" si="19"/>
        <v>0.27937363333333332</v>
      </c>
      <c r="AM26" s="9" t="str">
        <f t="shared" si="20"/>
        <v>Berjalan pelan</v>
      </c>
      <c r="AN26" s="9" t="str">
        <f t="shared" si="21"/>
        <v>Berjalan cepat</v>
      </c>
      <c r="AO26" s="9" t="str">
        <f t="shared" si="22"/>
        <v>Berlari</v>
      </c>
    </row>
    <row r="27" spans="1:41" x14ac:dyDescent="0.25">
      <c r="A27" s="1">
        <v>21</v>
      </c>
      <c r="B27" s="5">
        <v>0.39195964</v>
      </c>
      <c r="C27" s="6">
        <v>1.1440753999999999E-2</v>
      </c>
      <c r="D27" s="5">
        <v>-0.19853926</v>
      </c>
      <c r="E27" s="5">
        <v>-0.11989403</v>
      </c>
      <c r="F27" s="5">
        <v>1.8914454000000001</v>
      </c>
      <c r="G27" s="5">
        <v>1.6665019999999999</v>
      </c>
      <c r="H27" s="5">
        <v>-4.150887</v>
      </c>
      <c r="I27" s="5">
        <v>0.97426676999999995</v>
      </c>
      <c r="J27" s="5">
        <v>0.24169373999999999</v>
      </c>
      <c r="L27" s="5">
        <f t="shared" si="6"/>
        <v>1.3065321333333333E-2</v>
      </c>
      <c r="M27" s="5">
        <f t="shared" si="6"/>
        <v>3.8135846666666662E-4</v>
      </c>
      <c r="N27" s="5">
        <f t="shared" si="6"/>
        <v>6.6179753333333331E-3</v>
      </c>
      <c r="O27" s="5">
        <f t="shared" si="6"/>
        <v>3.9964676666666664E-3</v>
      </c>
      <c r="P27" s="5">
        <f t="shared" si="6"/>
        <v>6.3048179999999995E-2</v>
      </c>
      <c r="Q27" s="5">
        <f t="shared" si="6"/>
        <v>5.5550066666666661E-2</v>
      </c>
      <c r="R27" s="5">
        <f t="shared" si="6"/>
        <v>0.13836290000000001</v>
      </c>
      <c r="S27" s="5">
        <f t="shared" si="6"/>
        <v>3.2475559000000001E-2</v>
      </c>
      <c r="T27" s="5">
        <f t="shared" si="6"/>
        <v>8.056457999999999E-3</v>
      </c>
      <c r="V27" s="9" t="str">
        <f t="shared" si="23"/>
        <v>Berjalan pelan</v>
      </c>
      <c r="W27" s="9" t="str">
        <f t="shared" si="24"/>
        <v>Berjalan pelan</v>
      </c>
      <c r="X27" s="9" t="str">
        <f t="shared" si="25"/>
        <v>Berjalan pelan</v>
      </c>
      <c r="Y27" s="9" t="str">
        <f t="shared" si="26"/>
        <v>Berjalan pelan</v>
      </c>
      <c r="Z27" s="9" t="str">
        <f t="shared" si="27"/>
        <v>Berjalan cepat</v>
      </c>
      <c r="AA27" s="9" t="str">
        <f t="shared" si="28"/>
        <v>Berjalan cepat</v>
      </c>
      <c r="AB27" s="9" t="str">
        <f t="shared" si="29"/>
        <v>Berlari</v>
      </c>
      <c r="AC27" s="9" t="str">
        <f t="shared" si="30"/>
        <v>Berjalan cepat</v>
      </c>
      <c r="AD27" s="9" t="str">
        <f t="shared" si="31"/>
        <v>Berjalan pelan</v>
      </c>
      <c r="AF27">
        <v>20</v>
      </c>
      <c r="AG27">
        <f t="shared" si="16"/>
        <v>0.66666666666666663</v>
      </c>
      <c r="AI27">
        <f t="shared" si="32"/>
        <v>1.3065321333333333E-2</v>
      </c>
      <c r="AJ27">
        <f t="shared" si="18"/>
        <v>6.3048179999999995E-2</v>
      </c>
      <c r="AK27">
        <f t="shared" si="19"/>
        <v>0.13836290000000001</v>
      </c>
      <c r="AM27" s="9" t="str">
        <f t="shared" si="20"/>
        <v>Berjalan pelan</v>
      </c>
      <c r="AN27" s="9" t="str">
        <f t="shared" si="21"/>
        <v>Berjalan cepat</v>
      </c>
      <c r="AO27" s="9" t="str">
        <f t="shared" si="22"/>
        <v>Berlari</v>
      </c>
    </row>
    <row r="28" spans="1:41" x14ac:dyDescent="0.25">
      <c r="A28" s="1">
        <v>22</v>
      </c>
      <c r="B28" s="5">
        <v>0.28772974000000001</v>
      </c>
      <c r="C28" s="6">
        <v>7.5760839999999996E-2</v>
      </c>
      <c r="D28" s="5">
        <v>-5.3101540000000003E-2</v>
      </c>
      <c r="E28" s="5">
        <v>-6.7085509999999999</v>
      </c>
      <c r="F28" s="5">
        <v>-0.34538794</v>
      </c>
      <c r="G28" s="5">
        <v>4.4260950000000001</v>
      </c>
      <c r="H28" s="5">
        <v>-11.510641</v>
      </c>
      <c r="I28" s="5">
        <v>1.1241181</v>
      </c>
      <c r="J28" s="5">
        <v>-8.3812090000000001</v>
      </c>
      <c r="L28" s="5">
        <f t="shared" si="6"/>
        <v>9.5909913333333333E-3</v>
      </c>
      <c r="M28" s="5">
        <f t="shared" si="6"/>
        <v>2.525361333333333E-3</v>
      </c>
      <c r="N28" s="5">
        <f t="shared" si="6"/>
        <v>1.7700513333333335E-3</v>
      </c>
      <c r="O28" s="5">
        <f t="shared" si="6"/>
        <v>0.22361836666666665</v>
      </c>
      <c r="P28" s="5">
        <f t="shared" si="6"/>
        <v>1.1512931333333334E-2</v>
      </c>
      <c r="Q28" s="5">
        <f t="shared" si="6"/>
        <v>0.14753650000000001</v>
      </c>
      <c r="R28" s="5">
        <f t="shared" si="6"/>
        <v>0.38368803333333334</v>
      </c>
      <c r="S28" s="5">
        <f t="shared" si="6"/>
        <v>3.7470603333333331E-2</v>
      </c>
      <c r="T28" s="5">
        <f t="shared" si="6"/>
        <v>0.27937363333333332</v>
      </c>
      <c r="V28" s="9" t="str">
        <f t="shared" si="23"/>
        <v>Berjalan pelan</v>
      </c>
      <c r="W28" s="9" t="str">
        <f t="shared" si="24"/>
        <v>Berjalan pelan</v>
      </c>
      <c r="X28" s="9" t="str">
        <f t="shared" si="25"/>
        <v>Berjalan pelan</v>
      </c>
      <c r="Y28" s="9" t="str">
        <f t="shared" si="26"/>
        <v>Berlari</v>
      </c>
      <c r="Z28" s="9" t="str">
        <f t="shared" si="27"/>
        <v>Berjalan pelan</v>
      </c>
      <c r="AA28" s="9" t="str">
        <f t="shared" si="28"/>
        <v>Berlari</v>
      </c>
      <c r="AB28" s="9" t="str">
        <f t="shared" si="29"/>
        <v>Berlari</v>
      </c>
      <c r="AC28" s="9" t="str">
        <f t="shared" si="30"/>
        <v>Berjalan cepat</v>
      </c>
      <c r="AD28" s="9" t="str">
        <f t="shared" si="31"/>
        <v>Berlari</v>
      </c>
      <c r="AF28">
        <v>21</v>
      </c>
      <c r="AG28">
        <f t="shared" si="16"/>
        <v>0.7</v>
      </c>
      <c r="AI28">
        <f t="shared" si="32"/>
        <v>9.5909913333333333E-3</v>
      </c>
      <c r="AJ28">
        <f t="shared" si="18"/>
        <v>0.22361836666666665</v>
      </c>
      <c r="AK28">
        <f t="shared" si="19"/>
        <v>0.38368803333333334</v>
      </c>
      <c r="AM28" s="9" t="str">
        <f t="shared" si="20"/>
        <v>Berjalan pelan</v>
      </c>
      <c r="AN28" s="9" t="str">
        <f t="shared" si="21"/>
        <v>Berlari</v>
      </c>
      <c r="AO28" s="9" t="str">
        <f t="shared" si="22"/>
        <v>Berlari</v>
      </c>
    </row>
    <row r="29" spans="1:41" x14ac:dyDescent="0.25">
      <c r="A29" s="1">
        <v>23</v>
      </c>
      <c r="B29" s="5">
        <v>0.66371334000000004</v>
      </c>
      <c r="C29" s="6">
        <v>-1.5855222</v>
      </c>
      <c r="D29" s="5">
        <v>-1.5609717000000001</v>
      </c>
      <c r="E29" s="5">
        <v>4.1663646999999998E-2</v>
      </c>
      <c r="F29" s="5">
        <v>-2.1705165000000002</v>
      </c>
      <c r="G29" s="5">
        <v>5.4427669999999999</v>
      </c>
      <c r="H29" s="5">
        <v>-5.1450940000000003</v>
      </c>
      <c r="I29" s="5">
        <v>4.9358040000000001</v>
      </c>
      <c r="J29" s="5">
        <v>-4.150887</v>
      </c>
      <c r="L29" s="5">
        <f t="shared" si="6"/>
        <v>2.2123778E-2</v>
      </c>
      <c r="M29" s="5">
        <f t="shared" si="6"/>
        <v>5.285074E-2</v>
      </c>
      <c r="N29" s="5">
        <f t="shared" si="6"/>
        <v>5.2032390000000005E-2</v>
      </c>
      <c r="O29" s="5">
        <f t="shared" si="6"/>
        <v>1.3887882333333333E-3</v>
      </c>
      <c r="P29" s="5">
        <f t="shared" si="6"/>
        <v>7.235055E-2</v>
      </c>
      <c r="Q29" s="5">
        <f t="shared" si="6"/>
        <v>0.18142556666666668</v>
      </c>
      <c r="R29" s="5">
        <f t="shared" si="6"/>
        <v>0.17150313333333334</v>
      </c>
      <c r="S29" s="5">
        <f t="shared" si="6"/>
        <v>0.1645268</v>
      </c>
      <c r="T29" s="5">
        <f t="shared" si="6"/>
        <v>0.13836290000000001</v>
      </c>
      <c r="V29" s="9" t="str">
        <f t="shared" si="23"/>
        <v>Berjalan pelan</v>
      </c>
      <c r="W29" s="9" t="str">
        <f t="shared" si="24"/>
        <v>Berjalan cepat</v>
      </c>
      <c r="X29" s="9" t="str">
        <f t="shared" si="25"/>
        <v>Berjalan cepat</v>
      </c>
      <c r="Y29" s="9" t="str">
        <f t="shared" si="26"/>
        <v>Berjalan pelan</v>
      </c>
      <c r="Z29" s="9" t="str">
        <f t="shared" si="27"/>
        <v>Berjalan cepat</v>
      </c>
      <c r="AA29" s="9" t="str">
        <f t="shared" si="28"/>
        <v>Berlari</v>
      </c>
      <c r="AB29" s="9" t="str">
        <f t="shared" si="29"/>
        <v>Berlari</v>
      </c>
      <c r="AC29" s="9" t="str">
        <f t="shared" si="30"/>
        <v>Berlari</v>
      </c>
      <c r="AD29" s="9" t="str">
        <f t="shared" si="31"/>
        <v>Berlari</v>
      </c>
      <c r="AF29">
        <v>22</v>
      </c>
      <c r="AG29">
        <f t="shared" si="16"/>
        <v>0.73333333333333328</v>
      </c>
      <c r="AI29">
        <f t="shared" si="32"/>
        <v>5.285074E-2</v>
      </c>
      <c r="AJ29">
        <f t="shared" si="18"/>
        <v>0.18142556666666668</v>
      </c>
      <c r="AK29">
        <f t="shared" si="19"/>
        <v>0.17150313333333334</v>
      </c>
      <c r="AM29" s="9" t="str">
        <f t="shared" si="20"/>
        <v>Berjalan cepat</v>
      </c>
      <c r="AN29" s="9" t="str">
        <f t="shared" si="21"/>
        <v>Berlari</v>
      </c>
      <c r="AO29" s="9" t="str">
        <f t="shared" si="22"/>
        <v>Berlari</v>
      </c>
    </row>
    <row r="30" spans="1:41" x14ac:dyDescent="0.25">
      <c r="A30" s="1">
        <v>24</v>
      </c>
      <c r="B30" s="5">
        <v>0.42557826999999998</v>
      </c>
      <c r="C30" s="6">
        <v>1.200027</v>
      </c>
      <c r="D30" s="5">
        <v>-2.3800110000000001</v>
      </c>
      <c r="E30" s="5">
        <v>-3.6441612000000001</v>
      </c>
      <c r="F30" s="5">
        <v>-1.9562181999999999</v>
      </c>
      <c r="G30" s="5">
        <v>0.27364729999999998</v>
      </c>
      <c r="H30" s="5">
        <v>0.68039360000000004</v>
      </c>
      <c r="I30" s="5">
        <v>0.43947792000000002</v>
      </c>
      <c r="J30" s="5">
        <v>-11.510641</v>
      </c>
      <c r="L30" s="5">
        <f>ABS((B30-0)/(30-0))</f>
        <v>1.4185942333333333E-2</v>
      </c>
      <c r="M30" s="5">
        <f t="shared" ref="M30:T36" si="33">ABS((C30-0)/(30-0))</f>
        <v>4.0000899999999999E-2</v>
      </c>
      <c r="N30" s="5">
        <f t="shared" si="33"/>
        <v>7.9333700000000007E-2</v>
      </c>
      <c r="O30" s="5">
        <f t="shared" si="33"/>
        <v>0.12147204</v>
      </c>
      <c r="P30" s="5">
        <f t="shared" si="33"/>
        <v>6.5207273333333329E-2</v>
      </c>
      <c r="Q30" s="5">
        <f t="shared" si="33"/>
        <v>9.1215766666666656E-3</v>
      </c>
      <c r="R30" s="5">
        <f t="shared" si="33"/>
        <v>2.2679786666666667E-2</v>
      </c>
      <c r="S30" s="5">
        <f t="shared" si="33"/>
        <v>1.4649264E-2</v>
      </c>
      <c r="T30" s="5">
        <f t="shared" si="33"/>
        <v>0.38368803333333334</v>
      </c>
      <c r="V30" s="9" t="str">
        <f t="shared" si="23"/>
        <v>Berjalan pelan</v>
      </c>
      <c r="W30" s="9" t="str">
        <f t="shared" si="24"/>
        <v>Berjalan cepat</v>
      </c>
      <c r="X30" s="9" t="str">
        <f t="shared" si="25"/>
        <v>Berjalan cepat</v>
      </c>
      <c r="Y30" s="9" t="str">
        <f t="shared" si="26"/>
        <v>Berlari</v>
      </c>
      <c r="Z30" s="9" t="str">
        <f t="shared" si="27"/>
        <v>Berjalan cepat</v>
      </c>
      <c r="AA30" s="9" t="str">
        <f t="shared" si="28"/>
        <v>Berjalan pelan</v>
      </c>
      <c r="AB30" s="9" t="str">
        <f t="shared" si="29"/>
        <v>Berjalan pelan</v>
      </c>
      <c r="AC30" s="9" t="str">
        <f t="shared" si="30"/>
        <v>Berjalan pelan</v>
      </c>
      <c r="AD30" s="9" t="str">
        <f t="shared" si="31"/>
        <v>Berlari</v>
      </c>
      <c r="AF30">
        <v>23</v>
      </c>
      <c r="AG30">
        <f t="shared" si="16"/>
        <v>0.76666666666666672</v>
      </c>
      <c r="AI30">
        <f t="shared" si="32"/>
        <v>7.9333700000000007E-2</v>
      </c>
      <c r="AJ30">
        <f t="shared" si="18"/>
        <v>0.12147204</v>
      </c>
      <c r="AK30">
        <f t="shared" si="19"/>
        <v>0.38368803333333334</v>
      </c>
      <c r="AM30" s="9" t="str">
        <f t="shared" si="20"/>
        <v>Berjalan cepat</v>
      </c>
      <c r="AN30" s="9" t="str">
        <f t="shared" si="21"/>
        <v>Berlari</v>
      </c>
      <c r="AO30" s="9" t="str">
        <f t="shared" si="22"/>
        <v>Berlari</v>
      </c>
    </row>
    <row r="31" spans="1:41" x14ac:dyDescent="0.25">
      <c r="A31" s="1">
        <v>25</v>
      </c>
      <c r="B31" s="5">
        <v>0.42557826999999998</v>
      </c>
      <c r="C31" s="6">
        <v>1.200027</v>
      </c>
      <c r="D31" s="5">
        <v>-2.3800110000000001</v>
      </c>
      <c r="E31" s="5">
        <v>-1.9669597000000001</v>
      </c>
      <c r="F31" s="5">
        <v>0.22820789</v>
      </c>
      <c r="G31" s="5">
        <v>2.7226734000000001</v>
      </c>
      <c r="H31" s="5">
        <v>0.97426676999999995</v>
      </c>
      <c r="I31" s="5">
        <v>4.4260950000000001</v>
      </c>
      <c r="J31" s="5">
        <v>-5.1450940000000003</v>
      </c>
      <c r="L31" s="5">
        <f t="shared" ref="L31:L36" si="34">ABS((B31-0)/(30-0))</f>
        <v>1.4185942333333333E-2</v>
      </c>
      <c r="M31" s="5">
        <f t="shared" si="33"/>
        <v>4.0000899999999999E-2</v>
      </c>
      <c r="N31" s="5">
        <f t="shared" si="33"/>
        <v>7.9333700000000007E-2</v>
      </c>
      <c r="O31" s="5">
        <f t="shared" si="33"/>
        <v>6.5565323333333342E-2</v>
      </c>
      <c r="P31" s="5">
        <f t="shared" si="33"/>
        <v>7.6069296666666664E-3</v>
      </c>
      <c r="Q31" s="5">
        <f t="shared" si="33"/>
        <v>9.0755780000000008E-2</v>
      </c>
      <c r="R31" s="5">
        <f t="shared" si="33"/>
        <v>3.2475559000000001E-2</v>
      </c>
      <c r="S31" s="5">
        <f t="shared" si="33"/>
        <v>0.14753650000000001</v>
      </c>
      <c r="T31" s="5">
        <f t="shared" si="33"/>
        <v>0.17150313333333334</v>
      </c>
      <c r="V31" s="9" t="str">
        <f t="shared" si="23"/>
        <v>Berjalan pelan</v>
      </c>
      <c r="W31" s="9" t="str">
        <f t="shared" si="24"/>
        <v>Berjalan cepat</v>
      </c>
      <c r="X31" s="9" t="str">
        <f t="shared" si="25"/>
        <v>Berjalan cepat</v>
      </c>
      <c r="Y31" s="9" t="str">
        <f t="shared" si="26"/>
        <v>Berjalan cepat</v>
      </c>
      <c r="Z31" s="9" t="str">
        <f t="shared" si="27"/>
        <v>Berjalan pelan</v>
      </c>
      <c r="AA31" s="9" t="str">
        <f t="shared" si="28"/>
        <v>Berjalan cepat</v>
      </c>
      <c r="AB31" s="9" t="str">
        <f t="shared" si="29"/>
        <v>Berjalan cepat</v>
      </c>
      <c r="AC31" s="9" t="str">
        <f t="shared" si="30"/>
        <v>Berlari</v>
      </c>
      <c r="AD31" s="9" t="str">
        <f t="shared" si="31"/>
        <v>Berlari</v>
      </c>
      <c r="AF31">
        <v>24</v>
      </c>
      <c r="AG31">
        <f t="shared" si="16"/>
        <v>0.8</v>
      </c>
      <c r="AI31">
        <f t="shared" si="32"/>
        <v>7.9333700000000007E-2</v>
      </c>
      <c r="AJ31">
        <f t="shared" si="18"/>
        <v>9.0755780000000008E-2</v>
      </c>
      <c r="AK31">
        <f t="shared" si="19"/>
        <v>0.17150313333333334</v>
      </c>
      <c r="AM31" s="9" t="str">
        <f t="shared" si="20"/>
        <v>Berjalan cepat</v>
      </c>
      <c r="AN31" s="9" t="str">
        <f t="shared" si="21"/>
        <v>Berjalan cepat</v>
      </c>
      <c r="AO31" s="9" t="str">
        <f t="shared" si="22"/>
        <v>Berlari</v>
      </c>
    </row>
    <row r="32" spans="1:41" x14ac:dyDescent="0.25">
      <c r="A32" s="1">
        <v>26</v>
      </c>
      <c r="B32" s="5">
        <v>0.42557826999999998</v>
      </c>
      <c r="C32" s="6">
        <v>1.200027</v>
      </c>
      <c r="D32" s="5">
        <v>-2.3800110000000001</v>
      </c>
      <c r="E32" s="5">
        <v>0.59862459999999995</v>
      </c>
      <c r="F32" s="5">
        <v>1.2601997</v>
      </c>
      <c r="G32" s="5">
        <v>-4.2128104999999998</v>
      </c>
      <c r="H32" s="5">
        <v>1.1241181</v>
      </c>
      <c r="I32" s="5">
        <v>5.4427669999999999</v>
      </c>
      <c r="J32" s="5">
        <v>0.68039360000000004</v>
      </c>
      <c r="L32" s="5">
        <f t="shared" si="34"/>
        <v>1.4185942333333333E-2</v>
      </c>
      <c r="M32" s="5">
        <f t="shared" si="33"/>
        <v>4.0000899999999999E-2</v>
      </c>
      <c r="N32" s="5">
        <f t="shared" si="33"/>
        <v>7.9333700000000007E-2</v>
      </c>
      <c r="O32" s="5">
        <f t="shared" si="33"/>
        <v>1.9954153333333332E-2</v>
      </c>
      <c r="P32" s="5">
        <f t="shared" si="33"/>
        <v>4.200665666666667E-2</v>
      </c>
      <c r="Q32" s="5">
        <f t="shared" si="33"/>
        <v>0.14042701666666665</v>
      </c>
      <c r="R32" s="5">
        <f t="shared" si="33"/>
        <v>3.7470603333333331E-2</v>
      </c>
      <c r="S32" s="5">
        <f t="shared" si="33"/>
        <v>0.18142556666666668</v>
      </c>
      <c r="T32" s="5">
        <f t="shared" si="33"/>
        <v>2.2679786666666667E-2</v>
      </c>
      <c r="V32" s="9" t="str">
        <f t="shared" si="23"/>
        <v>Berjalan pelan</v>
      </c>
      <c r="W32" s="9" t="str">
        <f t="shared" si="24"/>
        <v>Berjalan cepat</v>
      </c>
      <c r="X32" s="9" t="str">
        <f t="shared" si="25"/>
        <v>Berjalan cepat</v>
      </c>
      <c r="Y32" s="9" t="str">
        <f t="shared" si="26"/>
        <v>Berjalan pelan</v>
      </c>
      <c r="Z32" s="9" t="str">
        <f t="shared" si="27"/>
        <v>Berjalan cepat</v>
      </c>
      <c r="AA32" s="9" t="str">
        <f t="shared" si="28"/>
        <v>Berlari</v>
      </c>
      <c r="AB32" s="9" t="str">
        <f t="shared" si="29"/>
        <v>Berjalan cepat</v>
      </c>
      <c r="AC32" s="9" t="str">
        <f t="shared" si="30"/>
        <v>Berlari</v>
      </c>
      <c r="AD32" s="9" t="str">
        <f t="shared" si="31"/>
        <v>Berjalan pelan</v>
      </c>
      <c r="AF32">
        <v>25</v>
      </c>
      <c r="AG32">
        <f t="shared" si="16"/>
        <v>0.83333333333333337</v>
      </c>
      <c r="AI32">
        <f t="shared" si="32"/>
        <v>7.9333700000000007E-2</v>
      </c>
      <c r="AJ32">
        <f t="shared" si="18"/>
        <v>0.14042701666666665</v>
      </c>
      <c r="AK32">
        <f t="shared" si="19"/>
        <v>0.18142556666666668</v>
      </c>
      <c r="AM32" s="9" t="str">
        <f t="shared" si="20"/>
        <v>Berjalan cepat</v>
      </c>
      <c r="AN32" s="9" t="str">
        <f t="shared" si="21"/>
        <v>Berlari</v>
      </c>
      <c r="AO32" s="9" t="str">
        <f t="shared" si="22"/>
        <v>Berlari</v>
      </c>
    </row>
    <row r="33" spans="1:55" x14ac:dyDescent="0.25">
      <c r="A33" s="1">
        <v>27</v>
      </c>
      <c r="B33" s="5">
        <v>0.42557826999999998</v>
      </c>
      <c r="C33" s="6">
        <v>1.200027</v>
      </c>
      <c r="D33" s="5">
        <v>-2.3800110000000001</v>
      </c>
      <c r="E33" s="5">
        <v>0.48586214</v>
      </c>
      <c r="F33" s="5">
        <v>-0.31707800000000003</v>
      </c>
      <c r="G33" s="5">
        <v>-2.7648619999999999</v>
      </c>
      <c r="H33" s="5">
        <v>0.3695563</v>
      </c>
      <c r="I33" s="5">
        <v>0.27364729999999998</v>
      </c>
      <c r="J33" s="5">
        <v>0.97426676999999995</v>
      </c>
      <c r="L33" s="5">
        <f t="shared" si="34"/>
        <v>1.4185942333333333E-2</v>
      </c>
      <c r="M33" s="5">
        <f t="shared" si="33"/>
        <v>4.0000899999999999E-2</v>
      </c>
      <c r="N33" s="5">
        <f t="shared" si="33"/>
        <v>7.9333700000000007E-2</v>
      </c>
      <c r="O33" s="5">
        <f t="shared" si="33"/>
        <v>1.6195404666666666E-2</v>
      </c>
      <c r="P33" s="5">
        <f t="shared" si="33"/>
        <v>1.0569266666666667E-2</v>
      </c>
      <c r="Q33" s="5">
        <f t="shared" si="33"/>
        <v>9.2162066666666667E-2</v>
      </c>
      <c r="R33" s="5">
        <f t="shared" si="33"/>
        <v>1.2318543333333333E-2</v>
      </c>
      <c r="S33" s="5">
        <f t="shared" si="33"/>
        <v>9.1215766666666656E-3</v>
      </c>
      <c r="T33" s="5">
        <f t="shared" si="33"/>
        <v>3.2475559000000001E-2</v>
      </c>
      <c r="V33" s="9" t="str">
        <f t="shared" si="23"/>
        <v>Berjalan pelan</v>
      </c>
      <c r="W33" s="9" t="str">
        <f t="shared" si="24"/>
        <v>Berjalan cepat</v>
      </c>
      <c r="X33" s="9" t="str">
        <f t="shared" si="25"/>
        <v>Berjalan cepat</v>
      </c>
      <c r="Y33" s="9" t="str">
        <f t="shared" si="26"/>
        <v>Berjalan pelan</v>
      </c>
      <c r="Z33" s="9" t="str">
        <f t="shared" si="27"/>
        <v>Berjalan pelan</v>
      </c>
      <c r="AA33" s="9" t="str">
        <f t="shared" si="28"/>
        <v>Berjalan cepat</v>
      </c>
      <c r="AB33" s="9" t="str">
        <f t="shared" si="29"/>
        <v>Berjalan pelan</v>
      </c>
      <c r="AC33" s="9" t="str">
        <f t="shared" si="30"/>
        <v>Berjalan pelan</v>
      </c>
      <c r="AD33" s="9" t="str">
        <f t="shared" si="31"/>
        <v>Berjalan cepat</v>
      </c>
      <c r="AF33">
        <v>26</v>
      </c>
      <c r="AG33">
        <f t="shared" si="16"/>
        <v>0.8666666666666667</v>
      </c>
      <c r="AI33">
        <f t="shared" si="32"/>
        <v>7.9333700000000007E-2</v>
      </c>
      <c r="AJ33">
        <f t="shared" si="18"/>
        <v>9.2162066666666667E-2</v>
      </c>
      <c r="AK33">
        <f t="shared" si="19"/>
        <v>3.2475559000000001E-2</v>
      </c>
      <c r="AM33" s="9" t="str">
        <f t="shared" si="20"/>
        <v>Berjalan cepat</v>
      </c>
      <c r="AN33" s="9" t="str">
        <f t="shared" si="21"/>
        <v>Berjalan cepat</v>
      </c>
      <c r="AO33" s="9" t="str">
        <f t="shared" si="22"/>
        <v>Berjalan cepat</v>
      </c>
    </row>
    <row r="34" spans="1:55" x14ac:dyDescent="0.25">
      <c r="A34" s="1">
        <v>28</v>
      </c>
      <c r="B34" s="5">
        <v>0.42557826999999998</v>
      </c>
      <c r="C34" s="6">
        <v>1.200027</v>
      </c>
      <c r="D34" s="5">
        <v>-2.3800110000000001</v>
      </c>
      <c r="E34" s="5">
        <v>-1.5500658</v>
      </c>
      <c r="F34" s="5">
        <v>0.85909784</v>
      </c>
      <c r="G34" s="5">
        <v>0.22372054999999999</v>
      </c>
      <c r="H34" s="5">
        <v>-5.1450940000000003</v>
      </c>
      <c r="I34" s="5">
        <v>2.7226734000000001</v>
      </c>
      <c r="J34" s="5">
        <v>1.1241181</v>
      </c>
      <c r="L34" s="5">
        <f t="shared" si="34"/>
        <v>1.4185942333333333E-2</v>
      </c>
      <c r="M34" s="5">
        <f t="shared" si="33"/>
        <v>4.0000899999999999E-2</v>
      </c>
      <c r="N34" s="5">
        <f t="shared" si="33"/>
        <v>7.9333700000000007E-2</v>
      </c>
      <c r="O34" s="5">
        <f t="shared" si="33"/>
        <v>5.1668860000000004E-2</v>
      </c>
      <c r="P34" s="5">
        <f t="shared" si="33"/>
        <v>2.8636594666666668E-2</v>
      </c>
      <c r="Q34" s="5">
        <f t="shared" si="33"/>
        <v>7.4573516666666664E-3</v>
      </c>
      <c r="R34" s="5">
        <f t="shared" si="33"/>
        <v>0.17150313333333334</v>
      </c>
      <c r="S34" s="5">
        <f t="shared" si="33"/>
        <v>9.0755780000000008E-2</v>
      </c>
      <c r="T34" s="5">
        <f t="shared" si="33"/>
        <v>3.7470603333333331E-2</v>
      </c>
      <c r="V34" s="9" t="str">
        <f t="shared" si="23"/>
        <v>Berjalan pelan</v>
      </c>
      <c r="W34" s="9" t="str">
        <f t="shared" si="24"/>
        <v>Berjalan cepat</v>
      </c>
      <c r="X34" s="9" t="str">
        <f t="shared" si="25"/>
        <v>Berjalan cepat</v>
      </c>
      <c r="Y34" s="9" t="str">
        <f t="shared" si="26"/>
        <v>Berjalan cepat</v>
      </c>
      <c r="Z34" s="9" t="str">
        <f t="shared" si="27"/>
        <v>Berjalan pelan</v>
      </c>
      <c r="AA34" s="9" t="str">
        <f t="shared" si="28"/>
        <v>Berjalan pelan</v>
      </c>
      <c r="AB34" s="9" t="str">
        <f t="shared" si="29"/>
        <v>Berlari</v>
      </c>
      <c r="AC34" s="9" t="str">
        <f t="shared" si="30"/>
        <v>Berjalan cepat</v>
      </c>
      <c r="AD34" s="9" t="str">
        <f t="shared" si="31"/>
        <v>Berjalan cepat</v>
      </c>
      <c r="AF34">
        <v>27</v>
      </c>
      <c r="AG34">
        <f t="shared" si="16"/>
        <v>0.9</v>
      </c>
      <c r="AI34">
        <f t="shared" si="32"/>
        <v>7.9333700000000007E-2</v>
      </c>
      <c r="AJ34">
        <f t="shared" si="18"/>
        <v>5.1668860000000004E-2</v>
      </c>
      <c r="AK34">
        <f t="shared" si="19"/>
        <v>0.17150313333333334</v>
      </c>
      <c r="AM34" s="9" t="str">
        <f t="shared" si="20"/>
        <v>Berjalan cepat</v>
      </c>
      <c r="AN34" s="9" t="str">
        <f t="shared" si="21"/>
        <v>Berjalan cepat</v>
      </c>
      <c r="AO34" s="9" t="str">
        <f t="shared" si="22"/>
        <v>Berlari</v>
      </c>
    </row>
    <row r="35" spans="1:55" x14ac:dyDescent="0.25">
      <c r="A35" s="1">
        <v>29</v>
      </c>
      <c r="B35" s="5">
        <v>0.42557826999999998</v>
      </c>
      <c r="C35" s="6">
        <v>1.200027</v>
      </c>
      <c r="D35" s="5">
        <v>-2.3800110000000001</v>
      </c>
      <c r="E35" s="5">
        <v>-1.9394103</v>
      </c>
      <c r="F35" s="5">
        <v>0.42482017999999999</v>
      </c>
      <c r="G35" s="5">
        <v>1.0900259000000001</v>
      </c>
      <c r="H35" s="5">
        <v>0.68039360000000004</v>
      </c>
      <c r="I35" s="5">
        <v>0.22372054999999999</v>
      </c>
      <c r="J35" s="5">
        <v>0.27364729999999998</v>
      </c>
      <c r="L35" s="5">
        <f t="shared" si="34"/>
        <v>1.4185942333333333E-2</v>
      </c>
      <c r="M35" s="5">
        <f t="shared" si="33"/>
        <v>4.0000899999999999E-2</v>
      </c>
      <c r="N35" s="5">
        <f t="shared" si="33"/>
        <v>7.9333700000000007E-2</v>
      </c>
      <c r="O35" s="5">
        <f t="shared" si="33"/>
        <v>6.4647010000000005E-2</v>
      </c>
      <c r="P35" s="5">
        <f t="shared" si="33"/>
        <v>1.4160672666666667E-2</v>
      </c>
      <c r="Q35" s="5">
        <f t="shared" si="33"/>
        <v>3.6334196666666672E-2</v>
      </c>
      <c r="R35" s="5">
        <f t="shared" si="33"/>
        <v>2.2679786666666667E-2</v>
      </c>
      <c r="S35" s="5">
        <f t="shared" si="33"/>
        <v>7.4573516666666664E-3</v>
      </c>
      <c r="T35" s="5">
        <f t="shared" si="33"/>
        <v>9.1215766666666656E-3</v>
      </c>
      <c r="V35" s="9" t="str">
        <f t="shared" si="23"/>
        <v>Berjalan pelan</v>
      </c>
      <c r="W35" s="9" t="str">
        <f t="shared" si="24"/>
        <v>Berjalan cepat</v>
      </c>
      <c r="X35" s="9" t="str">
        <f t="shared" si="25"/>
        <v>Berjalan cepat</v>
      </c>
      <c r="Y35" s="9" t="str">
        <f t="shared" si="26"/>
        <v>Berjalan cepat</v>
      </c>
      <c r="Z35" s="9" t="str">
        <f t="shared" si="27"/>
        <v>Berjalan pelan</v>
      </c>
      <c r="AA35" s="9" t="str">
        <f t="shared" si="28"/>
        <v>Berjalan cepat</v>
      </c>
      <c r="AB35" s="9" t="str">
        <f t="shared" si="29"/>
        <v>Berjalan pelan</v>
      </c>
      <c r="AC35" s="9" t="str">
        <f t="shared" si="30"/>
        <v>Berjalan pelan</v>
      </c>
      <c r="AD35" s="9" t="str">
        <f t="shared" si="31"/>
        <v>Berjalan pelan</v>
      </c>
      <c r="AF35">
        <v>28</v>
      </c>
      <c r="AG35">
        <f t="shared" si="16"/>
        <v>0.93333333333333335</v>
      </c>
      <c r="AI35">
        <f t="shared" si="32"/>
        <v>7.9333700000000007E-2</v>
      </c>
      <c r="AJ35">
        <f t="shared" si="18"/>
        <v>6.4647010000000005E-2</v>
      </c>
      <c r="AK35">
        <f t="shared" si="19"/>
        <v>2.2679786666666667E-2</v>
      </c>
      <c r="AM35" s="9" t="str">
        <f t="shared" si="20"/>
        <v>Berjalan cepat</v>
      </c>
      <c r="AN35" s="9" t="str">
        <f t="shared" si="21"/>
        <v>Berjalan cepat</v>
      </c>
      <c r="AO35" s="9" t="str">
        <f t="shared" si="22"/>
        <v>Berjalan pelan</v>
      </c>
    </row>
    <row r="36" spans="1:55" x14ac:dyDescent="0.25">
      <c r="A36" s="1">
        <v>30</v>
      </c>
      <c r="B36" s="5">
        <v>0.42557826999999998</v>
      </c>
      <c r="C36" s="6">
        <v>1.200027</v>
      </c>
      <c r="D36" s="5">
        <v>-2.3800110000000001</v>
      </c>
      <c r="E36" s="5">
        <v>-1.0789778000000001</v>
      </c>
      <c r="F36" s="5">
        <v>-7.5756550000000006E-2</v>
      </c>
      <c r="G36" s="5">
        <v>-0.55784990000000001</v>
      </c>
      <c r="H36" s="5">
        <v>0.97426676999999995</v>
      </c>
      <c r="I36" s="5">
        <v>1.0900259000000001</v>
      </c>
      <c r="J36" s="5">
        <v>2.7226734000000001</v>
      </c>
      <c r="L36" s="5">
        <f t="shared" si="34"/>
        <v>1.4185942333333333E-2</v>
      </c>
      <c r="M36" s="5">
        <f t="shared" si="33"/>
        <v>4.0000899999999999E-2</v>
      </c>
      <c r="N36" s="5">
        <f t="shared" si="33"/>
        <v>7.9333700000000007E-2</v>
      </c>
      <c r="O36" s="5">
        <f t="shared" si="33"/>
        <v>3.5965926666666669E-2</v>
      </c>
      <c r="P36" s="5">
        <f t="shared" si="33"/>
        <v>2.5252183333333337E-3</v>
      </c>
      <c r="Q36" s="5">
        <f t="shared" si="33"/>
        <v>1.8594996666666665E-2</v>
      </c>
      <c r="R36" s="5">
        <f t="shared" si="33"/>
        <v>3.2475559000000001E-2</v>
      </c>
      <c r="S36" s="5">
        <f t="shared" si="33"/>
        <v>3.6334196666666672E-2</v>
      </c>
      <c r="T36" s="5">
        <f t="shared" si="33"/>
        <v>9.0755780000000008E-2</v>
      </c>
      <c r="V36" s="9" t="str">
        <f t="shared" si="23"/>
        <v>Berjalan pelan</v>
      </c>
      <c r="W36" s="9" t="str">
        <f t="shared" si="24"/>
        <v>Berjalan cepat</v>
      </c>
      <c r="X36" s="9" t="str">
        <f t="shared" si="25"/>
        <v>Berjalan cepat</v>
      </c>
      <c r="Y36" s="9" t="str">
        <f t="shared" si="26"/>
        <v>Berjalan cepat</v>
      </c>
      <c r="Z36" s="9" t="str">
        <f t="shared" si="27"/>
        <v>Berjalan pelan</v>
      </c>
      <c r="AA36" s="9" t="str">
        <f t="shared" si="28"/>
        <v>Berjalan pelan</v>
      </c>
      <c r="AB36" s="9" t="str">
        <f t="shared" si="29"/>
        <v>Berjalan cepat</v>
      </c>
      <c r="AC36" s="9" t="str">
        <f t="shared" si="30"/>
        <v>Berjalan cepat</v>
      </c>
      <c r="AD36" s="9" t="str">
        <f t="shared" si="31"/>
        <v>Berjalan cepat</v>
      </c>
      <c r="AF36">
        <v>29</v>
      </c>
      <c r="AG36">
        <f t="shared" si="16"/>
        <v>0.96666666666666667</v>
      </c>
      <c r="AI36">
        <f t="shared" si="32"/>
        <v>7.9333700000000007E-2</v>
      </c>
      <c r="AJ36">
        <f t="shared" si="18"/>
        <v>3.5965926666666669E-2</v>
      </c>
      <c r="AK36">
        <f t="shared" si="19"/>
        <v>9.0755780000000008E-2</v>
      </c>
      <c r="AM36" s="9" t="str">
        <f t="shared" si="20"/>
        <v>Berjalan cepat</v>
      </c>
      <c r="AN36" s="9" t="str">
        <f t="shared" si="21"/>
        <v>Berjalan cepat</v>
      </c>
      <c r="AO36" s="9" t="str">
        <f t="shared" si="22"/>
        <v>Berjalan cepat</v>
      </c>
    </row>
    <row r="37" spans="1:55" x14ac:dyDescent="0.25">
      <c r="AF37">
        <v>30</v>
      </c>
      <c r="AG37">
        <f t="shared" si="16"/>
        <v>1</v>
      </c>
    </row>
    <row r="39" spans="1:55" x14ac:dyDescent="0.25">
      <c r="B39" s="27" t="s">
        <v>10</v>
      </c>
      <c r="C39" s="28"/>
      <c r="D39" s="28"/>
      <c r="E39" s="28"/>
      <c r="F39" s="28"/>
      <c r="G39" s="28"/>
      <c r="H39" s="28"/>
      <c r="I39" s="28"/>
      <c r="J39" s="28"/>
      <c r="L39" s="33" t="s">
        <v>14</v>
      </c>
      <c r="M39" s="33"/>
      <c r="N39" s="33"/>
      <c r="O39" s="33"/>
      <c r="P39" s="33"/>
      <c r="Q39" s="33"/>
      <c r="R39" s="33"/>
      <c r="S39" s="33"/>
      <c r="T39" s="33"/>
      <c r="V39" s="34" t="s">
        <v>15</v>
      </c>
      <c r="W39" s="34"/>
      <c r="X39" s="34"/>
      <c r="Y39" s="34"/>
      <c r="Z39" s="34"/>
      <c r="AA39" s="34"/>
      <c r="AB39" s="34"/>
      <c r="AC39" s="34"/>
      <c r="AD39" s="34"/>
    </row>
    <row r="40" spans="1:55" x14ac:dyDescent="0.25">
      <c r="B40" s="28" t="s">
        <v>2</v>
      </c>
      <c r="C40" s="28"/>
      <c r="D40" s="28"/>
      <c r="E40" s="28" t="s">
        <v>3</v>
      </c>
      <c r="F40" s="28"/>
      <c r="G40" s="28"/>
      <c r="H40" s="28" t="s">
        <v>4</v>
      </c>
      <c r="I40" s="28"/>
      <c r="J40" s="28"/>
      <c r="L40" s="28" t="s">
        <v>2</v>
      </c>
      <c r="M40" s="28"/>
      <c r="N40" s="28"/>
      <c r="O40" s="28" t="s">
        <v>3</v>
      </c>
      <c r="P40" s="28"/>
      <c r="Q40" s="28"/>
      <c r="R40" s="28" t="s">
        <v>4</v>
      </c>
      <c r="S40" s="28"/>
      <c r="T40" s="28"/>
      <c r="V40" s="35" t="s">
        <v>2</v>
      </c>
      <c r="W40" s="36"/>
      <c r="X40" s="37"/>
      <c r="Y40" s="35" t="s">
        <v>3</v>
      </c>
      <c r="Z40" s="36"/>
      <c r="AA40" s="37"/>
      <c r="AB40" s="35" t="s">
        <v>4</v>
      </c>
      <c r="AC40" s="36"/>
      <c r="AD40" s="37"/>
    </row>
    <row r="41" spans="1:55" x14ac:dyDescent="0.25">
      <c r="B41" s="8" t="s">
        <v>5</v>
      </c>
      <c r="C41" s="8" t="s">
        <v>6</v>
      </c>
      <c r="D41" s="8" t="s">
        <v>7</v>
      </c>
      <c r="E41" s="8" t="s">
        <v>5</v>
      </c>
      <c r="F41" s="8" t="s">
        <v>6</v>
      </c>
      <c r="G41" s="8" t="s">
        <v>7</v>
      </c>
      <c r="H41" s="8" t="s">
        <v>5</v>
      </c>
      <c r="I41" s="8" t="s">
        <v>6</v>
      </c>
      <c r="J41" s="8" t="s">
        <v>7</v>
      </c>
      <c r="L41" s="8" t="s">
        <v>5</v>
      </c>
      <c r="M41" s="8" t="s">
        <v>6</v>
      </c>
      <c r="N41" s="8" t="s">
        <v>7</v>
      </c>
      <c r="O41" s="8" t="s">
        <v>5</v>
      </c>
      <c r="P41" s="8" t="s">
        <v>6</v>
      </c>
      <c r="Q41" s="8" t="s">
        <v>7</v>
      </c>
      <c r="R41" s="8" t="s">
        <v>5</v>
      </c>
      <c r="S41" s="8" t="s">
        <v>6</v>
      </c>
      <c r="T41" s="8" t="s">
        <v>7</v>
      </c>
      <c r="V41" s="8" t="s">
        <v>5</v>
      </c>
      <c r="W41" s="8" t="s">
        <v>6</v>
      </c>
      <c r="X41" s="8" t="s">
        <v>7</v>
      </c>
      <c r="Y41" s="8" t="s">
        <v>5</v>
      </c>
      <c r="Z41" s="8" t="s">
        <v>6</v>
      </c>
      <c r="AA41" s="8" t="s">
        <v>7</v>
      </c>
      <c r="AB41" s="8" t="s">
        <v>5</v>
      </c>
      <c r="AC41" s="8" t="s">
        <v>6</v>
      </c>
      <c r="AD41" s="8" t="s">
        <v>7</v>
      </c>
      <c r="AI41" s="15" t="s">
        <v>16</v>
      </c>
      <c r="AJ41" s="15" t="s">
        <v>17</v>
      </c>
      <c r="AK41" s="15" t="s">
        <v>18</v>
      </c>
      <c r="AM41" s="15" t="s">
        <v>19</v>
      </c>
      <c r="AN41" s="15" t="s">
        <v>20</v>
      </c>
      <c r="AO41" s="15" t="s">
        <v>21</v>
      </c>
    </row>
    <row r="42" spans="1:55" x14ac:dyDescent="0.25">
      <c r="B42" s="5">
        <v>1.2165666E-2</v>
      </c>
      <c r="C42" s="5">
        <v>-3.6166667999999999E-2</v>
      </c>
      <c r="D42" s="5">
        <v>-8.1175804000000004E-2</v>
      </c>
      <c r="E42" s="5">
        <v>-0.48959629999999998</v>
      </c>
      <c r="F42" s="5">
        <v>-1.8263720999999999</v>
      </c>
      <c r="G42" s="5">
        <v>-0.78469944000000003</v>
      </c>
      <c r="H42" s="5">
        <v>-2.7218938000000002E-2</v>
      </c>
      <c r="I42" s="5">
        <v>-0.13593601999999999</v>
      </c>
      <c r="J42" s="5">
        <v>0.32312584</v>
      </c>
      <c r="L42" s="5">
        <f>ABS((B42-0)/(30-0))</f>
        <v>4.0552220000000003E-4</v>
      </c>
      <c r="M42" s="5">
        <f t="shared" ref="M42:T71" si="35">ABS((C42-0)/(30-0))</f>
        <v>1.2055556000000001E-3</v>
      </c>
      <c r="N42" s="5">
        <f t="shared" si="35"/>
        <v>2.7058601333333336E-3</v>
      </c>
      <c r="O42" s="5">
        <f t="shared" si="35"/>
        <v>1.6319876666666667E-2</v>
      </c>
      <c r="P42" s="5">
        <f t="shared" si="35"/>
        <v>6.087907E-2</v>
      </c>
      <c r="Q42" s="5">
        <f t="shared" si="35"/>
        <v>2.6156648000000001E-2</v>
      </c>
      <c r="R42" s="5">
        <f t="shared" si="35"/>
        <v>9.0729793333333341E-4</v>
      </c>
      <c r="S42" s="5">
        <f t="shared" si="35"/>
        <v>4.5312006666666663E-3</v>
      </c>
      <c r="T42" s="5">
        <f t="shared" si="35"/>
        <v>1.0770861333333333E-2</v>
      </c>
      <c r="V42" s="9" t="str">
        <f>IF(AND(L42&gt;0,L42&lt;0.03),"Berjalan pelan", IF(AND(L42&gt;0.03,L42&lt;0.1),"Berjalan cepat", "Berlari"))</f>
        <v>Berjalan pelan</v>
      </c>
      <c r="W42" s="9" t="str">
        <f t="shared" ref="W42:W71" si="36">IF(AND(M42&gt;0,M42&lt;0.03),"Berjalan pelan", IF(AND(M42&gt;0.03,M42&lt;0.1),"Berjalan cepat", "Berlari"))</f>
        <v>Berjalan pelan</v>
      </c>
      <c r="X42" s="9" t="str">
        <f t="shared" ref="X42:X71" si="37">IF(AND(N42&gt;0,N42&lt;0.03),"Berjalan pelan", IF(AND(N42&gt;0.03,N42&lt;0.1),"Berjalan cepat", "Berlari"))</f>
        <v>Berjalan pelan</v>
      </c>
      <c r="Y42" s="9" t="str">
        <f t="shared" ref="Y42:Y71" si="38">IF(AND(O42&gt;0,O42&lt;0.03),"Berjalan pelan", IF(AND(O42&gt;0.03,O42&lt;0.1),"Berjalan cepat", "Berlari"))</f>
        <v>Berjalan pelan</v>
      </c>
      <c r="Z42" s="9" t="str">
        <f t="shared" ref="Z42:Z71" si="39">IF(AND(P42&gt;0,P42&lt;0.03),"Berjalan pelan", IF(AND(P42&gt;0.03,P42&lt;0.1),"Berjalan cepat", "Berlari"))</f>
        <v>Berjalan cepat</v>
      </c>
      <c r="AA42" s="9" t="str">
        <f t="shared" ref="AA42:AA71" si="40">IF(AND(Q42&gt;0,Q42&lt;0.03),"Berjalan pelan", IF(AND(Q42&gt;0.03,Q42&lt;0.1),"Berjalan cepat", "Berlari"))</f>
        <v>Berjalan pelan</v>
      </c>
      <c r="AB42" s="9" t="str">
        <f t="shared" ref="AB42:AB71" si="41">IF(AND(R42&gt;0,R42&lt;0.03),"Berjalan pelan", IF(AND(R42&gt;0.03,R42&lt;0.1),"Berjalan cepat", "Berlari"))</f>
        <v>Berjalan pelan</v>
      </c>
      <c r="AC42" s="9" t="str">
        <f t="shared" ref="AC42:AC71" si="42">IF(AND(S42&gt;0,S42&lt;0.03),"Berjalan pelan", IF(AND(S42&gt;0.03,S42&lt;0.1),"Berjalan cepat", "Berlari"))</f>
        <v>Berjalan pelan</v>
      </c>
      <c r="AD42" s="9" t="str">
        <f t="shared" ref="AD42:AD71" si="43">IF(AND(T42&gt;0,T42&lt;0.03),"Berjalan pelan", IF(AND(T42&gt;0.03,T42&lt;0.1),"Berjalan cepat", "Berlari"))</f>
        <v>Berjalan pelan</v>
      </c>
      <c r="AI42">
        <f>MAX(L42:N42)</f>
        <v>2.7058601333333336E-3</v>
      </c>
      <c r="AJ42">
        <f>MAX(O42:Q42)</f>
        <v>6.087907E-2</v>
      </c>
      <c r="AK42">
        <f>MAX(R42:T42)</f>
        <v>1.0770861333333333E-2</v>
      </c>
      <c r="AM42" s="9" t="str">
        <f>IF(AND(AI42&gt;0,AI42&lt;0.03),"Berjalan pelan", IF(AND(AI42&gt;0.03,AI42&lt;0.1),"Berjalan cepat", "Berlari"))</f>
        <v>Berjalan pelan</v>
      </c>
      <c r="AN42" s="9" t="str">
        <f t="shared" ref="AN42:AN71" si="44">IF(AND(AJ42&gt;0,AJ42&lt;0.03),"Berjalan pelan", IF(AND(AJ42&gt;0.03,AJ42&lt;0.1),"Berjalan cepat", "Berlari"))</f>
        <v>Berjalan cepat</v>
      </c>
      <c r="AO42" s="9" t="str">
        <f t="shared" ref="AO42:AO71" si="45">IF(AND(AK42&gt;0,AK42&lt;0.03),"Berjalan pelan", IF(AND(AK42&gt;0.03,AK42&lt;0.1),"Berjalan cepat", "Berlari"))</f>
        <v>Berjalan pelan</v>
      </c>
      <c r="AQ42">
        <f>COUNTIF(V42:V71,"Berjalan pelan")</f>
        <v>28</v>
      </c>
      <c r="AR42">
        <f t="shared" ref="AR42" si="46">COUNTIF(W42:W71,"Berjalan pelan")</f>
        <v>27</v>
      </c>
      <c r="AS42">
        <f t="shared" ref="AS42" si="47">COUNTIF(X42:X71,"Berjalan pelan")</f>
        <v>17</v>
      </c>
      <c r="AT42">
        <f>COUNTIF(Y42:Y71,"Berjalan cepat")</f>
        <v>15</v>
      </c>
      <c r="AU42">
        <f t="shared" ref="AU42" si="48">COUNTIF(Z42:Z71,"Berjalan cepat")</f>
        <v>9</v>
      </c>
      <c r="AV42">
        <f t="shared" ref="AV42" si="49">COUNTIF(AA42:AA71,"Berjalan cepat")</f>
        <v>17</v>
      </c>
      <c r="AW42">
        <f>COUNTIF(AB42:AB71,"Berlari")</f>
        <v>21</v>
      </c>
      <c r="AX42">
        <f t="shared" ref="AX42" si="50">COUNTIF(AC42:AC71,"Berlari")</f>
        <v>19</v>
      </c>
      <c r="AY42">
        <f t="shared" ref="AY42" si="51">COUNTIF(AD42:AD71,"Berlari")</f>
        <v>21</v>
      </c>
      <c r="BA42">
        <f>COUNTIF(AM42:AM71,"Berjalan pelan")</f>
        <v>14</v>
      </c>
      <c r="BB42">
        <f>COUNTIF(AN42:AN71,"Berjalan cepat")</f>
        <v>26</v>
      </c>
      <c r="BC42">
        <f>COUNTIF(AO42:AO71,"Berlari")</f>
        <v>23</v>
      </c>
    </row>
    <row r="43" spans="1:55" x14ac:dyDescent="0.25">
      <c r="B43" s="5">
        <v>-0.7324195</v>
      </c>
      <c r="C43" s="5">
        <v>0.32366275999999999</v>
      </c>
      <c r="D43" s="5">
        <v>-0.33483982000000001</v>
      </c>
      <c r="E43" s="5">
        <v>-0.97252629999999995</v>
      </c>
      <c r="F43" s="5">
        <v>0.21173310000000001</v>
      </c>
      <c r="G43" s="5">
        <v>0.99588584999999996</v>
      </c>
      <c r="H43" s="5">
        <v>4.7986448000000001E-2</v>
      </c>
      <c r="I43" s="5">
        <v>-7.3442220000000002E-2</v>
      </c>
      <c r="J43" s="5">
        <v>-2.9030799999999999E-2</v>
      </c>
      <c r="L43" s="5">
        <f t="shared" ref="L43:L64" si="52">ABS((B43-0)/(30-0))</f>
        <v>2.4413983333333333E-2</v>
      </c>
      <c r="M43" s="5">
        <f t="shared" si="35"/>
        <v>1.0788758666666667E-2</v>
      </c>
      <c r="N43" s="5">
        <f t="shared" si="35"/>
        <v>1.1161327333333334E-2</v>
      </c>
      <c r="O43" s="5">
        <f t="shared" si="35"/>
        <v>3.2417543333333333E-2</v>
      </c>
      <c r="P43" s="5">
        <f t="shared" si="35"/>
        <v>7.0577700000000005E-3</v>
      </c>
      <c r="Q43" s="5">
        <f t="shared" si="35"/>
        <v>3.3196194999999998E-2</v>
      </c>
      <c r="R43" s="5">
        <f t="shared" si="35"/>
        <v>1.5995482666666667E-3</v>
      </c>
      <c r="S43" s="5">
        <f t="shared" si="35"/>
        <v>2.4480740000000002E-3</v>
      </c>
      <c r="T43" s="5">
        <f t="shared" si="35"/>
        <v>9.6769333333333331E-4</v>
      </c>
      <c r="V43" s="9" t="str">
        <f t="shared" ref="V43:V57" si="53">IF(AND(L43&gt;0,L43&lt;0.03),"Berjalan pelan", IF(AND(L43&gt;0.03,L43&lt;0.1),"Berjalan cepat", "Berlari"))</f>
        <v>Berjalan pelan</v>
      </c>
      <c r="W43" s="9" t="str">
        <f t="shared" si="36"/>
        <v>Berjalan pelan</v>
      </c>
      <c r="X43" s="9" t="str">
        <f t="shared" si="37"/>
        <v>Berjalan pelan</v>
      </c>
      <c r="Y43" s="9" t="str">
        <f t="shared" si="38"/>
        <v>Berjalan cepat</v>
      </c>
      <c r="Z43" s="9" t="str">
        <f t="shared" si="39"/>
        <v>Berjalan pelan</v>
      </c>
      <c r="AA43" s="9" t="str">
        <f t="shared" si="40"/>
        <v>Berjalan cepat</v>
      </c>
      <c r="AB43" s="9" t="str">
        <f t="shared" si="41"/>
        <v>Berjalan pelan</v>
      </c>
      <c r="AC43" s="9" t="str">
        <f t="shared" si="42"/>
        <v>Berjalan pelan</v>
      </c>
      <c r="AD43" s="9" t="str">
        <f t="shared" si="43"/>
        <v>Berjalan pelan</v>
      </c>
      <c r="AI43">
        <f t="shared" ref="AI43:AI58" si="54">MAX(L43:N43)</f>
        <v>2.4413983333333333E-2</v>
      </c>
      <c r="AJ43">
        <f t="shared" ref="AJ43:AJ56" si="55">MAX(O43:Q43)</f>
        <v>3.3196194999999998E-2</v>
      </c>
      <c r="AK43">
        <f t="shared" ref="AK43:AK59" si="56">MAX(R43:T43)</f>
        <v>2.4480740000000002E-3</v>
      </c>
      <c r="AM43" s="9" t="str">
        <f t="shared" ref="AM43:AM71" si="57">IF(AND(AI43&gt;0,AI43&lt;0.03),"Berjalan pelan", IF(AND(AI43&gt;0.03,AI43&lt;0.1),"Berjalan cepat", "Berlari"))</f>
        <v>Berjalan pelan</v>
      </c>
      <c r="AN43" s="9" t="str">
        <f t="shared" si="44"/>
        <v>Berjalan cepat</v>
      </c>
      <c r="AO43" s="9" t="str">
        <f t="shared" si="45"/>
        <v>Berjalan pelan</v>
      </c>
    </row>
    <row r="44" spans="1:55" x14ac:dyDescent="0.25">
      <c r="B44" s="5">
        <v>0.76332929999999999</v>
      </c>
      <c r="C44" s="5">
        <v>-1.7171382999999998E-2</v>
      </c>
      <c r="D44" s="5">
        <v>0.38954450000000002</v>
      </c>
      <c r="E44" s="5">
        <v>-1.3950213</v>
      </c>
      <c r="F44" s="5">
        <v>0.85065029999999997</v>
      </c>
      <c r="G44" s="5">
        <v>-1.3444662000000001</v>
      </c>
      <c r="H44" s="5">
        <v>0.13489258000000001</v>
      </c>
      <c r="I44" s="5">
        <v>-3.0379295000000001E-3</v>
      </c>
      <c r="J44" s="5">
        <v>0.19963264</v>
      </c>
      <c r="L44" s="5">
        <f t="shared" si="52"/>
        <v>2.5444310000000001E-2</v>
      </c>
      <c r="M44" s="5">
        <f t="shared" si="35"/>
        <v>5.7237943333333333E-4</v>
      </c>
      <c r="N44" s="5">
        <f t="shared" si="35"/>
        <v>1.2984816666666668E-2</v>
      </c>
      <c r="O44" s="5">
        <f t="shared" si="35"/>
        <v>4.6500710000000001E-2</v>
      </c>
      <c r="P44" s="5">
        <f t="shared" si="35"/>
        <v>2.835501E-2</v>
      </c>
      <c r="Q44" s="5">
        <f t="shared" si="35"/>
        <v>4.4815540000000001E-2</v>
      </c>
      <c r="R44" s="5">
        <f t="shared" si="35"/>
        <v>4.4964193333333338E-3</v>
      </c>
      <c r="S44" s="5">
        <f t="shared" si="35"/>
        <v>1.0126431666666667E-4</v>
      </c>
      <c r="T44" s="5">
        <f t="shared" si="35"/>
        <v>6.6544213333333329E-3</v>
      </c>
      <c r="V44" s="9" t="str">
        <f t="shared" si="53"/>
        <v>Berjalan pelan</v>
      </c>
      <c r="W44" s="9" t="str">
        <f t="shared" si="36"/>
        <v>Berjalan pelan</v>
      </c>
      <c r="X44" s="9" t="str">
        <f t="shared" si="37"/>
        <v>Berjalan pelan</v>
      </c>
      <c r="Y44" s="9" t="str">
        <f t="shared" si="38"/>
        <v>Berjalan cepat</v>
      </c>
      <c r="Z44" s="9" t="str">
        <f t="shared" si="39"/>
        <v>Berjalan pelan</v>
      </c>
      <c r="AA44" s="9" t="str">
        <f t="shared" si="40"/>
        <v>Berjalan cepat</v>
      </c>
      <c r="AB44" s="9" t="str">
        <f t="shared" si="41"/>
        <v>Berjalan pelan</v>
      </c>
      <c r="AC44" s="9" t="str">
        <f t="shared" si="42"/>
        <v>Berjalan pelan</v>
      </c>
      <c r="AD44" s="9" t="str">
        <f t="shared" si="43"/>
        <v>Berjalan pelan</v>
      </c>
      <c r="AI44">
        <f t="shared" si="54"/>
        <v>2.5444310000000001E-2</v>
      </c>
      <c r="AJ44">
        <f t="shared" si="55"/>
        <v>4.6500710000000001E-2</v>
      </c>
      <c r="AK44">
        <f t="shared" si="56"/>
        <v>6.6544213333333329E-3</v>
      </c>
      <c r="AM44" s="9" t="str">
        <f t="shared" si="57"/>
        <v>Berjalan pelan</v>
      </c>
      <c r="AN44" s="9" t="str">
        <f t="shared" si="44"/>
        <v>Berjalan cepat</v>
      </c>
      <c r="AO44" s="9" t="str">
        <f t="shared" si="45"/>
        <v>Berjalan pelan</v>
      </c>
    </row>
    <row r="45" spans="1:55" x14ac:dyDescent="0.25">
      <c r="B45" s="5">
        <v>0.37985405</v>
      </c>
      <c r="C45" s="5">
        <v>0.45387696999999999</v>
      </c>
      <c r="D45" s="5">
        <v>-1.7308764000000001</v>
      </c>
      <c r="E45" s="5">
        <v>-0.18674969999999999</v>
      </c>
      <c r="F45" s="5">
        <v>0.11044263999999999</v>
      </c>
      <c r="G45" s="5">
        <v>-0.57974243000000003</v>
      </c>
      <c r="H45" s="5">
        <v>-1.1871338E-2</v>
      </c>
      <c r="I45" s="5">
        <v>8.8722709999999993E-3</v>
      </c>
      <c r="J45" s="5">
        <v>0.12135315000000001</v>
      </c>
      <c r="L45" s="5">
        <f t="shared" si="52"/>
        <v>1.2661801666666667E-2</v>
      </c>
      <c r="M45" s="5">
        <f t="shared" si="35"/>
        <v>1.5129232333333333E-2</v>
      </c>
      <c r="N45" s="5">
        <f t="shared" si="35"/>
        <v>5.7695880000000005E-2</v>
      </c>
      <c r="O45" s="5">
        <f t="shared" si="35"/>
        <v>6.2249899999999997E-3</v>
      </c>
      <c r="P45" s="5">
        <f t="shared" si="35"/>
        <v>3.681421333333333E-3</v>
      </c>
      <c r="Q45" s="5">
        <f t="shared" si="35"/>
        <v>1.9324747666666666E-2</v>
      </c>
      <c r="R45" s="5">
        <f t="shared" si="35"/>
        <v>3.957112666666667E-4</v>
      </c>
      <c r="S45" s="5">
        <f t="shared" si="35"/>
        <v>2.9574236666666664E-4</v>
      </c>
      <c r="T45" s="5">
        <f t="shared" si="35"/>
        <v>4.0451050000000002E-3</v>
      </c>
      <c r="V45" s="9" t="str">
        <f t="shared" si="53"/>
        <v>Berjalan pelan</v>
      </c>
      <c r="W45" s="9" t="str">
        <f t="shared" si="36"/>
        <v>Berjalan pelan</v>
      </c>
      <c r="X45" s="9" t="str">
        <f t="shared" si="37"/>
        <v>Berjalan cepat</v>
      </c>
      <c r="Y45" s="9" t="str">
        <f t="shared" si="38"/>
        <v>Berjalan pelan</v>
      </c>
      <c r="Z45" s="9" t="str">
        <f t="shared" si="39"/>
        <v>Berjalan pelan</v>
      </c>
      <c r="AA45" s="9" t="str">
        <f t="shared" si="40"/>
        <v>Berjalan pelan</v>
      </c>
      <c r="AB45" s="9" t="str">
        <f t="shared" si="41"/>
        <v>Berjalan pelan</v>
      </c>
      <c r="AC45" s="9" t="str">
        <f t="shared" si="42"/>
        <v>Berjalan pelan</v>
      </c>
      <c r="AD45" s="9" t="str">
        <f t="shared" si="43"/>
        <v>Berjalan pelan</v>
      </c>
      <c r="AI45">
        <f t="shared" si="54"/>
        <v>5.7695880000000005E-2</v>
      </c>
      <c r="AJ45">
        <f t="shared" si="55"/>
        <v>1.9324747666666666E-2</v>
      </c>
      <c r="AK45">
        <f t="shared" si="56"/>
        <v>4.0451050000000002E-3</v>
      </c>
      <c r="AM45" s="9" t="str">
        <f t="shared" si="57"/>
        <v>Berjalan cepat</v>
      </c>
      <c r="AN45" s="9" t="str">
        <f t="shared" si="44"/>
        <v>Berjalan pelan</v>
      </c>
      <c r="AO45" s="9" t="str">
        <f t="shared" si="45"/>
        <v>Berjalan pelan</v>
      </c>
    </row>
    <row r="46" spans="1:55" x14ac:dyDescent="0.25">
      <c r="B46" s="5">
        <v>0.98179000000000005</v>
      </c>
      <c r="C46" s="5">
        <v>-0.30313944999999998</v>
      </c>
      <c r="D46" s="5">
        <v>-1.1321683</v>
      </c>
      <c r="E46" s="5">
        <v>0.64768183000000001</v>
      </c>
      <c r="F46" s="5">
        <v>-0.16019106</v>
      </c>
      <c r="G46" s="5">
        <v>2.1507168000000001</v>
      </c>
      <c r="H46" s="5">
        <v>-0.2656713</v>
      </c>
      <c r="I46" s="5">
        <v>6.1160088000000001E-2</v>
      </c>
      <c r="J46" s="5">
        <v>0.15348816000000001</v>
      </c>
      <c r="L46" s="5">
        <f t="shared" si="52"/>
        <v>3.2726333333333336E-2</v>
      </c>
      <c r="M46" s="5">
        <f t="shared" si="35"/>
        <v>1.0104648333333332E-2</v>
      </c>
      <c r="N46" s="5">
        <f t="shared" si="35"/>
        <v>3.7738943333333337E-2</v>
      </c>
      <c r="O46" s="5">
        <f t="shared" si="35"/>
        <v>2.1589394333333334E-2</v>
      </c>
      <c r="P46" s="5">
        <f t="shared" si="35"/>
        <v>5.339702E-3</v>
      </c>
      <c r="Q46" s="5">
        <f t="shared" si="35"/>
        <v>7.169056E-2</v>
      </c>
      <c r="R46" s="5">
        <f t="shared" si="35"/>
        <v>8.8557099999999993E-3</v>
      </c>
      <c r="S46" s="5">
        <f t="shared" si="35"/>
        <v>2.0386696000000001E-3</v>
      </c>
      <c r="T46" s="5">
        <f t="shared" si="35"/>
        <v>5.1162720000000007E-3</v>
      </c>
      <c r="V46" s="9" t="str">
        <f t="shared" si="53"/>
        <v>Berjalan cepat</v>
      </c>
      <c r="W46" s="9" t="str">
        <f t="shared" si="36"/>
        <v>Berjalan pelan</v>
      </c>
      <c r="X46" s="9" t="str">
        <f t="shared" si="37"/>
        <v>Berjalan cepat</v>
      </c>
      <c r="Y46" s="9" t="str">
        <f t="shared" si="38"/>
        <v>Berjalan pelan</v>
      </c>
      <c r="Z46" s="9" t="str">
        <f t="shared" si="39"/>
        <v>Berjalan pelan</v>
      </c>
      <c r="AA46" s="9" t="str">
        <f t="shared" si="40"/>
        <v>Berjalan cepat</v>
      </c>
      <c r="AB46" s="9" t="str">
        <f t="shared" si="41"/>
        <v>Berjalan pelan</v>
      </c>
      <c r="AC46" s="9" t="str">
        <f t="shared" si="42"/>
        <v>Berjalan pelan</v>
      </c>
      <c r="AD46" s="9" t="str">
        <f t="shared" si="43"/>
        <v>Berjalan pelan</v>
      </c>
      <c r="AI46">
        <f t="shared" si="54"/>
        <v>3.7738943333333337E-2</v>
      </c>
      <c r="AJ46">
        <f t="shared" si="55"/>
        <v>7.169056E-2</v>
      </c>
      <c r="AK46">
        <f t="shared" si="56"/>
        <v>8.8557099999999993E-3</v>
      </c>
      <c r="AM46" s="9" t="str">
        <f t="shared" si="57"/>
        <v>Berjalan cepat</v>
      </c>
      <c r="AN46" s="9" t="str">
        <f t="shared" si="44"/>
        <v>Berjalan cepat</v>
      </c>
      <c r="AO46" s="9" t="str">
        <f t="shared" si="45"/>
        <v>Berjalan pelan</v>
      </c>
    </row>
    <row r="47" spans="1:55" x14ac:dyDescent="0.25">
      <c r="B47" s="5">
        <v>1.0042249000000001</v>
      </c>
      <c r="C47" s="5">
        <v>0.71577239999999998</v>
      </c>
      <c r="D47" s="5">
        <v>1.3439322</v>
      </c>
      <c r="E47" s="5">
        <v>-0.40487790000000001</v>
      </c>
      <c r="F47" s="5">
        <v>-0.4838364</v>
      </c>
      <c r="G47" s="5">
        <v>0.90573309999999996</v>
      </c>
      <c r="H47" s="5">
        <v>-9.7975074999999995E-2</v>
      </c>
      <c r="I47" s="5">
        <v>6.2458039999999999E-2</v>
      </c>
      <c r="J47" s="5">
        <v>-0.1855793</v>
      </c>
      <c r="L47" s="5">
        <f t="shared" si="52"/>
        <v>3.3474163333333334E-2</v>
      </c>
      <c r="M47" s="5">
        <f t="shared" si="35"/>
        <v>2.3859079999999998E-2</v>
      </c>
      <c r="N47" s="5">
        <f t="shared" si="35"/>
        <v>4.4797740000000003E-2</v>
      </c>
      <c r="O47" s="5">
        <f t="shared" si="35"/>
        <v>1.349593E-2</v>
      </c>
      <c r="P47" s="5">
        <f t="shared" si="35"/>
        <v>1.6127880000000001E-2</v>
      </c>
      <c r="Q47" s="5">
        <f t="shared" si="35"/>
        <v>3.0191103333333334E-2</v>
      </c>
      <c r="R47" s="5">
        <f t="shared" si="35"/>
        <v>3.2658358333333332E-3</v>
      </c>
      <c r="S47" s="5">
        <f t="shared" si="35"/>
        <v>2.0819346666666664E-3</v>
      </c>
      <c r="T47" s="5">
        <f t="shared" si="35"/>
        <v>6.1859766666666665E-3</v>
      </c>
      <c r="V47" s="9" t="str">
        <f t="shared" si="53"/>
        <v>Berjalan cepat</v>
      </c>
      <c r="W47" s="9" t="str">
        <f t="shared" si="36"/>
        <v>Berjalan pelan</v>
      </c>
      <c r="X47" s="9" t="str">
        <f t="shared" si="37"/>
        <v>Berjalan cepat</v>
      </c>
      <c r="Y47" s="9" t="str">
        <f t="shared" si="38"/>
        <v>Berjalan pelan</v>
      </c>
      <c r="Z47" s="9" t="str">
        <f t="shared" si="39"/>
        <v>Berjalan pelan</v>
      </c>
      <c r="AA47" s="9" t="str">
        <f t="shared" si="40"/>
        <v>Berjalan cepat</v>
      </c>
      <c r="AB47" s="9" t="str">
        <f t="shared" si="41"/>
        <v>Berjalan pelan</v>
      </c>
      <c r="AC47" s="9" t="str">
        <f t="shared" si="42"/>
        <v>Berjalan pelan</v>
      </c>
      <c r="AD47" s="9" t="str">
        <f t="shared" si="43"/>
        <v>Berjalan pelan</v>
      </c>
      <c r="AI47">
        <f t="shared" si="54"/>
        <v>4.4797740000000003E-2</v>
      </c>
      <c r="AJ47">
        <f t="shared" si="55"/>
        <v>3.0191103333333334E-2</v>
      </c>
      <c r="AK47">
        <f t="shared" si="56"/>
        <v>6.1859766666666665E-3</v>
      </c>
      <c r="AM47" s="9" t="str">
        <f t="shared" si="57"/>
        <v>Berjalan cepat</v>
      </c>
      <c r="AN47" s="9" t="str">
        <f t="shared" si="44"/>
        <v>Berjalan cepat</v>
      </c>
      <c r="AO47" s="9" t="str">
        <f t="shared" si="45"/>
        <v>Berjalan pelan</v>
      </c>
    </row>
    <row r="48" spans="1:55" x14ac:dyDescent="0.25">
      <c r="B48" s="5">
        <v>0.76394474999999995</v>
      </c>
      <c r="C48" s="5">
        <v>0.40932607999999998</v>
      </c>
      <c r="D48" s="5">
        <v>0.37311460000000002</v>
      </c>
      <c r="E48" s="5">
        <v>0.50519013000000002</v>
      </c>
      <c r="F48" s="5">
        <v>-0.77719426000000003</v>
      </c>
      <c r="G48" s="5">
        <v>-0.11469554999999999</v>
      </c>
      <c r="H48" s="5">
        <v>-7.9600569999999995E-2</v>
      </c>
      <c r="I48" s="5">
        <v>-2.1242857E-2</v>
      </c>
      <c r="J48" s="5">
        <v>-3.1638144999999999E-2</v>
      </c>
      <c r="L48" s="5">
        <f t="shared" si="52"/>
        <v>2.5464825E-2</v>
      </c>
      <c r="M48" s="5">
        <f t="shared" si="35"/>
        <v>1.3644202666666666E-2</v>
      </c>
      <c r="N48" s="5">
        <f t="shared" si="35"/>
        <v>1.2437153333333334E-2</v>
      </c>
      <c r="O48" s="5">
        <f t="shared" si="35"/>
        <v>1.6839671000000001E-2</v>
      </c>
      <c r="P48" s="5">
        <f t="shared" si="35"/>
        <v>2.5906475333333335E-2</v>
      </c>
      <c r="Q48" s="5">
        <f t="shared" si="35"/>
        <v>3.8231849999999998E-3</v>
      </c>
      <c r="R48" s="5">
        <f t="shared" si="35"/>
        <v>2.653352333333333E-3</v>
      </c>
      <c r="S48" s="5">
        <f t="shared" si="35"/>
        <v>7.080952333333334E-4</v>
      </c>
      <c r="T48" s="5">
        <f t="shared" si="35"/>
        <v>1.0546048333333333E-3</v>
      </c>
      <c r="V48" s="9" t="str">
        <f t="shared" si="53"/>
        <v>Berjalan pelan</v>
      </c>
      <c r="W48" s="9" t="str">
        <f t="shared" si="36"/>
        <v>Berjalan pelan</v>
      </c>
      <c r="X48" s="9" t="str">
        <f t="shared" si="37"/>
        <v>Berjalan pelan</v>
      </c>
      <c r="Y48" s="9" t="str">
        <f t="shared" si="38"/>
        <v>Berjalan pelan</v>
      </c>
      <c r="Z48" s="9" t="str">
        <f t="shared" si="39"/>
        <v>Berjalan pelan</v>
      </c>
      <c r="AA48" s="9" t="str">
        <f t="shared" si="40"/>
        <v>Berjalan pelan</v>
      </c>
      <c r="AB48" s="9" t="str">
        <f t="shared" si="41"/>
        <v>Berjalan pelan</v>
      </c>
      <c r="AC48" s="9" t="str">
        <f t="shared" si="42"/>
        <v>Berjalan pelan</v>
      </c>
      <c r="AD48" s="9" t="str">
        <f t="shared" si="43"/>
        <v>Berjalan pelan</v>
      </c>
      <c r="AI48">
        <f t="shared" si="54"/>
        <v>2.5464825E-2</v>
      </c>
      <c r="AJ48">
        <f t="shared" si="55"/>
        <v>2.5906475333333335E-2</v>
      </c>
      <c r="AK48">
        <f t="shared" si="56"/>
        <v>2.653352333333333E-3</v>
      </c>
      <c r="AM48" s="9" t="str">
        <f t="shared" si="57"/>
        <v>Berjalan pelan</v>
      </c>
      <c r="AN48" s="9" t="str">
        <f t="shared" si="44"/>
        <v>Berjalan pelan</v>
      </c>
      <c r="AO48" s="9" t="str">
        <f t="shared" si="45"/>
        <v>Berjalan pelan</v>
      </c>
    </row>
    <row r="49" spans="2:41" x14ac:dyDescent="0.25">
      <c r="B49" s="5">
        <v>-0.18461072000000001</v>
      </c>
      <c r="C49" s="5">
        <v>0.118567705</v>
      </c>
      <c r="D49" s="5">
        <v>-5.1698684999999999E-3</v>
      </c>
      <c r="E49" s="5">
        <v>1.2415312999999999</v>
      </c>
      <c r="F49" s="5">
        <v>-0.36541033000000001</v>
      </c>
      <c r="G49" s="5">
        <v>-1.3122214999999999</v>
      </c>
      <c r="H49" s="5">
        <v>-11.303599999999999</v>
      </c>
      <c r="I49" s="5">
        <v>6.2323427000000002</v>
      </c>
      <c r="J49" s="5">
        <v>8.0897059999999996</v>
      </c>
      <c r="L49" s="5">
        <f t="shared" si="52"/>
        <v>6.153690666666667E-3</v>
      </c>
      <c r="M49" s="5">
        <f t="shared" si="35"/>
        <v>3.9522568333333332E-3</v>
      </c>
      <c r="N49" s="5">
        <f t="shared" si="35"/>
        <v>1.7232894999999999E-4</v>
      </c>
      <c r="O49" s="5">
        <f t="shared" si="35"/>
        <v>4.138437666666666E-2</v>
      </c>
      <c r="P49" s="5">
        <f t="shared" si="35"/>
        <v>1.2180344333333334E-2</v>
      </c>
      <c r="Q49" s="5">
        <f t="shared" si="35"/>
        <v>4.3740716666666665E-2</v>
      </c>
      <c r="R49" s="5">
        <f t="shared" si="35"/>
        <v>0.37678666666666666</v>
      </c>
      <c r="S49" s="5">
        <f t="shared" si="35"/>
        <v>0.20774475666666667</v>
      </c>
      <c r="T49" s="5">
        <f t="shared" si="35"/>
        <v>0.26965686666666666</v>
      </c>
      <c r="V49" s="9" t="str">
        <f t="shared" si="53"/>
        <v>Berjalan pelan</v>
      </c>
      <c r="W49" s="9" t="str">
        <f t="shared" si="36"/>
        <v>Berjalan pelan</v>
      </c>
      <c r="X49" s="9" t="str">
        <f t="shared" si="37"/>
        <v>Berjalan pelan</v>
      </c>
      <c r="Y49" s="9" t="str">
        <f t="shared" si="38"/>
        <v>Berjalan cepat</v>
      </c>
      <c r="Z49" s="9" t="str">
        <f t="shared" si="39"/>
        <v>Berjalan pelan</v>
      </c>
      <c r="AA49" s="9" t="str">
        <f t="shared" si="40"/>
        <v>Berjalan cepat</v>
      </c>
      <c r="AB49" s="9" t="str">
        <f t="shared" si="41"/>
        <v>Berlari</v>
      </c>
      <c r="AC49" s="9" t="str">
        <f t="shared" si="42"/>
        <v>Berlari</v>
      </c>
      <c r="AD49" s="9" t="str">
        <f t="shared" si="43"/>
        <v>Berlari</v>
      </c>
      <c r="AI49">
        <f t="shared" si="54"/>
        <v>6.153690666666667E-3</v>
      </c>
      <c r="AJ49">
        <f t="shared" si="55"/>
        <v>4.3740716666666665E-2</v>
      </c>
      <c r="AK49">
        <f t="shared" si="56"/>
        <v>0.37678666666666666</v>
      </c>
      <c r="AM49" s="9" t="str">
        <f t="shared" si="57"/>
        <v>Berjalan pelan</v>
      </c>
      <c r="AN49" s="9" t="str">
        <f t="shared" si="44"/>
        <v>Berjalan cepat</v>
      </c>
      <c r="AO49" s="9" t="str">
        <f t="shared" si="45"/>
        <v>Berlari</v>
      </c>
    </row>
    <row r="50" spans="2:41" x14ac:dyDescent="0.25">
      <c r="B50" s="5">
        <v>0.4889772</v>
      </c>
      <c r="C50" s="5">
        <v>0.42207383999999998</v>
      </c>
      <c r="D50" s="5">
        <v>-0.48086069999999997</v>
      </c>
      <c r="E50" s="5">
        <v>-0.90717420000000004</v>
      </c>
      <c r="F50" s="5">
        <v>-0.85052749999999999</v>
      </c>
      <c r="G50" s="5">
        <v>2.0474891999999998</v>
      </c>
      <c r="H50" s="5">
        <v>-15.342082</v>
      </c>
      <c r="I50" s="5">
        <v>13.929152500000001</v>
      </c>
      <c r="J50" s="5">
        <v>12.858131999999999</v>
      </c>
      <c r="L50" s="5">
        <f t="shared" si="52"/>
        <v>1.629924E-2</v>
      </c>
      <c r="M50" s="5">
        <f t="shared" si="35"/>
        <v>1.4069127999999998E-2</v>
      </c>
      <c r="N50" s="5">
        <f t="shared" si="35"/>
        <v>1.6028689999999998E-2</v>
      </c>
      <c r="O50" s="5">
        <f t="shared" si="35"/>
        <v>3.0239140000000001E-2</v>
      </c>
      <c r="P50" s="5">
        <f t="shared" si="35"/>
        <v>2.8350916666666667E-2</v>
      </c>
      <c r="Q50" s="5">
        <f t="shared" si="35"/>
        <v>6.8249639999999986E-2</v>
      </c>
      <c r="R50" s="5">
        <f t="shared" si="35"/>
        <v>0.5114027333333333</v>
      </c>
      <c r="S50" s="5">
        <f t="shared" si="35"/>
        <v>0.46430508333333337</v>
      </c>
      <c r="T50" s="5">
        <f t="shared" si="35"/>
        <v>0.4286044</v>
      </c>
      <c r="V50" s="9" t="str">
        <f t="shared" si="53"/>
        <v>Berjalan pelan</v>
      </c>
      <c r="W50" s="9" t="str">
        <f t="shared" si="36"/>
        <v>Berjalan pelan</v>
      </c>
      <c r="X50" s="9" t="str">
        <f t="shared" si="37"/>
        <v>Berjalan pelan</v>
      </c>
      <c r="Y50" s="9" t="str">
        <f t="shared" si="38"/>
        <v>Berjalan cepat</v>
      </c>
      <c r="Z50" s="9" t="str">
        <f t="shared" si="39"/>
        <v>Berjalan pelan</v>
      </c>
      <c r="AA50" s="9" t="str">
        <f t="shared" si="40"/>
        <v>Berjalan cepat</v>
      </c>
      <c r="AB50" s="9" t="str">
        <f t="shared" si="41"/>
        <v>Berlari</v>
      </c>
      <c r="AC50" s="9" t="str">
        <f t="shared" si="42"/>
        <v>Berlari</v>
      </c>
      <c r="AD50" s="9" t="str">
        <f t="shared" si="43"/>
        <v>Berlari</v>
      </c>
      <c r="AI50">
        <f t="shared" si="54"/>
        <v>1.629924E-2</v>
      </c>
      <c r="AJ50">
        <f t="shared" si="55"/>
        <v>6.8249639999999986E-2</v>
      </c>
      <c r="AK50">
        <f t="shared" si="56"/>
        <v>0.5114027333333333</v>
      </c>
      <c r="AM50" s="9" t="str">
        <f t="shared" si="57"/>
        <v>Berjalan pelan</v>
      </c>
      <c r="AN50" s="9" t="str">
        <f t="shared" si="44"/>
        <v>Berjalan cepat</v>
      </c>
      <c r="AO50" s="9" t="str">
        <f t="shared" si="45"/>
        <v>Berlari</v>
      </c>
    </row>
    <row r="51" spans="2:41" x14ac:dyDescent="0.25">
      <c r="B51" s="5">
        <v>-0.59389484000000003</v>
      </c>
      <c r="C51" s="5">
        <v>-1.2048266999999999</v>
      </c>
      <c r="D51" s="5">
        <v>0.25808239999999999</v>
      </c>
      <c r="E51" s="5">
        <v>-1.75495</v>
      </c>
      <c r="F51" s="5">
        <v>-1.65639</v>
      </c>
      <c r="G51" s="5">
        <v>0.29142952</v>
      </c>
      <c r="H51" s="5">
        <v>-21.811395999999998</v>
      </c>
      <c r="I51" s="5">
        <v>-27.417316</v>
      </c>
      <c r="J51" s="5">
        <v>20.752157</v>
      </c>
      <c r="L51" s="5">
        <f t="shared" si="52"/>
        <v>1.9796494666666668E-2</v>
      </c>
      <c r="M51" s="5">
        <f t="shared" si="35"/>
        <v>4.0160889999999998E-2</v>
      </c>
      <c r="N51" s="5">
        <f t="shared" si="35"/>
        <v>8.602746666666666E-3</v>
      </c>
      <c r="O51" s="5">
        <f t="shared" si="35"/>
        <v>5.8498333333333333E-2</v>
      </c>
      <c r="P51" s="5">
        <f t="shared" si="35"/>
        <v>5.5212999999999998E-2</v>
      </c>
      <c r="Q51" s="5">
        <f t="shared" si="35"/>
        <v>9.7143173333333332E-3</v>
      </c>
      <c r="R51" s="5">
        <f t="shared" si="35"/>
        <v>0.72704653333333324</v>
      </c>
      <c r="S51" s="5">
        <f t="shared" si="35"/>
        <v>0.91391053333333327</v>
      </c>
      <c r="T51" s="5">
        <f t="shared" si="35"/>
        <v>0.69173856666666667</v>
      </c>
      <c r="V51" s="9" t="str">
        <f t="shared" si="53"/>
        <v>Berjalan pelan</v>
      </c>
      <c r="W51" s="9" t="str">
        <f t="shared" si="36"/>
        <v>Berjalan cepat</v>
      </c>
      <c r="X51" s="9" t="str">
        <f t="shared" si="37"/>
        <v>Berjalan pelan</v>
      </c>
      <c r="Y51" s="9" t="str">
        <f t="shared" si="38"/>
        <v>Berjalan cepat</v>
      </c>
      <c r="Z51" s="9" t="str">
        <f t="shared" si="39"/>
        <v>Berjalan cepat</v>
      </c>
      <c r="AA51" s="9" t="str">
        <f t="shared" si="40"/>
        <v>Berjalan pelan</v>
      </c>
      <c r="AB51" s="9" t="str">
        <f t="shared" si="41"/>
        <v>Berlari</v>
      </c>
      <c r="AC51" s="9" t="str">
        <f t="shared" si="42"/>
        <v>Berlari</v>
      </c>
      <c r="AD51" s="9" t="str">
        <f t="shared" si="43"/>
        <v>Berlari</v>
      </c>
      <c r="AI51">
        <f t="shared" si="54"/>
        <v>4.0160889999999998E-2</v>
      </c>
      <c r="AJ51">
        <f t="shared" si="55"/>
        <v>5.8498333333333333E-2</v>
      </c>
      <c r="AK51">
        <f t="shared" si="56"/>
        <v>0.91391053333333327</v>
      </c>
      <c r="AM51" s="9" t="str">
        <f t="shared" si="57"/>
        <v>Berjalan cepat</v>
      </c>
      <c r="AN51" s="9" t="str">
        <f t="shared" si="44"/>
        <v>Berjalan cepat</v>
      </c>
      <c r="AO51" s="9" t="str">
        <f t="shared" si="45"/>
        <v>Berlari</v>
      </c>
    </row>
    <row r="52" spans="2:41" x14ac:dyDescent="0.25">
      <c r="B52" s="5">
        <v>-9.7838043999999999E-2</v>
      </c>
      <c r="C52" s="5">
        <v>-0.2543049</v>
      </c>
      <c r="D52" s="5">
        <v>1.4897547</v>
      </c>
      <c r="E52" s="5">
        <v>-0.15419793000000001</v>
      </c>
      <c r="F52" s="5">
        <v>-0.39452504999999999</v>
      </c>
      <c r="G52" s="5">
        <v>0.76059054999999998</v>
      </c>
      <c r="H52" s="5">
        <v>2.2930665000000001</v>
      </c>
      <c r="I52" s="5">
        <v>-2.5634359999999998</v>
      </c>
      <c r="J52" s="5">
        <v>3.5076049999999999</v>
      </c>
      <c r="L52" s="5">
        <f t="shared" si="52"/>
        <v>3.2612681333333334E-3</v>
      </c>
      <c r="M52" s="5">
        <f t="shared" si="35"/>
        <v>8.4768299999999994E-3</v>
      </c>
      <c r="N52" s="5">
        <f t="shared" si="35"/>
        <v>4.965849E-2</v>
      </c>
      <c r="O52" s="5">
        <f t="shared" si="35"/>
        <v>5.1399310000000004E-3</v>
      </c>
      <c r="P52" s="5">
        <f t="shared" si="35"/>
        <v>1.3150835E-2</v>
      </c>
      <c r="Q52" s="5">
        <f t="shared" si="35"/>
        <v>2.5353018333333331E-2</v>
      </c>
      <c r="R52" s="5">
        <f t="shared" si="35"/>
        <v>7.6435550000000005E-2</v>
      </c>
      <c r="S52" s="5">
        <f t="shared" si="35"/>
        <v>8.5447866666666664E-2</v>
      </c>
      <c r="T52" s="5">
        <f t="shared" si="35"/>
        <v>0.11692016666666666</v>
      </c>
      <c r="V52" s="9" t="str">
        <f t="shared" si="53"/>
        <v>Berjalan pelan</v>
      </c>
      <c r="W52" s="9" t="str">
        <f t="shared" si="36"/>
        <v>Berjalan pelan</v>
      </c>
      <c r="X52" s="9" t="str">
        <f t="shared" si="37"/>
        <v>Berjalan cepat</v>
      </c>
      <c r="Y52" s="9" t="str">
        <f t="shared" si="38"/>
        <v>Berjalan pelan</v>
      </c>
      <c r="Z52" s="9" t="str">
        <f t="shared" si="39"/>
        <v>Berjalan pelan</v>
      </c>
      <c r="AA52" s="9" t="str">
        <f t="shared" si="40"/>
        <v>Berjalan pelan</v>
      </c>
      <c r="AB52" s="9" t="str">
        <f t="shared" si="41"/>
        <v>Berjalan cepat</v>
      </c>
      <c r="AC52" s="9" t="str">
        <f t="shared" si="42"/>
        <v>Berjalan cepat</v>
      </c>
      <c r="AD52" s="9" t="str">
        <f t="shared" si="43"/>
        <v>Berlari</v>
      </c>
      <c r="AI52">
        <f t="shared" si="54"/>
        <v>4.965849E-2</v>
      </c>
      <c r="AJ52">
        <f t="shared" si="55"/>
        <v>2.5353018333333331E-2</v>
      </c>
      <c r="AK52">
        <f t="shared" si="56"/>
        <v>0.11692016666666666</v>
      </c>
      <c r="AM52" s="9" t="str">
        <f t="shared" si="57"/>
        <v>Berjalan cepat</v>
      </c>
      <c r="AN52" s="9" t="str">
        <f t="shared" si="44"/>
        <v>Berjalan pelan</v>
      </c>
      <c r="AO52" s="9" t="str">
        <f t="shared" si="45"/>
        <v>Berlari</v>
      </c>
    </row>
    <row r="53" spans="2:41" x14ac:dyDescent="0.25">
      <c r="B53" s="5">
        <v>-1.9311367999999999E-2</v>
      </c>
      <c r="C53" s="5">
        <v>0.71549560000000001</v>
      </c>
      <c r="D53" s="5">
        <v>2.0559940000000001</v>
      </c>
      <c r="E53" s="5">
        <v>0.39266053000000001</v>
      </c>
      <c r="F53" s="5">
        <v>0.82924056000000002</v>
      </c>
      <c r="G53" s="5">
        <v>-1.4973221000000001</v>
      </c>
      <c r="H53" s="5">
        <v>3.6007861999999999</v>
      </c>
      <c r="I53" s="5">
        <v>-7.0875899999999996</v>
      </c>
      <c r="J53" s="5">
        <v>7.3726849999999997</v>
      </c>
      <c r="L53" s="5">
        <f t="shared" si="52"/>
        <v>6.4371226666666667E-4</v>
      </c>
      <c r="M53" s="5">
        <f t="shared" si="35"/>
        <v>2.3849853333333334E-2</v>
      </c>
      <c r="N53" s="5">
        <f t="shared" si="35"/>
        <v>6.8533133333333343E-2</v>
      </c>
      <c r="O53" s="5">
        <f t="shared" si="35"/>
        <v>1.3088684333333333E-2</v>
      </c>
      <c r="P53" s="5">
        <f t="shared" si="35"/>
        <v>2.7641352000000001E-2</v>
      </c>
      <c r="Q53" s="5">
        <f t="shared" si="35"/>
        <v>4.991073666666667E-2</v>
      </c>
      <c r="R53" s="5">
        <f t="shared" si="35"/>
        <v>0.12002620666666666</v>
      </c>
      <c r="S53" s="5">
        <f t="shared" si="35"/>
        <v>0.23625299999999999</v>
      </c>
      <c r="T53" s="5">
        <f t="shared" si="35"/>
        <v>0.24575616666666666</v>
      </c>
      <c r="V53" s="9" t="str">
        <f t="shared" si="53"/>
        <v>Berjalan pelan</v>
      </c>
      <c r="W53" s="9" t="str">
        <f t="shared" si="36"/>
        <v>Berjalan pelan</v>
      </c>
      <c r="X53" s="9" t="str">
        <f t="shared" si="37"/>
        <v>Berjalan cepat</v>
      </c>
      <c r="Y53" s="9" t="str">
        <f t="shared" si="38"/>
        <v>Berjalan pelan</v>
      </c>
      <c r="Z53" s="9" t="str">
        <f t="shared" si="39"/>
        <v>Berjalan pelan</v>
      </c>
      <c r="AA53" s="9" t="str">
        <f t="shared" si="40"/>
        <v>Berjalan cepat</v>
      </c>
      <c r="AB53" s="9" t="str">
        <f t="shared" si="41"/>
        <v>Berlari</v>
      </c>
      <c r="AC53" s="9" t="str">
        <f t="shared" si="42"/>
        <v>Berlari</v>
      </c>
      <c r="AD53" s="9" t="str">
        <f t="shared" si="43"/>
        <v>Berlari</v>
      </c>
      <c r="AI53">
        <f t="shared" si="54"/>
        <v>6.8533133333333343E-2</v>
      </c>
      <c r="AJ53">
        <f t="shared" si="55"/>
        <v>4.991073666666667E-2</v>
      </c>
      <c r="AK53">
        <f t="shared" si="56"/>
        <v>0.24575616666666666</v>
      </c>
      <c r="AM53" s="9" t="str">
        <f t="shared" si="57"/>
        <v>Berjalan cepat</v>
      </c>
      <c r="AN53" s="9" t="str">
        <f t="shared" si="44"/>
        <v>Berjalan cepat</v>
      </c>
      <c r="AO53" s="9" t="str">
        <f t="shared" si="45"/>
        <v>Berlari</v>
      </c>
    </row>
    <row r="54" spans="2:41" x14ac:dyDescent="0.25">
      <c r="B54" s="5">
        <v>0.30738133000000001</v>
      </c>
      <c r="C54" s="5">
        <v>-0.51585840000000005</v>
      </c>
      <c r="D54" s="5">
        <v>-1.0174732</v>
      </c>
      <c r="E54" s="5">
        <v>-0.68327059999999995</v>
      </c>
      <c r="F54" s="5">
        <v>0.28107761999999997</v>
      </c>
      <c r="G54" s="5">
        <v>-1.5312214</v>
      </c>
      <c r="H54" s="5">
        <v>26.327494000000002</v>
      </c>
      <c r="I54" s="5">
        <v>-23.288233000000002</v>
      </c>
      <c r="J54" s="5">
        <v>4.9878043999999999</v>
      </c>
      <c r="L54" s="5">
        <f t="shared" si="52"/>
        <v>1.0246044333333334E-2</v>
      </c>
      <c r="M54" s="5">
        <f t="shared" si="35"/>
        <v>1.719528E-2</v>
      </c>
      <c r="N54" s="5">
        <f t="shared" si="35"/>
        <v>3.3915773333333329E-2</v>
      </c>
      <c r="O54" s="5">
        <f t="shared" si="35"/>
        <v>2.2775686666666666E-2</v>
      </c>
      <c r="P54" s="5">
        <f t="shared" si="35"/>
        <v>9.3692539999999987E-3</v>
      </c>
      <c r="Q54" s="5">
        <f t="shared" si="35"/>
        <v>5.1040713333333335E-2</v>
      </c>
      <c r="R54" s="5">
        <f t="shared" si="35"/>
        <v>0.87758313333333338</v>
      </c>
      <c r="S54" s="5">
        <f t="shared" si="35"/>
        <v>0.77627443333333335</v>
      </c>
      <c r="T54" s="5">
        <f t="shared" si="35"/>
        <v>0.16626014666666666</v>
      </c>
      <c r="V54" s="9" t="str">
        <f t="shared" si="53"/>
        <v>Berjalan pelan</v>
      </c>
      <c r="W54" s="9" t="str">
        <f t="shared" si="36"/>
        <v>Berjalan pelan</v>
      </c>
      <c r="X54" s="9" t="str">
        <f t="shared" si="37"/>
        <v>Berjalan cepat</v>
      </c>
      <c r="Y54" s="9" t="str">
        <f t="shared" si="38"/>
        <v>Berjalan pelan</v>
      </c>
      <c r="Z54" s="9" t="str">
        <f t="shared" si="39"/>
        <v>Berjalan pelan</v>
      </c>
      <c r="AA54" s="9" t="str">
        <f t="shared" si="40"/>
        <v>Berjalan cepat</v>
      </c>
      <c r="AB54" s="9" t="str">
        <f t="shared" si="41"/>
        <v>Berlari</v>
      </c>
      <c r="AC54" s="9" t="str">
        <f t="shared" si="42"/>
        <v>Berlari</v>
      </c>
      <c r="AD54" s="9" t="str">
        <f t="shared" si="43"/>
        <v>Berlari</v>
      </c>
      <c r="AI54">
        <f t="shared" si="54"/>
        <v>3.3915773333333329E-2</v>
      </c>
      <c r="AJ54">
        <f t="shared" si="55"/>
        <v>5.1040713333333335E-2</v>
      </c>
      <c r="AK54">
        <f t="shared" si="56"/>
        <v>0.87758313333333338</v>
      </c>
      <c r="AM54" s="9" t="str">
        <f t="shared" si="57"/>
        <v>Berjalan cepat</v>
      </c>
      <c r="AN54" s="9" t="str">
        <f t="shared" si="44"/>
        <v>Berjalan cepat</v>
      </c>
      <c r="AO54" s="9" t="str">
        <f t="shared" si="45"/>
        <v>Berlari</v>
      </c>
    </row>
    <row r="55" spans="2:41" x14ac:dyDescent="0.25">
      <c r="B55" s="5">
        <v>-0.49182722000000001</v>
      </c>
      <c r="C55" s="5">
        <v>0.19762896999999999</v>
      </c>
      <c r="D55" s="5">
        <v>-1.2648219999999999</v>
      </c>
      <c r="E55" s="5">
        <v>-1.015409</v>
      </c>
      <c r="F55" s="5">
        <v>-0.28854632000000002</v>
      </c>
      <c r="G55" s="5">
        <v>0.39004420000000001</v>
      </c>
      <c r="H55" s="5">
        <v>-10.1919985</v>
      </c>
      <c r="I55" s="5">
        <v>-10.718220000000001</v>
      </c>
      <c r="J55" s="5">
        <v>3.6905676999999999</v>
      </c>
      <c r="L55" s="5">
        <f t="shared" si="52"/>
        <v>1.6394240666666667E-2</v>
      </c>
      <c r="M55" s="5">
        <f t="shared" si="35"/>
        <v>6.5876323333333327E-3</v>
      </c>
      <c r="N55" s="5">
        <f t="shared" si="35"/>
        <v>4.2160733333333332E-2</v>
      </c>
      <c r="O55" s="5">
        <f t="shared" si="35"/>
        <v>3.3846966666666665E-2</v>
      </c>
      <c r="P55" s="5">
        <f t="shared" si="35"/>
        <v>9.6182106666666666E-3</v>
      </c>
      <c r="Q55" s="5">
        <f t="shared" si="35"/>
        <v>1.3001473333333334E-2</v>
      </c>
      <c r="R55" s="5">
        <f t="shared" si="35"/>
        <v>0.33973328333333336</v>
      </c>
      <c r="S55" s="5">
        <f t="shared" si="35"/>
        <v>0.35727400000000004</v>
      </c>
      <c r="T55" s="5">
        <f t="shared" si="35"/>
        <v>0.12301892333333334</v>
      </c>
      <c r="V55" s="9" t="str">
        <f t="shared" si="53"/>
        <v>Berjalan pelan</v>
      </c>
      <c r="W55" s="9" t="str">
        <f t="shared" si="36"/>
        <v>Berjalan pelan</v>
      </c>
      <c r="X55" s="9" t="str">
        <f t="shared" si="37"/>
        <v>Berjalan cepat</v>
      </c>
      <c r="Y55" s="9" t="str">
        <f t="shared" si="38"/>
        <v>Berjalan cepat</v>
      </c>
      <c r="Z55" s="9" t="str">
        <f t="shared" si="39"/>
        <v>Berjalan pelan</v>
      </c>
      <c r="AA55" s="9" t="str">
        <f t="shared" si="40"/>
        <v>Berjalan pelan</v>
      </c>
      <c r="AB55" s="9" t="str">
        <f t="shared" si="41"/>
        <v>Berlari</v>
      </c>
      <c r="AC55" s="9" t="str">
        <f t="shared" si="42"/>
        <v>Berlari</v>
      </c>
      <c r="AD55" s="9" t="str">
        <f t="shared" si="43"/>
        <v>Berlari</v>
      </c>
      <c r="AI55">
        <f t="shared" si="54"/>
        <v>4.2160733333333332E-2</v>
      </c>
      <c r="AJ55">
        <f t="shared" si="55"/>
        <v>3.3846966666666665E-2</v>
      </c>
      <c r="AK55">
        <f t="shared" si="56"/>
        <v>0.35727400000000004</v>
      </c>
      <c r="AM55" s="9" t="str">
        <f t="shared" si="57"/>
        <v>Berjalan cepat</v>
      </c>
      <c r="AN55" s="9" t="str">
        <f t="shared" si="44"/>
        <v>Berjalan cepat</v>
      </c>
      <c r="AO55" s="9" t="str">
        <f t="shared" si="45"/>
        <v>Berlari</v>
      </c>
    </row>
    <row r="56" spans="2:41" x14ac:dyDescent="0.25">
      <c r="B56" s="5">
        <v>-0.33380437000000002</v>
      </c>
      <c r="C56" s="5">
        <v>-0.13684653999999999</v>
      </c>
      <c r="D56" s="5">
        <v>-0.63050174999999997</v>
      </c>
      <c r="E56" s="5">
        <v>-1.8846204</v>
      </c>
      <c r="F56" s="5">
        <v>-0.55212474</v>
      </c>
      <c r="G56" s="5">
        <v>0.67948339999999996</v>
      </c>
      <c r="H56" s="5">
        <v>-1.7533245</v>
      </c>
      <c r="I56" s="5">
        <v>-20.706985</v>
      </c>
      <c r="J56" s="5">
        <v>-0.62857010000000002</v>
      </c>
      <c r="L56" s="5">
        <f t="shared" si="52"/>
        <v>1.1126812333333335E-2</v>
      </c>
      <c r="M56" s="5">
        <f t="shared" si="35"/>
        <v>4.5615513333333328E-3</v>
      </c>
      <c r="N56" s="5">
        <f t="shared" si="35"/>
        <v>2.1016725E-2</v>
      </c>
      <c r="O56" s="5">
        <f t="shared" si="35"/>
        <v>6.2820680000000004E-2</v>
      </c>
      <c r="P56" s="5">
        <f t="shared" si="35"/>
        <v>1.8404158E-2</v>
      </c>
      <c r="Q56" s="5">
        <f t="shared" si="35"/>
        <v>2.2649446666666666E-2</v>
      </c>
      <c r="R56" s="5">
        <f t="shared" si="35"/>
        <v>5.844415E-2</v>
      </c>
      <c r="S56" s="5">
        <f t="shared" si="35"/>
        <v>0.6902328333333333</v>
      </c>
      <c r="T56" s="5">
        <f t="shared" si="35"/>
        <v>2.0952336666666668E-2</v>
      </c>
      <c r="V56" s="9" t="str">
        <f t="shared" si="53"/>
        <v>Berjalan pelan</v>
      </c>
      <c r="W56" s="9" t="str">
        <f t="shared" si="36"/>
        <v>Berjalan pelan</v>
      </c>
      <c r="X56" s="9" t="str">
        <f t="shared" si="37"/>
        <v>Berjalan pelan</v>
      </c>
      <c r="Y56" s="9" t="str">
        <f t="shared" si="38"/>
        <v>Berjalan cepat</v>
      </c>
      <c r="Z56" s="9" t="str">
        <f t="shared" si="39"/>
        <v>Berjalan pelan</v>
      </c>
      <c r="AA56" s="9" t="str">
        <f t="shared" si="40"/>
        <v>Berjalan pelan</v>
      </c>
      <c r="AB56" s="9" t="str">
        <f t="shared" si="41"/>
        <v>Berjalan cepat</v>
      </c>
      <c r="AC56" s="9" t="str">
        <f t="shared" si="42"/>
        <v>Berlari</v>
      </c>
      <c r="AD56" s="9" t="str">
        <f t="shared" si="43"/>
        <v>Berjalan pelan</v>
      </c>
      <c r="AI56">
        <f t="shared" si="54"/>
        <v>2.1016725E-2</v>
      </c>
      <c r="AJ56">
        <f t="shared" si="55"/>
        <v>6.2820680000000004E-2</v>
      </c>
      <c r="AK56">
        <f t="shared" si="56"/>
        <v>0.6902328333333333</v>
      </c>
      <c r="AM56" s="9" t="str">
        <f t="shared" si="57"/>
        <v>Berjalan pelan</v>
      </c>
      <c r="AN56" s="9" t="str">
        <f t="shared" si="44"/>
        <v>Berjalan cepat</v>
      </c>
      <c r="AO56" s="9" t="str">
        <f t="shared" si="45"/>
        <v>Berlari</v>
      </c>
    </row>
    <row r="57" spans="2:41" x14ac:dyDescent="0.25">
      <c r="B57" s="5">
        <v>0.22044525000000001</v>
      </c>
      <c r="C57" s="5">
        <v>-0.66730999999999996</v>
      </c>
      <c r="D57" s="5">
        <v>0.55453779999999997</v>
      </c>
      <c r="E57" s="5">
        <v>1.7531514000000002E-2</v>
      </c>
      <c r="F57" s="5">
        <v>0.78591049999999996</v>
      </c>
      <c r="G57" s="5">
        <v>0.56873702999999998</v>
      </c>
      <c r="H57" s="5">
        <v>13.392708000000001</v>
      </c>
      <c r="I57" s="5">
        <v>-23.981439999999999</v>
      </c>
      <c r="J57" s="5">
        <v>5.6617259999999998</v>
      </c>
      <c r="L57" s="5">
        <f t="shared" si="52"/>
        <v>7.3481750000000002E-3</v>
      </c>
      <c r="M57" s="5">
        <f t="shared" si="35"/>
        <v>2.2243666666666665E-2</v>
      </c>
      <c r="N57" s="5">
        <f t="shared" si="35"/>
        <v>1.8484593333333334E-2</v>
      </c>
      <c r="O57" s="5">
        <f t="shared" si="35"/>
        <v>5.8438380000000001E-4</v>
      </c>
      <c r="P57" s="5">
        <f t="shared" si="35"/>
        <v>2.6197016666666666E-2</v>
      </c>
      <c r="Q57" s="5">
        <f t="shared" si="35"/>
        <v>1.8957900999999999E-2</v>
      </c>
      <c r="R57" s="5">
        <f t="shared" si="35"/>
        <v>0.44642360000000003</v>
      </c>
      <c r="S57" s="5">
        <f t="shared" si="35"/>
        <v>0.79938133333333328</v>
      </c>
      <c r="T57" s="5">
        <f t="shared" si="35"/>
        <v>0.18872419999999998</v>
      </c>
      <c r="V57" s="9" t="str">
        <f t="shared" si="53"/>
        <v>Berjalan pelan</v>
      </c>
      <c r="W57" s="9" t="str">
        <f t="shared" si="36"/>
        <v>Berjalan pelan</v>
      </c>
      <c r="X57" s="9" t="str">
        <f t="shared" si="37"/>
        <v>Berjalan pelan</v>
      </c>
      <c r="Y57" s="9" t="str">
        <f t="shared" si="38"/>
        <v>Berjalan pelan</v>
      </c>
      <c r="Z57" s="9" t="str">
        <f t="shared" si="39"/>
        <v>Berjalan pelan</v>
      </c>
      <c r="AA57" s="9" t="str">
        <f t="shared" si="40"/>
        <v>Berjalan pelan</v>
      </c>
      <c r="AB57" s="9" t="str">
        <f t="shared" si="41"/>
        <v>Berlari</v>
      </c>
      <c r="AC57" s="9" t="str">
        <f t="shared" si="42"/>
        <v>Berlari</v>
      </c>
      <c r="AD57" s="9" t="str">
        <f t="shared" si="43"/>
        <v>Berlari</v>
      </c>
      <c r="AI57">
        <f t="shared" si="54"/>
        <v>2.2243666666666665E-2</v>
      </c>
      <c r="AJ57">
        <f>MAX(O57:Q57)</f>
        <v>2.6197016666666666E-2</v>
      </c>
      <c r="AK57">
        <f t="shared" si="56"/>
        <v>0.79938133333333328</v>
      </c>
      <c r="AM57" s="9" t="str">
        <f t="shared" si="57"/>
        <v>Berjalan pelan</v>
      </c>
      <c r="AN57" s="9" t="str">
        <f t="shared" si="44"/>
        <v>Berjalan pelan</v>
      </c>
      <c r="AO57" s="9" t="str">
        <f t="shared" si="45"/>
        <v>Berlari</v>
      </c>
    </row>
    <row r="58" spans="2:41" x14ac:dyDescent="0.25">
      <c r="B58" s="5">
        <v>0.42460257000000001</v>
      </c>
      <c r="C58" s="5">
        <v>-3.7199259999999998E-2</v>
      </c>
      <c r="D58" s="5">
        <v>1.214755</v>
      </c>
      <c r="E58" s="5">
        <v>0.55494270000000001</v>
      </c>
      <c r="F58" s="5">
        <v>0.96307014999999996</v>
      </c>
      <c r="G58" s="5">
        <v>-0.19912624000000001</v>
      </c>
      <c r="H58" s="5">
        <v>16.640965999999999</v>
      </c>
      <c r="I58" s="5">
        <v>-6.1358155999999999</v>
      </c>
      <c r="J58" s="5">
        <v>11.097550999999999</v>
      </c>
      <c r="L58" s="5">
        <f t="shared" si="52"/>
        <v>1.4153419E-2</v>
      </c>
      <c r="M58" s="5">
        <f t="shared" si="35"/>
        <v>1.2399753333333333E-3</v>
      </c>
      <c r="N58" s="5">
        <f t="shared" si="35"/>
        <v>4.0491833333333331E-2</v>
      </c>
      <c r="O58" s="5">
        <f t="shared" si="35"/>
        <v>1.8498090000000002E-2</v>
      </c>
      <c r="P58" s="5">
        <f t="shared" si="35"/>
        <v>3.2102338333333334E-2</v>
      </c>
      <c r="Q58" s="5">
        <f t="shared" si="35"/>
        <v>6.6375413333333334E-3</v>
      </c>
      <c r="R58" s="5">
        <f t="shared" si="35"/>
        <v>0.55469886666666668</v>
      </c>
      <c r="S58" s="5">
        <f t="shared" si="35"/>
        <v>0.20452718666666667</v>
      </c>
      <c r="T58" s="5">
        <f t="shared" si="35"/>
        <v>0.36991836666666666</v>
      </c>
      <c r="V58" s="9" t="str">
        <f>IF(AND(L58&gt;0,L58&lt;0.03),"Berjalan pelan", IF(AND(L58&gt;0.03,L58&lt;0.1),"Berjalan cepat", "Berlari"))</f>
        <v>Berjalan pelan</v>
      </c>
      <c r="W58" s="9" t="str">
        <f t="shared" si="36"/>
        <v>Berjalan pelan</v>
      </c>
      <c r="X58" s="9" t="str">
        <f t="shared" si="37"/>
        <v>Berjalan cepat</v>
      </c>
      <c r="Y58" s="9" t="str">
        <f t="shared" si="38"/>
        <v>Berjalan pelan</v>
      </c>
      <c r="Z58" s="9" t="str">
        <f t="shared" si="39"/>
        <v>Berjalan cepat</v>
      </c>
      <c r="AA58" s="9" t="str">
        <f t="shared" si="40"/>
        <v>Berjalan pelan</v>
      </c>
      <c r="AB58" s="9" t="str">
        <f t="shared" si="41"/>
        <v>Berlari</v>
      </c>
      <c r="AC58" s="9" t="str">
        <f t="shared" si="42"/>
        <v>Berlari</v>
      </c>
      <c r="AD58" s="9" t="str">
        <f t="shared" si="43"/>
        <v>Berlari</v>
      </c>
      <c r="AI58">
        <f t="shared" si="54"/>
        <v>4.0491833333333331E-2</v>
      </c>
      <c r="AJ58">
        <f t="shared" ref="AJ58:AJ71" si="58">MAX(O58:Q58)</f>
        <v>3.2102338333333334E-2</v>
      </c>
      <c r="AK58">
        <f t="shared" si="56"/>
        <v>0.55469886666666668</v>
      </c>
      <c r="AM58" s="9" t="str">
        <f t="shared" si="57"/>
        <v>Berjalan cepat</v>
      </c>
      <c r="AN58" s="9" t="str">
        <f t="shared" si="44"/>
        <v>Berjalan cepat</v>
      </c>
      <c r="AO58" s="9" t="str">
        <f t="shared" si="45"/>
        <v>Berlari</v>
      </c>
    </row>
    <row r="59" spans="2:41" x14ac:dyDescent="0.25">
      <c r="B59" s="5">
        <v>0.69276839999999995</v>
      </c>
      <c r="C59" s="5">
        <v>0.23262285999999999</v>
      </c>
      <c r="D59" s="5">
        <v>1.1237429999999999</v>
      </c>
      <c r="E59" s="5">
        <v>0.58854216000000004</v>
      </c>
      <c r="F59" s="5">
        <v>-1.7209189</v>
      </c>
      <c r="G59" s="5">
        <v>0.74388980000000005</v>
      </c>
      <c r="H59" s="5">
        <v>-14.192689</v>
      </c>
      <c r="I59" s="5">
        <v>-27.689450000000001</v>
      </c>
      <c r="J59" s="5">
        <v>12.42018</v>
      </c>
      <c r="L59" s="5">
        <f t="shared" si="52"/>
        <v>2.309228E-2</v>
      </c>
      <c r="M59" s="5">
        <f t="shared" si="35"/>
        <v>7.7540953333333331E-3</v>
      </c>
      <c r="N59" s="5">
        <f t="shared" si="35"/>
        <v>3.7458100000000001E-2</v>
      </c>
      <c r="O59" s="5">
        <f t="shared" si="35"/>
        <v>1.9618072E-2</v>
      </c>
      <c r="P59" s="5">
        <f t="shared" si="35"/>
        <v>5.7363963333333337E-2</v>
      </c>
      <c r="Q59" s="5">
        <f t="shared" si="35"/>
        <v>2.4796326666666667E-2</v>
      </c>
      <c r="R59" s="5">
        <f t="shared" si="35"/>
        <v>0.47308963333333331</v>
      </c>
      <c r="S59" s="5">
        <f t="shared" si="35"/>
        <v>0.9229816666666667</v>
      </c>
      <c r="T59" s="5">
        <f t="shared" si="35"/>
        <v>0.41400599999999999</v>
      </c>
      <c r="V59" s="9" t="str">
        <f t="shared" ref="V59:V71" si="59">IF(AND(L59&gt;0,L59&lt;0.03),"Berjalan pelan", IF(AND(L59&gt;0.03,L59&lt;0.1),"Berjalan cepat", "Berlari"))</f>
        <v>Berjalan pelan</v>
      </c>
      <c r="W59" s="9" t="str">
        <f t="shared" si="36"/>
        <v>Berjalan pelan</v>
      </c>
      <c r="X59" s="9" t="str">
        <f t="shared" si="37"/>
        <v>Berjalan cepat</v>
      </c>
      <c r="Y59" s="9" t="str">
        <f t="shared" si="38"/>
        <v>Berjalan pelan</v>
      </c>
      <c r="Z59" s="9" t="str">
        <f t="shared" si="39"/>
        <v>Berjalan cepat</v>
      </c>
      <c r="AA59" s="9" t="str">
        <f t="shared" si="40"/>
        <v>Berjalan pelan</v>
      </c>
      <c r="AB59" s="9" t="str">
        <f t="shared" si="41"/>
        <v>Berlari</v>
      </c>
      <c r="AC59" s="9" t="str">
        <f t="shared" si="42"/>
        <v>Berlari</v>
      </c>
      <c r="AD59" s="9" t="str">
        <f t="shared" si="43"/>
        <v>Berlari</v>
      </c>
      <c r="AI59">
        <f>MAX(L59:N59)</f>
        <v>3.7458100000000001E-2</v>
      </c>
      <c r="AJ59">
        <f t="shared" si="58"/>
        <v>5.7363963333333337E-2</v>
      </c>
      <c r="AK59">
        <f t="shared" si="56"/>
        <v>0.9229816666666667</v>
      </c>
      <c r="AM59" s="9" t="str">
        <f t="shared" si="57"/>
        <v>Berjalan cepat</v>
      </c>
      <c r="AN59" s="9" t="str">
        <f t="shared" si="44"/>
        <v>Berjalan cepat</v>
      </c>
      <c r="AO59" s="9" t="str">
        <f t="shared" si="45"/>
        <v>Berlari</v>
      </c>
    </row>
    <row r="60" spans="2:41" x14ac:dyDescent="0.25">
      <c r="B60" s="5">
        <v>-8.4648849999999998E-2</v>
      </c>
      <c r="C60" s="5">
        <v>-9.6809860000000008E-3</v>
      </c>
      <c r="D60" s="5">
        <v>1.6044741</v>
      </c>
      <c r="E60" s="5">
        <v>0.9987914</v>
      </c>
      <c r="F60" s="5">
        <v>-0.53957489999999997</v>
      </c>
      <c r="G60" s="5">
        <v>0.84705450000000004</v>
      </c>
      <c r="H60" s="5">
        <v>-4.4525449999999998</v>
      </c>
      <c r="I60" s="5">
        <v>-22.193149999999999</v>
      </c>
      <c r="J60" s="5">
        <v>13.7694235</v>
      </c>
      <c r="L60" s="5">
        <f t="shared" si="52"/>
        <v>2.8216283333333332E-3</v>
      </c>
      <c r="M60" s="5">
        <f t="shared" si="35"/>
        <v>3.2269953333333336E-4</v>
      </c>
      <c r="N60" s="5">
        <f t="shared" si="35"/>
        <v>5.3482469999999997E-2</v>
      </c>
      <c r="O60" s="5">
        <f t="shared" si="35"/>
        <v>3.3293046666666666E-2</v>
      </c>
      <c r="P60" s="5">
        <f t="shared" si="35"/>
        <v>1.7985829999999998E-2</v>
      </c>
      <c r="Q60" s="5">
        <f t="shared" si="35"/>
        <v>2.8235150000000001E-2</v>
      </c>
      <c r="R60" s="5">
        <f t="shared" si="35"/>
        <v>0.14841816666666666</v>
      </c>
      <c r="S60" s="5">
        <f t="shared" si="35"/>
        <v>0.73977166666666661</v>
      </c>
      <c r="T60" s="5">
        <f t="shared" si="35"/>
        <v>0.45898078333333336</v>
      </c>
      <c r="V60" s="9" t="str">
        <f t="shared" si="59"/>
        <v>Berjalan pelan</v>
      </c>
      <c r="W60" s="9" t="str">
        <f t="shared" si="36"/>
        <v>Berjalan pelan</v>
      </c>
      <c r="X60" s="9" t="str">
        <f t="shared" si="37"/>
        <v>Berjalan cepat</v>
      </c>
      <c r="Y60" s="9" t="str">
        <f t="shared" si="38"/>
        <v>Berjalan cepat</v>
      </c>
      <c r="Z60" s="9" t="str">
        <f t="shared" si="39"/>
        <v>Berjalan pelan</v>
      </c>
      <c r="AA60" s="9" t="str">
        <f t="shared" si="40"/>
        <v>Berjalan pelan</v>
      </c>
      <c r="AB60" s="9" t="str">
        <f t="shared" si="41"/>
        <v>Berlari</v>
      </c>
      <c r="AC60" s="9" t="str">
        <f t="shared" si="42"/>
        <v>Berlari</v>
      </c>
      <c r="AD60" s="9" t="str">
        <f t="shared" si="43"/>
        <v>Berlari</v>
      </c>
      <c r="AI60">
        <f t="shared" ref="AI60:AI71" si="60">MAX(L60:N60)</f>
        <v>5.3482469999999997E-2</v>
      </c>
      <c r="AJ60">
        <f t="shared" si="58"/>
        <v>3.3293046666666666E-2</v>
      </c>
      <c r="AK60">
        <f>MAX(R60:T60)</f>
        <v>0.73977166666666661</v>
      </c>
      <c r="AM60" s="9" t="str">
        <f t="shared" si="57"/>
        <v>Berjalan cepat</v>
      </c>
      <c r="AN60" s="9" t="str">
        <f t="shared" si="44"/>
        <v>Berjalan cepat</v>
      </c>
      <c r="AO60" s="9" t="str">
        <f t="shared" si="45"/>
        <v>Berlari</v>
      </c>
    </row>
    <row r="61" spans="2:41" x14ac:dyDescent="0.25">
      <c r="B61" s="5">
        <v>5.1306546000000001E-2</v>
      </c>
      <c r="C61" s="5">
        <v>0.75398946</v>
      </c>
      <c r="D61" s="5">
        <v>0.36226176999999998</v>
      </c>
      <c r="E61" s="5">
        <v>1.1499462</v>
      </c>
      <c r="F61" s="5">
        <v>2.4124145999999999E-2</v>
      </c>
      <c r="G61" s="5">
        <v>1.5746241000000001</v>
      </c>
      <c r="H61" s="5">
        <v>3.2544947</v>
      </c>
      <c r="I61" s="5">
        <v>-17.690674000000001</v>
      </c>
      <c r="J61" s="5">
        <v>7.9954324000000003</v>
      </c>
      <c r="L61" s="5">
        <f t="shared" si="52"/>
        <v>1.7102182E-3</v>
      </c>
      <c r="M61" s="5">
        <f t="shared" si="35"/>
        <v>2.5132982000000002E-2</v>
      </c>
      <c r="N61" s="5">
        <f t="shared" si="35"/>
        <v>1.2075392333333332E-2</v>
      </c>
      <c r="O61" s="5">
        <f t="shared" si="35"/>
        <v>3.8331540000000004E-2</v>
      </c>
      <c r="P61" s="5">
        <f t="shared" si="35"/>
        <v>8.0413819999999999E-4</v>
      </c>
      <c r="Q61" s="5">
        <f t="shared" si="35"/>
        <v>5.2487470000000001E-2</v>
      </c>
      <c r="R61" s="5">
        <f t="shared" si="35"/>
        <v>0.10848315666666666</v>
      </c>
      <c r="S61" s="5">
        <f t="shared" si="35"/>
        <v>0.58968913333333339</v>
      </c>
      <c r="T61" s="5">
        <f t="shared" si="35"/>
        <v>0.26651441333333337</v>
      </c>
      <c r="V61" s="9" t="str">
        <f t="shared" si="59"/>
        <v>Berjalan pelan</v>
      </c>
      <c r="W61" s="9" t="str">
        <f t="shared" si="36"/>
        <v>Berjalan pelan</v>
      </c>
      <c r="X61" s="9" t="str">
        <f t="shared" si="37"/>
        <v>Berjalan pelan</v>
      </c>
      <c r="Y61" s="9" t="str">
        <f t="shared" si="38"/>
        <v>Berjalan cepat</v>
      </c>
      <c r="Z61" s="9" t="str">
        <f t="shared" si="39"/>
        <v>Berjalan pelan</v>
      </c>
      <c r="AA61" s="9" t="str">
        <f t="shared" si="40"/>
        <v>Berjalan cepat</v>
      </c>
      <c r="AB61" s="9" t="str">
        <f t="shared" si="41"/>
        <v>Berlari</v>
      </c>
      <c r="AC61" s="9" t="str">
        <f t="shared" si="42"/>
        <v>Berlari</v>
      </c>
      <c r="AD61" s="9" t="str">
        <f t="shared" si="43"/>
        <v>Berlari</v>
      </c>
      <c r="AI61">
        <f t="shared" si="60"/>
        <v>2.5132982000000002E-2</v>
      </c>
      <c r="AJ61">
        <f t="shared" si="58"/>
        <v>5.2487470000000001E-2</v>
      </c>
      <c r="AK61">
        <f t="shared" ref="AK61:AK71" si="61">MAX(R61:T61)</f>
        <v>0.58968913333333339</v>
      </c>
      <c r="AM61" s="9" t="str">
        <f t="shared" si="57"/>
        <v>Berjalan pelan</v>
      </c>
      <c r="AN61" s="9" t="str">
        <f t="shared" si="44"/>
        <v>Berjalan cepat</v>
      </c>
      <c r="AO61" s="9" t="str">
        <f t="shared" si="45"/>
        <v>Berlari</v>
      </c>
    </row>
    <row r="62" spans="2:41" x14ac:dyDescent="0.25">
      <c r="B62" s="5">
        <v>0.36305237000000001</v>
      </c>
      <c r="C62" s="5">
        <v>-0.66900205999999995</v>
      </c>
      <c r="D62" s="5">
        <v>2.3893355999999999</v>
      </c>
      <c r="E62" s="5">
        <v>0.24766706999999999</v>
      </c>
      <c r="F62" s="5">
        <v>0.97017085999999997</v>
      </c>
      <c r="G62" s="5">
        <v>-0.64302159999999997</v>
      </c>
      <c r="H62" s="5">
        <v>-5.1838803000000002</v>
      </c>
      <c r="I62" s="5">
        <v>4.9293760000000004</v>
      </c>
      <c r="J62" s="5">
        <v>14.698823000000001</v>
      </c>
      <c r="L62" s="5">
        <f t="shared" si="52"/>
        <v>1.2101745666666667E-2</v>
      </c>
      <c r="M62" s="5">
        <f t="shared" si="35"/>
        <v>2.2300068666666666E-2</v>
      </c>
      <c r="N62" s="5">
        <f t="shared" si="35"/>
        <v>7.9644519999999996E-2</v>
      </c>
      <c r="O62" s="5">
        <f t="shared" si="35"/>
        <v>8.2555689999999991E-3</v>
      </c>
      <c r="P62" s="5">
        <f t="shared" si="35"/>
        <v>3.2339028666666665E-2</v>
      </c>
      <c r="Q62" s="5">
        <f t="shared" si="35"/>
        <v>2.1434053333333331E-2</v>
      </c>
      <c r="R62" s="5">
        <f t="shared" si="35"/>
        <v>0.17279601</v>
      </c>
      <c r="S62" s="5">
        <f t="shared" si="35"/>
        <v>0.16431253333333334</v>
      </c>
      <c r="T62" s="5">
        <f t="shared" si="35"/>
        <v>0.48996076666666671</v>
      </c>
      <c r="V62" s="9" t="str">
        <f t="shared" si="59"/>
        <v>Berjalan pelan</v>
      </c>
      <c r="W62" s="9" t="str">
        <f t="shared" si="36"/>
        <v>Berjalan pelan</v>
      </c>
      <c r="X62" s="9" t="str">
        <f t="shared" si="37"/>
        <v>Berjalan cepat</v>
      </c>
      <c r="Y62" s="9" t="str">
        <f t="shared" si="38"/>
        <v>Berjalan pelan</v>
      </c>
      <c r="Z62" s="9" t="str">
        <f t="shared" si="39"/>
        <v>Berjalan cepat</v>
      </c>
      <c r="AA62" s="9" t="str">
        <f t="shared" si="40"/>
        <v>Berjalan pelan</v>
      </c>
      <c r="AB62" s="9" t="str">
        <f t="shared" si="41"/>
        <v>Berlari</v>
      </c>
      <c r="AC62" s="9" t="str">
        <f t="shared" si="42"/>
        <v>Berlari</v>
      </c>
      <c r="AD62" s="9" t="str">
        <f t="shared" si="43"/>
        <v>Berlari</v>
      </c>
      <c r="AI62">
        <f t="shared" si="60"/>
        <v>7.9644519999999996E-2</v>
      </c>
      <c r="AJ62">
        <f t="shared" si="58"/>
        <v>3.2339028666666665E-2</v>
      </c>
      <c r="AK62">
        <f t="shared" si="61"/>
        <v>0.48996076666666671</v>
      </c>
      <c r="AM62" s="9" t="str">
        <f t="shared" si="57"/>
        <v>Berjalan cepat</v>
      </c>
      <c r="AN62" s="9" t="str">
        <f t="shared" si="44"/>
        <v>Berjalan cepat</v>
      </c>
      <c r="AO62" s="9" t="str">
        <f t="shared" si="45"/>
        <v>Berlari</v>
      </c>
    </row>
    <row r="63" spans="2:41" x14ac:dyDescent="0.25">
      <c r="B63" s="5">
        <v>-0.53671040000000003</v>
      </c>
      <c r="C63" s="5">
        <v>-1.4231304</v>
      </c>
      <c r="D63" s="5">
        <v>0.57964325000000005</v>
      </c>
      <c r="E63" s="5">
        <v>-1.7050327999999999</v>
      </c>
      <c r="F63" s="5">
        <v>-0.72758279999999997</v>
      </c>
      <c r="G63" s="5">
        <v>-1.1315660000000001</v>
      </c>
      <c r="H63" s="5">
        <v>-3.5737190000000001</v>
      </c>
      <c r="I63" s="5">
        <v>9.2572369999999999</v>
      </c>
      <c r="J63" s="5">
        <v>15.901966</v>
      </c>
      <c r="L63" s="5">
        <f t="shared" si="52"/>
        <v>1.7890346666666668E-2</v>
      </c>
      <c r="M63" s="5">
        <f t="shared" si="35"/>
        <v>4.7437680000000003E-2</v>
      </c>
      <c r="N63" s="5">
        <f t="shared" si="35"/>
        <v>1.9321441666666668E-2</v>
      </c>
      <c r="O63" s="5">
        <f t="shared" si="35"/>
        <v>5.6834426666666667E-2</v>
      </c>
      <c r="P63" s="5">
        <f t="shared" si="35"/>
        <v>2.4252759999999998E-2</v>
      </c>
      <c r="Q63" s="5">
        <f t="shared" si="35"/>
        <v>3.771886666666667E-2</v>
      </c>
      <c r="R63" s="5">
        <f t="shared" si="35"/>
        <v>0.11912396666666666</v>
      </c>
      <c r="S63" s="5">
        <f t="shared" si="35"/>
        <v>0.30857456666666666</v>
      </c>
      <c r="T63" s="5">
        <f t="shared" si="35"/>
        <v>0.53006553333333328</v>
      </c>
      <c r="V63" s="9" t="str">
        <f t="shared" si="59"/>
        <v>Berjalan pelan</v>
      </c>
      <c r="W63" s="9" t="str">
        <f t="shared" si="36"/>
        <v>Berjalan cepat</v>
      </c>
      <c r="X63" s="9" t="str">
        <f t="shared" si="37"/>
        <v>Berjalan pelan</v>
      </c>
      <c r="Y63" s="9" t="str">
        <f t="shared" si="38"/>
        <v>Berjalan cepat</v>
      </c>
      <c r="Z63" s="9" t="str">
        <f t="shared" si="39"/>
        <v>Berjalan pelan</v>
      </c>
      <c r="AA63" s="9" t="str">
        <f t="shared" si="40"/>
        <v>Berjalan cepat</v>
      </c>
      <c r="AB63" s="9" t="str">
        <f t="shared" si="41"/>
        <v>Berlari</v>
      </c>
      <c r="AC63" s="9" t="str">
        <f t="shared" si="42"/>
        <v>Berlari</v>
      </c>
      <c r="AD63" s="9" t="str">
        <f t="shared" si="43"/>
        <v>Berlari</v>
      </c>
      <c r="AI63">
        <f t="shared" si="60"/>
        <v>4.7437680000000003E-2</v>
      </c>
      <c r="AJ63">
        <f t="shared" si="58"/>
        <v>5.6834426666666667E-2</v>
      </c>
      <c r="AK63">
        <f t="shared" si="61"/>
        <v>0.53006553333333328</v>
      </c>
      <c r="AM63" s="9" t="str">
        <f t="shared" si="57"/>
        <v>Berjalan cepat</v>
      </c>
      <c r="AN63" s="9" t="str">
        <f t="shared" si="44"/>
        <v>Berjalan cepat</v>
      </c>
      <c r="AO63" s="9" t="str">
        <f t="shared" si="45"/>
        <v>Berlari</v>
      </c>
    </row>
    <row r="64" spans="2:41" x14ac:dyDescent="0.25">
      <c r="B64" s="5">
        <v>0.54032946000000004</v>
      </c>
      <c r="C64" s="5">
        <v>3.1073809000000001E-2</v>
      </c>
      <c r="D64" s="5">
        <v>0.78999520000000001</v>
      </c>
      <c r="E64" s="5">
        <v>-2.5910888000000001</v>
      </c>
      <c r="F64" s="5">
        <v>-1.5988903000000001</v>
      </c>
      <c r="G64" s="5">
        <v>-0.70242404999999997</v>
      </c>
      <c r="H64" s="5">
        <v>-3.7735207000000002</v>
      </c>
      <c r="I64" s="5">
        <v>3.2037868</v>
      </c>
      <c r="J64" s="5">
        <v>14.445561</v>
      </c>
      <c r="L64" s="5">
        <f t="shared" si="52"/>
        <v>1.8010982000000002E-2</v>
      </c>
      <c r="M64" s="5">
        <f t="shared" si="35"/>
        <v>1.0357936333333334E-3</v>
      </c>
      <c r="N64" s="5">
        <f t="shared" si="35"/>
        <v>2.6333173333333335E-2</v>
      </c>
      <c r="O64" s="5">
        <f t="shared" si="35"/>
        <v>8.6369626666666671E-2</v>
      </c>
      <c r="P64" s="5">
        <f t="shared" si="35"/>
        <v>5.3296343333333336E-2</v>
      </c>
      <c r="Q64" s="5">
        <f t="shared" si="35"/>
        <v>2.3414134999999999E-2</v>
      </c>
      <c r="R64" s="5">
        <f t="shared" si="35"/>
        <v>0.12578402333333333</v>
      </c>
      <c r="S64" s="5">
        <f t="shared" si="35"/>
        <v>0.10679289333333333</v>
      </c>
      <c r="T64" s="5">
        <f t="shared" si="35"/>
        <v>0.48151869999999997</v>
      </c>
      <c r="V64" s="9" t="str">
        <f t="shared" si="59"/>
        <v>Berjalan pelan</v>
      </c>
      <c r="W64" s="9" t="str">
        <f t="shared" si="36"/>
        <v>Berjalan pelan</v>
      </c>
      <c r="X64" s="9" t="str">
        <f t="shared" si="37"/>
        <v>Berjalan pelan</v>
      </c>
      <c r="Y64" s="9" t="str">
        <f t="shared" si="38"/>
        <v>Berjalan cepat</v>
      </c>
      <c r="Z64" s="9" t="str">
        <f t="shared" si="39"/>
        <v>Berjalan cepat</v>
      </c>
      <c r="AA64" s="9" t="str">
        <f t="shared" si="40"/>
        <v>Berjalan pelan</v>
      </c>
      <c r="AB64" s="9" t="str">
        <f t="shared" si="41"/>
        <v>Berlari</v>
      </c>
      <c r="AC64" s="9" t="str">
        <f t="shared" si="42"/>
        <v>Berlari</v>
      </c>
      <c r="AD64" s="9" t="str">
        <f t="shared" si="43"/>
        <v>Berlari</v>
      </c>
      <c r="AI64">
        <f t="shared" si="60"/>
        <v>2.6333173333333335E-2</v>
      </c>
      <c r="AJ64">
        <f t="shared" si="58"/>
        <v>8.6369626666666671E-2</v>
      </c>
      <c r="AK64">
        <f t="shared" si="61"/>
        <v>0.48151869999999997</v>
      </c>
      <c r="AM64" s="9" t="str">
        <f t="shared" si="57"/>
        <v>Berjalan pelan</v>
      </c>
      <c r="AN64" s="9" t="str">
        <f t="shared" si="44"/>
        <v>Berjalan cepat</v>
      </c>
      <c r="AO64" s="9" t="str">
        <f t="shared" si="45"/>
        <v>Berlari</v>
      </c>
    </row>
    <row r="65" spans="2:55" x14ac:dyDescent="0.25">
      <c r="B65" s="5">
        <v>0.30527840000000001</v>
      </c>
      <c r="C65" s="5">
        <v>0.14142035999999999</v>
      </c>
      <c r="D65" s="5">
        <v>1.9578829</v>
      </c>
      <c r="E65" s="5">
        <v>2.0881566999999999</v>
      </c>
      <c r="F65" s="5">
        <v>-1.8657125999999999</v>
      </c>
      <c r="G65" s="5">
        <v>-1.3350953999999999</v>
      </c>
      <c r="H65" s="5">
        <v>5.5749300000000002</v>
      </c>
      <c r="I65" s="5">
        <v>12.048546</v>
      </c>
      <c r="J65" s="5">
        <v>-5.3325653000000001E-2</v>
      </c>
      <c r="L65" s="5">
        <f>ABS((B65-0)/(30-0))</f>
        <v>1.0175946666666666E-2</v>
      </c>
      <c r="M65" s="5">
        <f t="shared" si="35"/>
        <v>4.7140120000000001E-3</v>
      </c>
      <c r="N65" s="5">
        <f t="shared" si="35"/>
        <v>6.5262763333333335E-2</v>
      </c>
      <c r="O65" s="5">
        <f t="shared" si="35"/>
        <v>6.9605223333333327E-2</v>
      </c>
      <c r="P65" s="5">
        <f t="shared" si="35"/>
        <v>6.2190419999999996E-2</v>
      </c>
      <c r="Q65" s="5">
        <f t="shared" si="35"/>
        <v>4.4503179999999996E-2</v>
      </c>
      <c r="R65" s="5">
        <f t="shared" si="35"/>
        <v>0.185831</v>
      </c>
      <c r="S65" s="5">
        <f t="shared" si="35"/>
        <v>0.40161819999999998</v>
      </c>
      <c r="T65" s="5">
        <f t="shared" si="35"/>
        <v>1.7775217666666668E-3</v>
      </c>
      <c r="V65" s="9" t="str">
        <f t="shared" si="59"/>
        <v>Berjalan pelan</v>
      </c>
      <c r="W65" s="9" t="str">
        <f t="shared" si="36"/>
        <v>Berjalan pelan</v>
      </c>
      <c r="X65" s="9" t="str">
        <f t="shared" si="37"/>
        <v>Berjalan cepat</v>
      </c>
      <c r="Y65" s="9" t="str">
        <f t="shared" si="38"/>
        <v>Berjalan cepat</v>
      </c>
      <c r="Z65" s="9" t="str">
        <f t="shared" si="39"/>
        <v>Berjalan cepat</v>
      </c>
      <c r="AA65" s="9" t="str">
        <f t="shared" si="40"/>
        <v>Berjalan cepat</v>
      </c>
      <c r="AB65" s="9" t="str">
        <f t="shared" si="41"/>
        <v>Berlari</v>
      </c>
      <c r="AC65" s="9" t="str">
        <f t="shared" si="42"/>
        <v>Berlari</v>
      </c>
      <c r="AD65" s="9" t="str">
        <f t="shared" si="43"/>
        <v>Berjalan pelan</v>
      </c>
      <c r="AI65">
        <f t="shared" si="60"/>
        <v>6.5262763333333335E-2</v>
      </c>
      <c r="AJ65">
        <f t="shared" si="58"/>
        <v>6.9605223333333327E-2</v>
      </c>
      <c r="AK65">
        <f t="shared" si="61"/>
        <v>0.40161819999999998</v>
      </c>
      <c r="AM65" s="9" t="str">
        <f t="shared" si="57"/>
        <v>Berjalan cepat</v>
      </c>
      <c r="AN65" s="9" t="str">
        <f t="shared" si="44"/>
        <v>Berjalan cepat</v>
      </c>
      <c r="AO65" s="9" t="str">
        <f t="shared" si="45"/>
        <v>Berlari</v>
      </c>
    </row>
    <row r="66" spans="2:55" x14ac:dyDescent="0.25">
      <c r="B66" s="5">
        <v>-0.28659077999999999</v>
      </c>
      <c r="C66" s="5">
        <v>0.10844516999999999</v>
      </c>
      <c r="D66" s="5">
        <v>0.36747837</v>
      </c>
      <c r="E66" s="5">
        <v>-0.55934159999999999</v>
      </c>
      <c r="F66" s="5">
        <v>0.98693657000000001</v>
      </c>
      <c r="G66" s="5">
        <v>2.6249579999999999</v>
      </c>
      <c r="H66" s="5">
        <v>4.9533100000000001</v>
      </c>
      <c r="I66" s="5">
        <v>14.192289000000001</v>
      </c>
      <c r="J66" s="5">
        <v>7.6178007000000001</v>
      </c>
      <c r="L66" s="5">
        <f t="shared" ref="L66:L71" si="62">ABS((B66-0)/(30-0))</f>
        <v>9.5530259999999992E-3</v>
      </c>
      <c r="M66" s="5">
        <f t="shared" si="35"/>
        <v>3.6148389999999999E-3</v>
      </c>
      <c r="N66" s="5">
        <f t="shared" si="35"/>
        <v>1.2249279E-2</v>
      </c>
      <c r="O66" s="5">
        <f t="shared" si="35"/>
        <v>1.864472E-2</v>
      </c>
      <c r="P66" s="5">
        <f t="shared" si="35"/>
        <v>3.2897885666666668E-2</v>
      </c>
      <c r="Q66" s="5">
        <f t="shared" si="35"/>
        <v>8.7498599999999996E-2</v>
      </c>
      <c r="R66" s="5">
        <f t="shared" si="35"/>
        <v>0.16511033333333333</v>
      </c>
      <c r="S66" s="5">
        <f t="shared" si="35"/>
        <v>0.47307630000000001</v>
      </c>
      <c r="T66" s="5">
        <f t="shared" si="35"/>
        <v>0.25392669000000001</v>
      </c>
      <c r="V66" s="9" t="str">
        <f t="shared" si="59"/>
        <v>Berjalan pelan</v>
      </c>
      <c r="W66" s="9" t="str">
        <f t="shared" si="36"/>
        <v>Berjalan pelan</v>
      </c>
      <c r="X66" s="9" t="str">
        <f t="shared" si="37"/>
        <v>Berjalan pelan</v>
      </c>
      <c r="Y66" s="9" t="str">
        <f t="shared" si="38"/>
        <v>Berjalan pelan</v>
      </c>
      <c r="Z66" s="9" t="str">
        <f t="shared" si="39"/>
        <v>Berjalan cepat</v>
      </c>
      <c r="AA66" s="9" t="str">
        <f t="shared" si="40"/>
        <v>Berjalan cepat</v>
      </c>
      <c r="AB66" s="9" t="str">
        <f t="shared" si="41"/>
        <v>Berlari</v>
      </c>
      <c r="AC66" s="9" t="str">
        <f t="shared" si="42"/>
        <v>Berlari</v>
      </c>
      <c r="AD66" s="9" t="str">
        <f t="shared" si="43"/>
        <v>Berlari</v>
      </c>
      <c r="AI66">
        <f t="shared" si="60"/>
        <v>1.2249279E-2</v>
      </c>
      <c r="AJ66">
        <f t="shared" si="58"/>
        <v>8.7498599999999996E-2</v>
      </c>
      <c r="AK66">
        <f t="shared" si="61"/>
        <v>0.47307630000000001</v>
      </c>
      <c r="AM66" s="9" t="str">
        <f t="shared" si="57"/>
        <v>Berjalan pelan</v>
      </c>
      <c r="AN66" s="9" t="str">
        <f t="shared" si="44"/>
        <v>Berjalan cepat</v>
      </c>
      <c r="AO66" s="9" t="str">
        <f t="shared" si="45"/>
        <v>Berlari</v>
      </c>
    </row>
    <row r="67" spans="2:55" x14ac:dyDescent="0.25">
      <c r="B67" s="5">
        <v>0.73480219999999996</v>
      </c>
      <c r="C67" s="5">
        <v>0.20054459999999999</v>
      </c>
      <c r="D67" s="5">
        <v>-7.7433585999999999E-2</v>
      </c>
      <c r="E67" s="5">
        <v>-0.27617609999999998</v>
      </c>
      <c r="F67" s="5">
        <v>-0.61958049999999998</v>
      </c>
      <c r="G67" s="5">
        <v>1.2882260999999999</v>
      </c>
      <c r="H67" s="5">
        <v>22.941448000000001</v>
      </c>
      <c r="I67" s="5">
        <v>-18.148686999999999</v>
      </c>
      <c r="J67" s="5">
        <v>-17.075901000000002</v>
      </c>
      <c r="L67" s="5">
        <f t="shared" si="62"/>
        <v>2.4493406666666665E-2</v>
      </c>
      <c r="M67" s="5">
        <f t="shared" si="35"/>
        <v>6.6848199999999993E-3</v>
      </c>
      <c r="N67" s="5">
        <f t="shared" si="35"/>
        <v>2.5811195333333334E-3</v>
      </c>
      <c r="O67" s="5">
        <f t="shared" si="35"/>
        <v>9.2058699999999997E-3</v>
      </c>
      <c r="P67" s="5">
        <f t="shared" si="35"/>
        <v>2.0652683333333331E-2</v>
      </c>
      <c r="Q67" s="5">
        <f t="shared" si="35"/>
        <v>4.2940869999999999E-2</v>
      </c>
      <c r="R67" s="5">
        <f t="shared" si="35"/>
        <v>0.7647149333333334</v>
      </c>
      <c r="S67" s="5">
        <f t="shared" si="35"/>
        <v>0.60495623333333326</v>
      </c>
      <c r="T67" s="5">
        <f t="shared" si="35"/>
        <v>0.56919670000000011</v>
      </c>
      <c r="V67" s="9" t="str">
        <f t="shared" si="59"/>
        <v>Berjalan pelan</v>
      </c>
      <c r="W67" s="9" t="str">
        <f t="shared" si="36"/>
        <v>Berjalan pelan</v>
      </c>
      <c r="X67" s="9" t="str">
        <f t="shared" si="37"/>
        <v>Berjalan pelan</v>
      </c>
      <c r="Y67" s="9" t="str">
        <f t="shared" si="38"/>
        <v>Berjalan pelan</v>
      </c>
      <c r="Z67" s="9" t="str">
        <f t="shared" si="39"/>
        <v>Berjalan pelan</v>
      </c>
      <c r="AA67" s="9" t="str">
        <f t="shared" si="40"/>
        <v>Berjalan cepat</v>
      </c>
      <c r="AB67" s="9" t="str">
        <f t="shared" si="41"/>
        <v>Berlari</v>
      </c>
      <c r="AC67" s="9" t="str">
        <f t="shared" si="42"/>
        <v>Berlari</v>
      </c>
      <c r="AD67" s="9" t="str">
        <f t="shared" si="43"/>
        <v>Berlari</v>
      </c>
      <c r="AI67">
        <f t="shared" si="60"/>
        <v>2.4493406666666665E-2</v>
      </c>
      <c r="AJ67">
        <f t="shared" si="58"/>
        <v>4.2940869999999999E-2</v>
      </c>
      <c r="AK67">
        <f t="shared" si="61"/>
        <v>0.7647149333333334</v>
      </c>
      <c r="AM67" s="9" t="str">
        <f t="shared" si="57"/>
        <v>Berjalan pelan</v>
      </c>
      <c r="AN67" s="9" t="str">
        <f t="shared" si="44"/>
        <v>Berjalan cepat</v>
      </c>
      <c r="AO67" s="9" t="str">
        <f t="shared" si="45"/>
        <v>Berlari</v>
      </c>
    </row>
    <row r="68" spans="2:55" x14ac:dyDescent="0.25">
      <c r="B68" s="5">
        <v>-1.5915184999999998E-2</v>
      </c>
      <c r="C68" s="5">
        <v>-1.3029672000000001</v>
      </c>
      <c r="D68" s="5">
        <v>0.43563365999999998</v>
      </c>
      <c r="E68" s="5">
        <v>0.90537610000000002</v>
      </c>
      <c r="F68" s="5">
        <v>-1.297183</v>
      </c>
      <c r="G68" s="5">
        <v>1.0100507999999999</v>
      </c>
      <c r="H68" s="5">
        <v>-15.662995</v>
      </c>
      <c r="I68" s="5">
        <v>-17.233768000000001</v>
      </c>
      <c r="J68" s="5">
        <v>-3.9162989000000001</v>
      </c>
      <c r="L68" s="5">
        <f t="shared" si="62"/>
        <v>5.3050616666666661E-4</v>
      </c>
      <c r="M68" s="5">
        <f t="shared" si="35"/>
        <v>4.3432240000000004E-2</v>
      </c>
      <c r="N68" s="5">
        <f t="shared" si="35"/>
        <v>1.4521121999999999E-2</v>
      </c>
      <c r="O68" s="5">
        <f t="shared" si="35"/>
        <v>3.0179203333333335E-2</v>
      </c>
      <c r="P68" s="5">
        <f t="shared" si="35"/>
        <v>4.3239433333333334E-2</v>
      </c>
      <c r="Q68" s="5">
        <f t="shared" si="35"/>
        <v>3.3668359999999994E-2</v>
      </c>
      <c r="R68" s="5">
        <f t="shared" si="35"/>
        <v>0.52209983333333332</v>
      </c>
      <c r="S68" s="5">
        <f t="shared" si="35"/>
        <v>0.57445893333333342</v>
      </c>
      <c r="T68" s="5">
        <f t="shared" si="35"/>
        <v>0.13054329666666667</v>
      </c>
      <c r="V68" s="9" t="str">
        <f t="shared" si="59"/>
        <v>Berjalan pelan</v>
      </c>
      <c r="W68" s="9" t="str">
        <f t="shared" si="36"/>
        <v>Berjalan cepat</v>
      </c>
      <c r="X68" s="9" t="str">
        <f t="shared" si="37"/>
        <v>Berjalan pelan</v>
      </c>
      <c r="Y68" s="9" t="str">
        <f t="shared" si="38"/>
        <v>Berjalan cepat</v>
      </c>
      <c r="Z68" s="9" t="str">
        <f t="shared" si="39"/>
        <v>Berjalan cepat</v>
      </c>
      <c r="AA68" s="9" t="str">
        <f t="shared" si="40"/>
        <v>Berjalan cepat</v>
      </c>
      <c r="AB68" s="9" t="str">
        <f t="shared" si="41"/>
        <v>Berlari</v>
      </c>
      <c r="AC68" s="9" t="str">
        <f t="shared" si="42"/>
        <v>Berlari</v>
      </c>
      <c r="AD68" s="9" t="str">
        <f t="shared" si="43"/>
        <v>Berlari</v>
      </c>
      <c r="AI68">
        <f t="shared" si="60"/>
        <v>4.3432240000000004E-2</v>
      </c>
      <c r="AJ68">
        <f t="shared" si="58"/>
        <v>4.3239433333333334E-2</v>
      </c>
      <c r="AK68">
        <f t="shared" si="61"/>
        <v>0.57445893333333342</v>
      </c>
      <c r="AM68" s="9" t="str">
        <f t="shared" si="57"/>
        <v>Berjalan cepat</v>
      </c>
      <c r="AN68" s="9" t="str">
        <f t="shared" si="44"/>
        <v>Berjalan cepat</v>
      </c>
      <c r="AO68" s="9" t="str">
        <f t="shared" si="45"/>
        <v>Berlari</v>
      </c>
    </row>
    <row r="69" spans="2:55" x14ac:dyDescent="0.25">
      <c r="B69" s="5">
        <v>0.78651583000000003</v>
      </c>
      <c r="C69" s="5">
        <v>0.34316133999999998</v>
      </c>
      <c r="D69" s="5">
        <v>-0.54609300000000005</v>
      </c>
      <c r="E69" s="5">
        <v>-2.1725222999999998</v>
      </c>
      <c r="F69" s="5">
        <v>0.23346471999999999</v>
      </c>
      <c r="G69" s="5">
        <v>1.1972704000000001</v>
      </c>
      <c r="H69" s="5">
        <v>6.469659</v>
      </c>
      <c r="I69" s="5">
        <v>-2.6742162999999999</v>
      </c>
      <c r="J69" s="5">
        <v>7.6855874000000002</v>
      </c>
      <c r="L69" s="5">
        <f t="shared" si="62"/>
        <v>2.6217194333333336E-2</v>
      </c>
      <c r="M69" s="5">
        <f t="shared" si="35"/>
        <v>1.1438711333333332E-2</v>
      </c>
      <c r="N69" s="5">
        <f t="shared" si="35"/>
        <v>1.8203100000000003E-2</v>
      </c>
      <c r="O69" s="5">
        <f t="shared" si="35"/>
        <v>7.2417409999999988E-2</v>
      </c>
      <c r="P69" s="5">
        <f t="shared" si="35"/>
        <v>7.7821573333333328E-3</v>
      </c>
      <c r="Q69" s="5">
        <f t="shared" si="35"/>
        <v>3.9909013333333333E-2</v>
      </c>
      <c r="R69" s="5">
        <f t="shared" si="35"/>
        <v>0.21565529999999999</v>
      </c>
      <c r="S69" s="5">
        <f t="shared" si="35"/>
        <v>8.9140543333333336E-2</v>
      </c>
      <c r="T69" s="5">
        <f t="shared" si="35"/>
        <v>0.25618624666666667</v>
      </c>
      <c r="V69" s="9" t="str">
        <f t="shared" si="59"/>
        <v>Berjalan pelan</v>
      </c>
      <c r="W69" s="9" t="str">
        <f t="shared" si="36"/>
        <v>Berjalan pelan</v>
      </c>
      <c r="X69" s="9" t="str">
        <f t="shared" si="37"/>
        <v>Berjalan pelan</v>
      </c>
      <c r="Y69" s="9" t="str">
        <f t="shared" si="38"/>
        <v>Berjalan cepat</v>
      </c>
      <c r="Z69" s="9" t="str">
        <f t="shared" si="39"/>
        <v>Berjalan pelan</v>
      </c>
      <c r="AA69" s="9" t="str">
        <f t="shared" si="40"/>
        <v>Berjalan cepat</v>
      </c>
      <c r="AB69" s="9" t="str">
        <f t="shared" si="41"/>
        <v>Berlari</v>
      </c>
      <c r="AC69" s="9" t="str">
        <f t="shared" si="42"/>
        <v>Berjalan cepat</v>
      </c>
      <c r="AD69" s="9" t="str">
        <f t="shared" si="43"/>
        <v>Berlari</v>
      </c>
      <c r="AI69">
        <f t="shared" si="60"/>
        <v>2.6217194333333336E-2</v>
      </c>
      <c r="AJ69">
        <f t="shared" si="58"/>
        <v>7.2417409999999988E-2</v>
      </c>
      <c r="AK69">
        <f t="shared" si="61"/>
        <v>0.25618624666666667</v>
      </c>
      <c r="AM69" s="9" t="str">
        <f t="shared" si="57"/>
        <v>Berjalan pelan</v>
      </c>
      <c r="AN69" s="9" t="str">
        <f t="shared" si="44"/>
        <v>Berjalan cepat</v>
      </c>
      <c r="AO69" s="9" t="str">
        <f t="shared" si="45"/>
        <v>Berlari</v>
      </c>
    </row>
    <row r="70" spans="2:55" x14ac:dyDescent="0.25">
      <c r="B70" s="5">
        <v>0.39780090000000001</v>
      </c>
      <c r="C70" s="5">
        <v>0.57469890000000001</v>
      </c>
      <c r="D70" s="5">
        <v>0.78660774</v>
      </c>
      <c r="E70" s="5">
        <v>-2.8879684999999999</v>
      </c>
      <c r="F70" s="5">
        <v>0.46812165</v>
      </c>
      <c r="G70" s="5">
        <v>-1.8040056</v>
      </c>
      <c r="H70" s="5">
        <v>5.9767590000000004</v>
      </c>
      <c r="I70" s="5">
        <v>1.3754219999999999</v>
      </c>
      <c r="J70" s="5">
        <v>13.448479000000001</v>
      </c>
      <c r="L70" s="5">
        <f t="shared" si="62"/>
        <v>1.3260030000000001E-2</v>
      </c>
      <c r="M70" s="5">
        <f t="shared" si="35"/>
        <v>1.9156630000000001E-2</v>
      </c>
      <c r="N70" s="5">
        <f t="shared" si="35"/>
        <v>2.6220258E-2</v>
      </c>
      <c r="O70" s="5">
        <f t="shared" si="35"/>
        <v>9.6265616666666665E-2</v>
      </c>
      <c r="P70" s="5">
        <f t="shared" si="35"/>
        <v>1.5604055E-2</v>
      </c>
      <c r="Q70" s="5">
        <f t="shared" si="35"/>
        <v>6.0133520000000003E-2</v>
      </c>
      <c r="R70" s="5">
        <f t="shared" si="35"/>
        <v>0.19922530000000002</v>
      </c>
      <c r="S70" s="5">
        <f t="shared" si="35"/>
        <v>4.5847399999999996E-2</v>
      </c>
      <c r="T70" s="5">
        <f t="shared" si="35"/>
        <v>0.44828263333333335</v>
      </c>
      <c r="V70" s="9" t="str">
        <f t="shared" si="59"/>
        <v>Berjalan pelan</v>
      </c>
      <c r="W70" s="9" t="str">
        <f t="shared" si="36"/>
        <v>Berjalan pelan</v>
      </c>
      <c r="X70" s="9" t="str">
        <f t="shared" si="37"/>
        <v>Berjalan pelan</v>
      </c>
      <c r="Y70" s="9" t="str">
        <f t="shared" si="38"/>
        <v>Berjalan cepat</v>
      </c>
      <c r="Z70" s="9" t="str">
        <f t="shared" si="39"/>
        <v>Berjalan pelan</v>
      </c>
      <c r="AA70" s="9" t="str">
        <f t="shared" si="40"/>
        <v>Berjalan cepat</v>
      </c>
      <c r="AB70" s="9" t="str">
        <f t="shared" si="41"/>
        <v>Berlari</v>
      </c>
      <c r="AC70" s="9" t="str">
        <f t="shared" si="42"/>
        <v>Berjalan cepat</v>
      </c>
      <c r="AD70" s="9" t="str">
        <f t="shared" si="43"/>
        <v>Berlari</v>
      </c>
      <c r="AI70">
        <f t="shared" si="60"/>
        <v>2.6220258E-2</v>
      </c>
      <c r="AJ70">
        <f t="shared" si="58"/>
        <v>9.6265616666666665E-2</v>
      </c>
      <c r="AK70">
        <f t="shared" si="61"/>
        <v>0.44828263333333335</v>
      </c>
      <c r="AM70" s="9" t="str">
        <f t="shared" si="57"/>
        <v>Berjalan pelan</v>
      </c>
      <c r="AN70" s="9" t="str">
        <f t="shared" si="44"/>
        <v>Berjalan cepat</v>
      </c>
      <c r="AO70" s="9" t="str">
        <f t="shared" si="45"/>
        <v>Berlari</v>
      </c>
    </row>
    <row r="71" spans="2:55" x14ac:dyDescent="0.25">
      <c r="B71" s="5">
        <v>0.15695577999999999</v>
      </c>
      <c r="C71" s="5">
        <v>0.45338798000000002</v>
      </c>
      <c r="D71" s="5">
        <v>-1.112484</v>
      </c>
      <c r="E71" s="5">
        <v>-0.16536939</v>
      </c>
      <c r="F71" s="5">
        <v>0.23028970000000001</v>
      </c>
      <c r="G71" s="5">
        <v>1.1239490000000001</v>
      </c>
      <c r="H71" s="5">
        <v>-13.5936985</v>
      </c>
      <c r="I71" s="5">
        <v>-2.4924173000000001</v>
      </c>
      <c r="J71" s="5">
        <v>3.1824640999999998</v>
      </c>
      <c r="L71" s="5">
        <f t="shared" si="62"/>
        <v>5.2318593333333333E-3</v>
      </c>
      <c r="M71" s="5">
        <f t="shared" si="35"/>
        <v>1.5112932666666667E-2</v>
      </c>
      <c r="N71" s="5">
        <f t="shared" si="35"/>
        <v>3.7082799999999999E-2</v>
      </c>
      <c r="O71" s="5">
        <f t="shared" si="35"/>
        <v>5.5123130000000005E-3</v>
      </c>
      <c r="P71" s="5">
        <f t="shared" si="35"/>
        <v>7.6763233333333337E-3</v>
      </c>
      <c r="Q71" s="5">
        <f t="shared" si="35"/>
        <v>3.7464966666666669E-2</v>
      </c>
      <c r="R71" s="5">
        <f t="shared" si="35"/>
        <v>0.45312328333333335</v>
      </c>
      <c r="S71" s="5">
        <f t="shared" si="35"/>
        <v>8.308057666666667E-2</v>
      </c>
      <c r="T71" s="5">
        <f t="shared" si="35"/>
        <v>0.10608213666666666</v>
      </c>
      <c r="V71" s="9" t="str">
        <f t="shared" si="59"/>
        <v>Berjalan pelan</v>
      </c>
      <c r="W71" s="9" t="str">
        <f t="shared" si="36"/>
        <v>Berjalan pelan</v>
      </c>
      <c r="X71" s="9" t="str">
        <f t="shared" si="37"/>
        <v>Berjalan cepat</v>
      </c>
      <c r="Y71" s="9" t="str">
        <f t="shared" si="38"/>
        <v>Berjalan pelan</v>
      </c>
      <c r="Z71" s="9" t="str">
        <f t="shared" si="39"/>
        <v>Berjalan pelan</v>
      </c>
      <c r="AA71" s="9" t="str">
        <f t="shared" si="40"/>
        <v>Berjalan cepat</v>
      </c>
      <c r="AB71" s="9" t="str">
        <f t="shared" si="41"/>
        <v>Berlari</v>
      </c>
      <c r="AC71" s="9" t="str">
        <f t="shared" si="42"/>
        <v>Berjalan cepat</v>
      </c>
      <c r="AD71" s="9" t="str">
        <f t="shared" si="43"/>
        <v>Berlari</v>
      </c>
      <c r="AI71">
        <f t="shared" si="60"/>
        <v>3.7082799999999999E-2</v>
      </c>
      <c r="AJ71">
        <f t="shared" si="58"/>
        <v>3.7464966666666669E-2</v>
      </c>
      <c r="AK71">
        <f t="shared" si="61"/>
        <v>0.45312328333333335</v>
      </c>
      <c r="AM71" s="9" t="str">
        <f t="shared" si="57"/>
        <v>Berjalan cepat</v>
      </c>
      <c r="AN71" s="9" t="str">
        <f t="shared" si="44"/>
        <v>Berjalan cepat</v>
      </c>
      <c r="AO71" s="9" t="str">
        <f t="shared" si="45"/>
        <v>Berlari</v>
      </c>
    </row>
    <row r="75" spans="2:55" x14ac:dyDescent="0.25">
      <c r="B75" s="27" t="s">
        <v>9</v>
      </c>
      <c r="C75" s="28"/>
      <c r="D75" s="28"/>
      <c r="E75" s="28"/>
      <c r="F75" s="28"/>
      <c r="G75" s="28"/>
      <c r="H75" s="28"/>
      <c r="I75" s="28"/>
      <c r="J75" s="28"/>
      <c r="L75" s="33" t="s">
        <v>14</v>
      </c>
      <c r="M75" s="33"/>
      <c r="N75" s="33"/>
      <c r="O75" s="33"/>
      <c r="P75" s="33"/>
      <c r="Q75" s="33"/>
      <c r="R75" s="33"/>
      <c r="S75" s="33"/>
      <c r="T75" s="33"/>
      <c r="V75" s="34" t="s">
        <v>15</v>
      </c>
      <c r="W75" s="34"/>
      <c r="X75" s="34"/>
      <c r="Y75" s="34"/>
      <c r="Z75" s="34"/>
      <c r="AA75" s="34"/>
      <c r="AB75" s="34"/>
      <c r="AC75" s="34"/>
      <c r="AD75" s="34"/>
    </row>
    <row r="76" spans="2:55" x14ac:dyDescent="0.25">
      <c r="B76" s="28" t="s">
        <v>2</v>
      </c>
      <c r="C76" s="28"/>
      <c r="D76" s="28"/>
      <c r="E76" s="28" t="s">
        <v>3</v>
      </c>
      <c r="F76" s="28"/>
      <c r="G76" s="28"/>
      <c r="H76" s="28" t="s">
        <v>4</v>
      </c>
      <c r="I76" s="28"/>
      <c r="J76" s="28"/>
      <c r="L76" s="28" t="s">
        <v>2</v>
      </c>
      <c r="M76" s="28"/>
      <c r="N76" s="28"/>
      <c r="O76" s="28" t="s">
        <v>3</v>
      </c>
      <c r="P76" s="28"/>
      <c r="Q76" s="28"/>
      <c r="R76" s="28" t="s">
        <v>4</v>
      </c>
      <c r="S76" s="28"/>
      <c r="T76" s="28"/>
      <c r="V76" s="35" t="s">
        <v>2</v>
      </c>
      <c r="W76" s="36"/>
      <c r="X76" s="37"/>
      <c r="Y76" s="35" t="s">
        <v>3</v>
      </c>
      <c r="Z76" s="36"/>
      <c r="AA76" s="37"/>
      <c r="AB76" s="35" t="s">
        <v>4</v>
      </c>
      <c r="AC76" s="36"/>
      <c r="AD76" s="37"/>
    </row>
    <row r="77" spans="2:55" x14ac:dyDescent="0.25">
      <c r="B77" s="8" t="s">
        <v>5</v>
      </c>
      <c r="C77" s="8" t="s">
        <v>6</v>
      </c>
      <c r="D77" s="8" t="s">
        <v>7</v>
      </c>
      <c r="E77" s="8" t="s">
        <v>5</v>
      </c>
      <c r="F77" s="8" t="s">
        <v>6</v>
      </c>
      <c r="G77" s="8" t="s">
        <v>7</v>
      </c>
      <c r="H77" s="8" t="s">
        <v>5</v>
      </c>
      <c r="I77" s="8" t="s">
        <v>6</v>
      </c>
      <c r="J77" s="8" t="s">
        <v>7</v>
      </c>
      <c r="L77" s="8" t="s">
        <v>5</v>
      </c>
      <c r="M77" s="8" t="s">
        <v>6</v>
      </c>
      <c r="N77" s="8" t="s">
        <v>7</v>
      </c>
      <c r="O77" s="8" t="s">
        <v>5</v>
      </c>
      <c r="P77" s="8" t="s">
        <v>6</v>
      </c>
      <c r="Q77" s="8" t="s">
        <v>7</v>
      </c>
      <c r="R77" s="8" t="s">
        <v>5</v>
      </c>
      <c r="S77" s="8" t="s">
        <v>6</v>
      </c>
      <c r="T77" s="8" t="s">
        <v>7</v>
      </c>
      <c r="V77" s="8" t="s">
        <v>5</v>
      </c>
      <c r="W77" s="8" t="s">
        <v>6</v>
      </c>
      <c r="X77" s="8" t="s">
        <v>7</v>
      </c>
      <c r="Y77" s="8" t="s">
        <v>5</v>
      </c>
      <c r="Z77" s="8" t="s">
        <v>6</v>
      </c>
      <c r="AA77" s="8" t="s">
        <v>7</v>
      </c>
      <c r="AB77" s="8" t="s">
        <v>5</v>
      </c>
      <c r="AC77" s="8" t="s">
        <v>6</v>
      </c>
      <c r="AD77" s="8" t="s">
        <v>7</v>
      </c>
      <c r="AI77" s="15" t="s">
        <v>16</v>
      </c>
      <c r="AJ77" s="15" t="s">
        <v>17</v>
      </c>
      <c r="AK77" s="15" t="s">
        <v>18</v>
      </c>
      <c r="AM77" s="15" t="s">
        <v>19</v>
      </c>
      <c r="AN77" s="15" t="s">
        <v>20</v>
      </c>
      <c r="AO77" s="15" t="s">
        <v>21</v>
      </c>
    </row>
    <row r="78" spans="2:55" x14ac:dyDescent="0.25">
      <c r="B78" s="5">
        <v>-1.8639892000000002E-2</v>
      </c>
      <c r="C78" s="5">
        <v>0.15389322999999999</v>
      </c>
      <c r="D78" s="5">
        <v>0.62109950000000003</v>
      </c>
      <c r="E78" s="5">
        <v>-0.48959629999999998</v>
      </c>
      <c r="F78" s="5">
        <v>-1.8263720999999999</v>
      </c>
      <c r="G78" s="5">
        <v>-0.78469944000000003</v>
      </c>
      <c r="H78" s="5">
        <v>0.93204810000000005</v>
      </c>
      <c r="I78" s="5">
        <v>0.30840205999999998</v>
      </c>
      <c r="J78" s="5">
        <v>0.91051579999999999</v>
      </c>
      <c r="L78" s="5">
        <f>ABS((B78-0)/(30-0))</f>
        <v>6.213297333333334E-4</v>
      </c>
      <c r="M78" s="5">
        <f t="shared" ref="M78:T107" si="63">ABS((C78-0)/(30-0))</f>
        <v>5.1297743333333333E-3</v>
      </c>
      <c r="N78" s="5">
        <f t="shared" si="63"/>
        <v>2.0703316666666669E-2</v>
      </c>
      <c r="O78" s="5">
        <f t="shared" si="63"/>
        <v>1.6319876666666667E-2</v>
      </c>
      <c r="P78" s="5">
        <f t="shared" si="63"/>
        <v>6.087907E-2</v>
      </c>
      <c r="Q78" s="5">
        <f t="shared" si="63"/>
        <v>2.6156648000000001E-2</v>
      </c>
      <c r="R78" s="5">
        <f t="shared" si="63"/>
        <v>3.1068270000000002E-2</v>
      </c>
      <c r="S78" s="5">
        <f t="shared" si="63"/>
        <v>1.0280068666666666E-2</v>
      </c>
      <c r="T78" s="5">
        <f t="shared" si="63"/>
        <v>3.0350526666666666E-2</v>
      </c>
      <c r="V78" s="9" t="str">
        <f>IF(AND(L78&gt;0,L78&lt;0.03),"Berjalan pelan", IF(AND(L78&gt;0.03,L78&lt;0.1),"Berjalan cepat", "Berlari"))</f>
        <v>Berjalan pelan</v>
      </c>
      <c r="W78" s="9" t="str">
        <f t="shared" ref="W78:W107" si="64">IF(AND(M78&gt;0,M78&lt;0.03),"Berjalan pelan", IF(AND(M78&gt;0.03,M78&lt;0.1),"Berjalan cepat", "Berlari"))</f>
        <v>Berjalan pelan</v>
      </c>
      <c r="X78" s="9" t="str">
        <f t="shared" ref="X78:X107" si="65">IF(AND(N78&gt;0,N78&lt;0.03),"Berjalan pelan", IF(AND(N78&gt;0.03,N78&lt;0.1),"Berjalan cepat", "Berlari"))</f>
        <v>Berjalan pelan</v>
      </c>
      <c r="Y78" s="9" t="str">
        <f t="shared" ref="Y78:Y107" si="66">IF(AND(O78&gt;0,O78&lt;0.03),"Berjalan pelan", IF(AND(O78&gt;0.03,O78&lt;0.1),"Berjalan cepat", "Berlari"))</f>
        <v>Berjalan pelan</v>
      </c>
      <c r="Z78" s="9" t="str">
        <f t="shared" ref="Z78:Z107" si="67">IF(AND(P78&gt;0,P78&lt;0.03),"Berjalan pelan", IF(AND(P78&gt;0.03,P78&lt;0.1),"Berjalan cepat", "Berlari"))</f>
        <v>Berjalan cepat</v>
      </c>
      <c r="AA78" s="9" t="str">
        <f t="shared" ref="AA78:AA107" si="68">IF(AND(Q78&gt;0,Q78&lt;0.03),"Berjalan pelan", IF(AND(Q78&gt;0.03,Q78&lt;0.1),"Berjalan cepat", "Berlari"))</f>
        <v>Berjalan pelan</v>
      </c>
      <c r="AB78" s="9" t="str">
        <f t="shared" ref="AB78:AB107" si="69">IF(AND(R78&gt;0,R78&lt;0.03),"Berjalan pelan", IF(AND(R78&gt;0.03,R78&lt;0.1),"Berjalan cepat", "Berlari"))</f>
        <v>Berjalan cepat</v>
      </c>
      <c r="AC78" s="9" t="str">
        <f t="shared" ref="AC78:AC107" si="70">IF(AND(S78&gt;0,S78&lt;0.03),"Berjalan pelan", IF(AND(S78&gt;0.03,S78&lt;0.1),"Berjalan cepat", "Berlari"))</f>
        <v>Berjalan pelan</v>
      </c>
      <c r="AD78" s="9" t="str">
        <f t="shared" ref="AD78:AD107" si="71">IF(AND(T78&gt;0,T78&lt;0.03),"Berjalan pelan", IF(AND(T78&gt;0.03,T78&lt;0.1),"Berjalan cepat", "Berlari"))</f>
        <v>Berjalan cepat</v>
      </c>
      <c r="AI78">
        <f>MAX(L78:N78)</f>
        <v>2.0703316666666669E-2</v>
      </c>
      <c r="AJ78">
        <f>MAX(O78:Q78)</f>
        <v>6.087907E-2</v>
      </c>
      <c r="AK78">
        <f>MAX(R78:T78)</f>
        <v>3.1068270000000002E-2</v>
      </c>
      <c r="AM78" s="9" t="str">
        <f>IF(AND(AI78&gt;0,AI78&lt;0.03),"Berjalan pelan", IF(AND(AI78&gt;0.03,AI78&lt;0.1),"Berjalan cepat", "Berlari"))</f>
        <v>Berjalan pelan</v>
      </c>
      <c r="AN78" s="9" t="str">
        <f t="shared" ref="AN78:AN107" si="72">IF(AND(AJ78&gt;0,AJ78&lt;0.03),"Berjalan pelan", IF(AND(AJ78&gt;0.03,AJ78&lt;0.1),"Berjalan cepat", "Berlari"))</f>
        <v>Berjalan cepat</v>
      </c>
      <c r="AO78" s="9" t="str">
        <f t="shared" ref="AO78:AO107" si="73">IF(AND(AK78&gt;0,AK78&lt;0.03),"Berjalan pelan", IF(AND(AK78&gt;0.03,AK78&lt;0.1),"Berjalan cepat", "Berlari"))</f>
        <v>Berjalan cepat</v>
      </c>
      <c r="AQ78">
        <f>COUNTIF(V78:V107,"Berjalan pelan")</f>
        <v>22</v>
      </c>
      <c r="AR78">
        <f t="shared" ref="AR78" si="74">COUNTIF(W78:W107,"Berjalan pelan")</f>
        <v>23</v>
      </c>
      <c r="AS78">
        <f t="shared" ref="AS78" si="75">COUNTIF(X78:X107,"Berjalan pelan")</f>
        <v>15</v>
      </c>
      <c r="AT78">
        <f>COUNTIF(Y78:Y107,"Berjalan cepat")</f>
        <v>15</v>
      </c>
      <c r="AU78">
        <f t="shared" ref="AU78" si="76">COUNTIF(Z78:Z107,"Berjalan cepat")</f>
        <v>9</v>
      </c>
      <c r="AV78">
        <f t="shared" ref="AV78" si="77">COUNTIF(AA78:AA107,"Berjalan cepat")</f>
        <v>17</v>
      </c>
      <c r="AW78">
        <f>COUNTIF(AB78:AB107,"Berlari")</f>
        <v>28</v>
      </c>
      <c r="AX78">
        <f t="shared" ref="AX78" si="78">COUNTIF(AC78:AC107,"Berlari")</f>
        <v>28</v>
      </c>
      <c r="AY78">
        <f t="shared" ref="AY78" si="79">COUNTIF(AD78:AD107,"Berlari")</f>
        <v>24</v>
      </c>
      <c r="BA78">
        <f>COUNTIF(AM78:AM107,"Berjalan pelan")</f>
        <v>10</v>
      </c>
      <c r="BB78">
        <f>COUNTIF(AN78:AN107,"Berjalan cepat")</f>
        <v>26</v>
      </c>
      <c r="BC78">
        <f>COUNTIF(AO78:AO107,"Berlari")</f>
        <v>29</v>
      </c>
    </row>
    <row r="79" spans="2:55" x14ac:dyDescent="0.25">
      <c r="B79" s="5">
        <v>3.9183564</v>
      </c>
      <c r="C79" s="5">
        <v>0.81902050000000004</v>
      </c>
      <c r="D79" s="5">
        <v>-0.58833312999999998</v>
      </c>
      <c r="E79" s="5">
        <v>-0.97252629999999995</v>
      </c>
      <c r="F79" s="5">
        <v>0.21173310000000001</v>
      </c>
      <c r="G79" s="5">
        <v>0.99588584999999996</v>
      </c>
      <c r="H79" s="5">
        <v>-5.0036464</v>
      </c>
      <c r="I79" s="5">
        <v>-7.2971399999999997</v>
      </c>
      <c r="J79" s="5">
        <v>-2.1767349999999999</v>
      </c>
      <c r="L79" s="5">
        <f t="shared" ref="L79:L100" si="80">ABS((B79-0)/(30-0))</f>
        <v>0.13061187999999999</v>
      </c>
      <c r="M79" s="5">
        <f t="shared" si="63"/>
        <v>2.7300683333333336E-2</v>
      </c>
      <c r="N79" s="5">
        <f t="shared" si="63"/>
        <v>1.9611104333333334E-2</v>
      </c>
      <c r="O79" s="5">
        <f t="shared" si="63"/>
        <v>3.2417543333333333E-2</v>
      </c>
      <c r="P79" s="5">
        <f t="shared" si="63"/>
        <v>7.0577700000000005E-3</v>
      </c>
      <c r="Q79" s="5">
        <f t="shared" si="63"/>
        <v>3.3196194999999998E-2</v>
      </c>
      <c r="R79" s="5">
        <f t="shared" si="63"/>
        <v>0.16678821333333332</v>
      </c>
      <c r="S79" s="5">
        <f t="shared" si="63"/>
        <v>0.24323799999999998</v>
      </c>
      <c r="T79" s="5">
        <f t="shared" si="63"/>
        <v>7.2557833333333335E-2</v>
      </c>
      <c r="V79" s="9" t="str">
        <f t="shared" ref="V79:V93" si="81">IF(AND(L79&gt;0,L79&lt;0.03),"Berjalan pelan", IF(AND(L79&gt;0.03,L79&lt;0.1),"Berjalan cepat", "Berlari"))</f>
        <v>Berlari</v>
      </c>
      <c r="W79" s="9" t="str">
        <f t="shared" si="64"/>
        <v>Berjalan pelan</v>
      </c>
      <c r="X79" s="9" t="str">
        <f t="shared" si="65"/>
        <v>Berjalan pelan</v>
      </c>
      <c r="Y79" s="9" t="str">
        <f t="shared" si="66"/>
        <v>Berjalan cepat</v>
      </c>
      <c r="Z79" s="9" t="str">
        <f t="shared" si="67"/>
        <v>Berjalan pelan</v>
      </c>
      <c r="AA79" s="9" t="str">
        <f t="shared" si="68"/>
        <v>Berjalan cepat</v>
      </c>
      <c r="AB79" s="9" t="str">
        <f t="shared" si="69"/>
        <v>Berlari</v>
      </c>
      <c r="AC79" s="9" t="str">
        <f t="shared" si="70"/>
        <v>Berlari</v>
      </c>
      <c r="AD79" s="9" t="str">
        <f t="shared" si="71"/>
        <v>Berjalan cepat</v>
      </c>
      <c r="AI79">
        <f t="shared" ref="AI79:AI94" si="82">MAX(L79:N79)</f>
        <v>0.13061187999999999</v>
      </c>
      <c r="AJ79">
        <f t="shared" ref="AJ79:AJ92" si="83">MAX(O79:Q79)</f>
        <v>3.3196194999999998E-2</v>
      </c>
      <c r="AK79">
        <f t="shared" ref="AK79:AK95" si="84">MAX(R79:T79)</f>
        <v>0.24323799999999998</v>
      </c>
      <c r="AM79" s="9" t="str">
        <f t="shared" ref="AM79:AM107" si="85">IF(AND(AI79&gt;0,AI79&lt;0.03),"Berjalan pelan", IF(AND(AI79&gt;0.03,AI79&lt;0.1),"Berjalan cepat", "Berlari"))</f>
        <v>Berlari</v>
      </c>
      <c r="AN79" s="9" t="str">
        <f t="shared" si="72"/>
        <v>Berjalan cepat</v>
      </c>
      <c r="AO79" s="9" t="str">
        <f t="shared" si="73"/>
        <v>Berlari</v>
      </c>
    </row>
    <row r="80" spans="2:55" x14ac:dyDescent="0.25">
      <c r="B80" s="5">
        <v>-0.38712775999999999</v>
      </c>
      <c r="C80" s="5">
        <v>0.40908290000000003</v>
      </c>
      <c r="D80" s="5">
        <v>9.4493865999999996E-2</v>
      </c>
      <c r="E80" s="5">
        <v>-1.3950213</v>
      </c>
      <c r="F80" s="5">
        <v>0.85065029999999997</v>
      </c>
      <c r="G80" s="5">
        <v>-1.3444662000000001</v>
      </c>
      <c r="H80" s="5">
        <v>21.859144000000001</v>
      </c>
      <c r="I80" s="5">
        <v>-5.9776645000000004</v>
      </c>
      <c r="J80" s="5">
        <v>0.20662307999999999</v>
      </c>
      <c r="L80" s="5">
        <f t="shared" si="80"/>
        <v>1.2904258666666666E-2</v>
      </c>
      <c r="M80" s="5">
        <f t="shared" si="63"/>
        <v>1.3636096666666668E-2</v>
      </c>
      <c r="N80" s="5">
        <f t="shared" si="63"/>
        <v>3.1497955333333332E-3</v>
      </c>
      <c r="O80" s="5">
        <f t="shared" si="63"/>
        <v>4.6500710000000001E-2</v>
      </c>
      <c r="P80" s="5">
        <f t="shared" si="63"/>
        <v>2.835501E-2</v>
      </c>
      <c r="Q80" s="5">
        <f t="shared" si="63"/>
        <v>4.4815540000000001E-2</v>
      </c>
      <c r="R80" s="5">
        <f t="shared" si="63"/>
        <v>0.72863813333333338</v>
      </c>
      <c r="S80" s="5">
        <f t="shared" si="63"/>
        <v>0.19925548333333334</v>
      </c>
      <c r="T80" s="5">
        <f t="shared" si="63"/>
        <v>6.8874359999999994E-3</v>
      </c>
      <c r="V80" s="9" t="str">
        <f t="shared" si="81"/>
        <v>Berjalan pelan</v>
      </c>
      <c r="W80" s="9" t="str">
        <f t="shared" si="64"/>
        <v>Berjalan pelan</v>
      </c>
      <c r="X80" s="9" t="str">
        <f t="shared" si="65"/>
        <v>Berjalan pelan</v>
      </c>
      <c r="Y80" s="9" t="str">
        <f t="shared" si="66"/>
        <v>Berjalan cepat</v>
      </c>
      <c r="Z80" s="9" t="str">
        <f t="shared" si="67"/>
        <v>Berjalan pelan</v>
      </c>
      <c r="AA80" s="9" t="str">
        <f t="shared" si="68"/>
        <v>Berjalan cepat</v>
      </c>
      <c r="AB80" s="9" t="str">
        <f t="shared" si="69"/>
        <v>Berlari</v>
      </c>
      <c r="AC80" s="9" t="str">
        <f t="shared" si="70"/>
        <v>Berlari</v>
      </c>
      <c r="AD80" s="9" t="str">
        <f t="shared" si="71"/>
        <v>Berjalan pelan</v>
      </c>
      <c r="AI80">
        <f t="shared" si="82"/>
        <v>1.3636096666666668E-2</v>
      </c>
      <c r="AJ80">
        <f t="shared" si="83"/>
        <v>4.6500710000000001E-2</v>
      </c>
      <c r="AK80">
        <f t="shared" si="84"/>
        <v>0.72863813333333338</v>
      </c>
      <c r="AM80" s="9" t="str">
        <f t="shared" si="85"/>
        <v>Berjalan pelan</v>
      </c>
      <c r="AN80" s="9" t="str">
        <f t="shared" si="72"/>
        <v>Berjalan cepat</v>
      </c>
      <c r="AO80" s="9" t="str">
        <f t="shared" si="73"/>
        <v>Berlari</v>
      </c>
    </row>
    <row r="81" spans="2:41" x14ac:dyDescent="0.25">
      <c r="B81" s="5">
        <v>-1.5522951</v>
      </c>
      <c r="C81" s="5">
        <v>5.6912900000000002E-2</v>
      </c>
      <c r="D81" s="5">
        <v>0.34370708</v>
      </c>
      <c r="E81" s="5">
        <v>-0.18674969999999999</v>
      </c>
      <c r="F81" s="5">
        <v>0.11044263999999999</v>
      </c>
      <c r="G81" s="5">
        <v>-0.57974243000000003</v>
      </c>
      <c r="H81" s="5">
        <v>-9.2880950000000002</v>
      </c>
      <c r="I81" s="5">
        <v>-16.753001999999999</v>
      </c>
      <c r="J81" s="5">
        <v>1.8554219999999999</v>
      </c>
      <c r="L81" s="5">
        <f t="shared" si="80"/>
        <v>5.1743169999999998E-2</v>
      </c>
      <c r="M81" s="5">
        <f t="shared" si="63"/>
        <v>1.8970966666666668E-3</v>
      </c>
      <c r="N81" s="5">
        <f t="shared" si="63"/>
        <v>1.1456902666666666E-2</v>
      </c>
      <c r="O81" s="5">
        <f t="shared" si="63"/>
        <v>6.2249899999999997E-3</v>
      </c>
      <c r="P81" s="5">
        <f t="shared" si="63"/>
        <v>3.681421333333333E-3</v>
      </c>
      <c r="Q81" s="5">
        <f t="shared" si="63"/>
        <v>1.9324747666666666E-2</v>
      </c>
      <c r="R81" s="5">
        <f t="shared" si="63"/>
        <v>0.30960316666666665</v>
      </c>
      <c r="S81" s="5">
        <f t="shared" si="63"/>
        <v>0.55843339999999997</v>
      </c>
      <c r="T81" s="5">
        <f t="shared" si="63"/>
        <v>6.1847399999999997E-2</v>
      </c>
      <c r="V81" s="9" t="str">
        <f t="shared" si="81"/>
        <v>Berjalan cepat</v>
      </c>
      <c r="W81" s="9" t="str">
        <f t="shared" si="64"/>
        <v>Berjalan pelan</v>
      </c>
      <c r="X81" s="9" t="str">
        <f t="shared" si="65"/>
        <v>Berjalan pelan</v>
      </c>
      <c r="Y81" s="9" t="str">
        <f t="shared" si="66"/>
        <v>Berjalan pelan</v>
      </c>
      <c r="Z81" s="9" t="str">
        <f t="shared" si="67"/>
        <v>Berjalan pelan</v>
      </c>
      <c r="AA81" s="9" t="str">
        <f t="shared" si="68"/>
        <v>Berjalan pelan</v>
      </c>
      <c r="AB81" s="9" t="str">
        <f t="shared" si="69"/>
        <v>Berlari</v>
      </c>
      <c r="AC81" s="9" t="str">
        <f t="shared" si="70"/>
        <v>Berlari</v>
      </c>
      <c r="AD81" s="9" t="str">
        <f t="shared" si="71"/>
        <v>Berjalan cepat</v>
      </c>
      <c r="AI81">
        <f t="shared" si="82"/>
        <v>5.1743169999999998E-2</v>
      </c>
      <c r="AJ81">
        <f t="shared" si="83"/>
        <v>1.9324747666666666E-2</v>
      </c>
      <c r="AK81">
        <f t="shared" si="84"/>
        <v>0.55843339999999997</v>
      </c>
      <c r="AM81" s="9" t="str">
        <f t="shared" si="85"/>
        <v>Berjalan cepat</v>
      </c>
      <c r="AN81" s="9" t="str">
        <f t="shared" si="72"/>
        <v>Berjalan pelan</v>
      </c>
      <c r="AO81" s="9" t="str">
        <f t="shared" si="73"/>
        <v>Berlari</v>
      </c>
    </row>
    <row r="82" spans="2:41" x14ac:dyDescent="0.25">
      <c r="B82" s="5">
        <v>-1.1718497999999999</v>
      </c>
      <c r="C82" s="5">
        <v>-1.8207226000000001</v>
      </c>
      <c r="D82" s="5">
        <v>2.3744010000000002</v>
      </c>
      <c r="E82" s="5">
        <v>0.64768183000000001</v>
      </c>
      <c r="F82" s="5">
        <v>-0.16019106</v>
      </c>
      <c r="G82" s="5">
        <v>2.1507168000000001</v>
      </c>
      <c r="H82" s="5">
        <v>-14.315227999999999</v>
      </c>
      <c r="I82" s="5">
        <v>-18.202154</v>
      </c>
      <c r="J82" s="5">
        <v>3.8037185999999998</v>
      </c>
      <c r="L82" s="5">
        <f t="shared" si="80"/>
        <v>3.9061659999999998E-2</v>
      </c>
      <c r="M82" s="5">
        <f t="shared" si="63"/>
        <v>6.0690753333333333E-2</v>
      </c>
      <c r="N82" s="5">
        <f t="shared" si="63"/>
        <v>7.91467E-2</v>
      </c>
      <c r="O82" s="5">
        <f t="shared" si="63"/>
        <v>2.1589394333333334E-2</v>
      </c>
      <c r="P82" s="5">
        <f t="shared" si="63"/>
        <v>5.339702E-3</v>
      </c>
      <c r="Q82" s="5">
        <f t="shared" si="63"/>
        <v>7.169056E-2</v>
      </c>
      <c r="R82" s="5">
        <f t="shared" si="63"/>
        <v>0.47717426666666662</v>
      </c>
      <c r="S82" s="5">
        <f t="shared" si="63"/>
        <v>0.60673846666666664</v>
      </c>
      <c r="T82" s="5">
        <f t="shared" si="63"/>
        <v>0.12679061999999999</v>
      </c>
      <c r="V82" s="9" t="str">
        <f t="shared" si="81"/>
        <v>Berjalan cepat</v>
      </c>
      <c r="W82" s="9" t="str">
        <f t="shared" si="64"/>
        <v>Berjalan cepat</v>
      </c>
      <c r="X82" s="9" t="str">
        <f t="shared" si="65"/>
        <v>Berjalan cepat</v>
      </c>
      <c r="Y82" s="9" t="str">
        <f t="shared" si="66"/>
        <v>Berjalan pelan</v>
      </c>
      <c r="Z82" s="9" t="str">
        <f t="shared" si="67"/>
        <v>Berjalan pelan</v>
      </c>
      <c r="AA82" s="9" t="str">
        <f t="shared" si="68"/>
        <v>Berjalan cepat</v>
      </c>
      <c r="AB82" s="9" t="str">
        <f t="shared" si="69"/>
        <v>Berlari</v>
      </c>
      <c r="AC82" s="9" t="str">
        <f t="shared" si="70"/>
        <v>Berlari</v>
      </c>
      <c r="AD82" s="9" t="str">
        <f t="shared" si="71"/>
        <v>Berlari</v>
      </c>
      <c r="AI82">
        <f t="shared" si="82"/>
        <v>7.91467E-2</v>
      </c>
      <c r="AJ82">
        <f t="shared" si="83"/>
        <v>7.169056E-2</v>
      </c>
      <c r="AK82">
        <f t="shared" si="84"/>
        <v>0.60673846666666664</v>
      </c>
      <c r="AM82" s="9" t="str">
        <f t="shared" si="85"/>
        <v>Berjalan cepat</v>
      </c>
      <c r="AN82" s="9" t="str">
        <f t="shared" si="72"/>
        <v>Berjalan cepat</v>
      </c>
      <c r="AO82" s="9" t="str">
        <f t="shared" si="73"/>
        <v>Berlari</v>
      </c>
    </row>
    <row r="83" spans="2:41" x14ac:dyDescent="0.25">
      <c r="B83" s="5">
        <v>1.4555233999999999</v>
      </c>
      <c r="C83" s="5">
        <v>-2.1856384000000002</v>
      </c>
      <c r="D83" s="5">
        <v>5.5391120000000003</v>
      </c>
      <c r="E83" s="5">
        <v>-0.40487790000000001</v>
      </c>
      <c r="F83" s="5">
        <v>-0.4838364</v>
      </c>
      <c r="G83" s="5">
        <v>0.90573309999999996</v>
      </c>
      <c r="H83" s="5">
        <v>9.4349989999999995</v>
      </c>
      <c r="I83" s="5">
        <v>-16.054523</v>
      </c>
      <c r="J83" s="5">
        <v>3.0156670000000001</v>
      </c>
      <c r="L83" s="5">
        <f t="shared" si="80"/>
        <v>4.8517446666666665E-2</v>
      </c>
      <c r="M83" s="5">
        <f t="shared" si="63"/>
        <v>7.2854613333333346E-2</v>
      </c>
      <c r="N83" s="5">
        <f t="shared" si="63"/>
        <v>0.18463706666666668</v>
      </c>
      <c r="O83" s="5">
        <f t="shared" si="63"/>
        <v>1.349593E-2</v>
      </c>
      <c r="P83" s="5">
        <f t="shared" si="63"/>
        <v>1.6127880000000001E-2</v>
      </c>
      <c r="Q83" s="5">
        <f t="shared" si="63"/>
        <v>3.0191103333333334E-2</v>
      </c>
      <c r="R83" s="5">
        <f t="shared" si="63"/>
        <v>0.31449996666666663</v>
      </c>
      <c r="S83" s="5">
        <f t="shared" si="63"/>
        <v>0.53515076666666661</v>
      </c>
      <c r="T83" s="5">
        <f t="shared" si="63"/>
        <v>0.10052223333333334</v>
      </c>
      <c r="V83" s="9" t="str">
        <f t="shared" si="81"/>
        <v>Berjalan cepat</v>
      </c>
      <c r="W83" s="9" t="str">
        <f t="shared" si="64"/>
        <v>Berjalan cepat</v>
      </c>
      <c r="X83" s="9" t="str">
        <f t="shared" si="65"/>
        <v>Berlari</v>
      </c>
      <c r="Y83" s="9" t="str">
        <f t="shared" si="66"/>
        <v>Berjalan pelan</v>
      </c>
      <c r="Z83" s="9" t="str">
        <f t="shared" si="67"/>
        <v>Berjalan pelan</v>
      </c>
      <c r="AA83" s="9" t="str">
        <f t="shared" si="68"/>
        <v>Berjalan cepat</v>
      </c>
      <c r="AB83" s="9" t="str">
        <f t="shared" si="69"/>
        <v>Berlari</v>
      </c>
      <c r="AC83" s="9" t="str">
        <f t="shared" si="70"/>
        <v>Berlari</v>
      </c>
      <c r="AD83" s="9" t="str">
        <f t="shared" si="71"/>
        <v>Berlari</v>
      </c>
      <c r="AI83">
        <f t="shared" si="82"/>
        <v>0.18463706666666668</v>
      </c>
      <c r="AJ83">
        <f t="shared" si="83"/>
        <v>3.0191103333333334E-2</v>
      </c>
      <c r="AK83">
        <f t="shared" si="84"/>
        <v>0.53515076666666661</v>
      </c>
      <c r="AM83" s="9" t="str">
        <f t="shared" si="85"/>
        <v>Berlari</v>
      </c>
      <c r="AN83" s="9" t="str">
        <f t="shared" si="72"/>
        <v>Berjalan cepat</v>
      </c>
      <c r="AO83" s="9" t="str">
        <f t="shared" si="73"/>
        <v>Berlari</v>
      </c>
    </row>
    <row r="84" spans="2:41" x14ac:dyDescent="0.25">
      <c r="B84" s="5">
        <v>-0.27610064000000001</v>
      </c>
      <c r="C84" s="5">
        <v>-1.1918435000000001</v>
      </c>
      <c r="D84" s="5">
        <v>2.1181698</v>
      </c>
      <c r="E84" s="5">
        <v>0.50519013000000002</v>
      </c>
      <c r="F84" s="5">
        <v>-0.77719426000000003</v>
      </c>
      <c r="G84" s="5">
        <v>-0.11469554999999999</v>
      </c>
      <c r="H84" s="5">
        <v>0.49722361999999998</v>
      </c>
      <c r="I84" s="5">
        <v>-20.246395</v>
      </c>
      <c r="J84" s="5">
        <v>2.7745829</v>
      </c>
      <c r="L84" s="5">
        <f t="shared" si="80"/>
        <v>9.2033546666666667E-3</v>
      </c>
      <c r="M84" s="5">
        <f t="shared" si="63"/>
        <v>3.9728116666666667E-2</v>
      </c>
      <c r="N84" s="5">
        <f t="shared" si="63"/>
        <v>7.0605660000000001E-2</v>
      </c>
      <c r="O84" s="5">
        <f t="shared" si="63"/>
        <v>1.6839671000000001E-2</v>
      </c>
      <c r="P84" s="5">
        <f t="shared" si="63"/>
        <v>2.5906475333333335E-2</v>
      </c>
      <c r="Q84" s="5">
        <f t="shared" si="63"/>
        <v>3.8231849999999998E-3</v>
      </c>
      <c r="R84" s="5">
        <f t="shared" si="63"/>
        <v>1.6574120666666668E-2</v>
      </c>
      <c r="S84" s="5">
        <f t="shared" si="63"/>
        <v>0.67487983333333335</v>
      </c>
      <c r="T84" s="5">
        <f t="shared" si="63"/>
        <v>9.248609666666667E-2</v>
      </c>
      <c r="V84" s="9" t="str">
        <f t="shared" si="81"/>
        <v>Berjalan pelan</v>
      </c>
      <c r="W84" s="9" t="str">
        <f t="shared" si="64"/>
        <v>Berjalan cepat</v>
      </c>
      <c r="X84" s="9" t="str">
        <f t="shared" si="65"/>
        <v>Berjalan cepat</v>
      </c>
      <c r="Y84" s="9" t="str">
        <f t="shared" si="66"/>
        <v>Berjalan pelan</v>
      </c>
      <c r="Z84" s="9" t="str">
        <f t="shared" si="67"/>
        <v>Berjalan pelan</v>
      </c>
      <c r="AA84" s="9" t="str">
        <f t="shared" si="68"/>
        <v>Berjalan pelan</v>
      </c>
      <c r="AB84" s="9" t="str">
        <f t="shared" si="69"/>
        <v>Berjalan pelan</v>
      </c>
      <c r="AC84" s="9" t="str">
        <f t="shared" si="70"/>
        <v>Berlari</v>
      </c>
      <c r="AD84" s="9" t="str">
        <f t="shared" si="71"/>
        <v>Berjalan cepat</v>
      </c>
      <c r="AI84">
        <f t="shared" si="82"/>
        <v>7.0605660000000001E-2</v>
      </c>
      <c r="AJ84">
        <f t="shared" si="83"/>
        <v>2.5906475333333335E-2</v>
      </c>
      <c r="AK84">
        <f t="shared" si="84"/>
        <v>0.67487983333333335</v>
      </c>
      <c r="AM84" s="9" t="str">
        <f t="shared" si="85"/>
        <v>Berjalan cepat</v>
      </c>
      <c r="AN84" s="9" t="str">
        <f t="shared" si="72"/>
        <v>Berjalan pelan</v>
      </c>
      <c r="AO84" s="9" t="str">
        <f t="shared" si="73"/>
        <v>Berlari</v>
      </c>
    </row>
    <row r="85" spans="2:41" x14ac:dyDescent="0.25">
      <c r="B85" s="5">
        <v>0.29563600000000001</v>
      </c>
      <c r="C85" s="5">
        <v>0.29384136</v>
      </c>
      <c r="D85" s="5">
        <v>-1.0684042</v>
      </c>
      <c r="E85" s="5">
        <v>1.2415312999999999</v>
      </c>
      <c r="F85" s="5">
        <v>-0.36541033000000001</v>
      </c>
      <c r="G85" s="5">
        <v>-1.3122214999999999</v>
      </c>
      <c r="H85" s="5">
        <v>-19.402819000000001</v>
      </c>
      <c r="I85" s="5">
        <v>-17.677873999999999</v>
      </c>
      <c r="J85" s="5">
        <v>1.5804929999999999</v>
      </c>
      <c r="L85" s="5">
        <f t="shared" si="80"/>
        <v>9.8545333333333335E-3</v>
      </c>
      <c r="M85" s="5">
        <f t="shared" si="63"/>
        <v>9.7947120000000006E-3</v>
      </c>
      <c r="N85" s="5">
        <f t="shared" si="63"/>
        <v>3.5613473333333333E-2</v>
      </c>
      <c r="O85" s="5">
        <f t="shared" si="63"/>
        <v>4.138437666666666E-2</v>
      </c>
      <c r="P85" s="5">
        <f t="shared" si="63"/>
        <v>1.2180344333333334E-2</v>
      </c>
      <c r="Q85" s="5">
        <f t="shared" si="63"/>
        <v>4.3740716666666665E-2</v>
      </c>
      <c r="R85" s="5">
        <f t="shared" si="63"/>
        <v>0.64676063333333333</v>
      </c>
      <c r="S85" s="5">
        <f t="shared" si="63"/>
        <v>0.5892624666666666</v>
      </c>
      <c r="T85" s="5">
        <f t="shared" si="63"/>
        <v>5.2683099999999997E-2</v>
      </c>
      <c r="V85" s="9" t="str">
        <f t="shared" si="81"/>
        <v>Berjalan pelan</v>
      </c>
      <c r="W85" s="9" t="str">
        <f t="shared" si="64"/>
        <v>Berjalan pelan</v>
      </c>
      <c r="X85" s="9" t="str">
        <f t="shared" si="65"/>
        <v>Berjalan cepat</v>
      </c>
      <c r="Y85" s="9" t="str">
        <f t="shared" si="66"/>
        <v>Berjalan cepat</v>
      </c>
      <c r="Z85" s="9" t="str">
        <f t="shared" si="67"/>
        <v>Berjalan pelan</v>
      </c>
      <c r="AA85" s="9" t="str">
        <f t="shared" si="68"/>
        <v>Berjalan cepat</v>
      </c>
      <c r="AB85" s="9" t="str">
        <f t="shared" si="69"/>
        <v>Berlari</v>
      </c>
      <c r="AC85" s="9" t="str">
        <f t="shared" si="70"/>
        <v>Berlari</v>
      </c>
      <c r="AD85" s="9" t="str">
        <f t="shared" si="71"/>
        <v>Berjalan cepat</v>
      </c>
      <c r="AI85">
        <f t="shared" si="82"/>
        <v>3.5613473333333333E-2</v>
      </c>
      <c r="AJ85">
        <f t="shared" si="83"/>
        <v>4.3740716666666665E-2</v>
      </c>
      <c r="AK85">
        <f t="shared" si="84"/>
        <v>0.64676063333333333</v>
      </c>
      <c r="AM85" s="9" t="str">
        <f t="shared" si="85"/>
        <v>Berjalan cepat</v>
      </c>
      <c r="AN85" s="9" t="str">
        <f t="shared" si="72"/>
        <v>Berjalan cepat</v>
      </c>
      <c r="AO85" s="9" t="str">
        <f t="shared" si="73"/>
        <v>Berlari</v>
      </c>
    </row>
    <row r="86" spans="2:41" x14ac:dyDescent="0.25">
      <c r="B86" s="5">
        <v>-0.64270919999999998</v>
      </c>
      <c r="C86" s="5">
        <v>-0.94699599999999995</v>
      </c>
      <c r="D86" s="5">
        <v>1.7313966999999999</v>
      </c>
      <c r="E86" s="5">
        <v>-0.90717420000000004</v>
      </c>
      <c r="F86" s="5">
        <v>-0.85052749999999999</v>
      </c>
      <c r="G86" s="5">
        <v>2.0474891999999998</v>
      </c>
      <c r="H86" s="5">
        <v>15.626096</v>
      </c>
      <c r="I86" s="5">
        <v>-15.155360999999999</v>
      </c>
      <c r="J86" s="5">
        <v>4.5683249999999997</v>
      </c>
      <c r="L86" s="5">
        <f t="shared" si="80"/>
        <v>2.1423640000000001E-2</v>
      </c>
      <c r="M86" s="5">
        <f t="shared" si="63"/>
        <v>3.1566533333333334E-2</v>
      </c>
      <c r="N86" s="5">
        <f t="shared" si="63"/>
        <v>5.7713223333333327E-2</v>
      </c>
      <c r="O86" s="5">
        <f t="shared" si="63"/>
        <v>3.0239140000000001E-2</v>
      </c>
      <c r="P86" s="5">
        <f t="shared" si="63"/>
        <v>2.8350916666666667E-2</v>
      </c>
      <c r="Q86" s="5">
        <f t="shared" si="63"/>
        <v>6.8249639999999986E-2</v>
      </c>
      <c r="R86" s="5">
        <f t="shared" si="63"/>
        <v>0.52086986666666668</v>
      </c>
      <c r="S86" s="5">
        <f t="shared" si="63"/>
        <v>0.50517869999999998</v>
      </c>
      <c r="T86" s="5">
        <f t="shared" si="63"/>
        <v>0.15227749999999998</v>
      </c>
      <c r="V86" s="9" t="str">
        <f t="shared" si="81"/>
        <v>Berjalan pelan</v>
      </c>
      <c r="W86" s="9" t="str">
        <f t="shared" si="64"/>
        <v>Berjalan cepat</v>
      </c>
      <c r="X86" s="9" t="str">
        <f t="shared" si="65"/>
        <v>Berjalan cepat</v>
      </c>
      <c r="Y86" s="9" t="str">
        <f t="shared" si="66"/>
        <v>Berjalan cepat</v>
      </c>
      <c r="Z86" s="9" t="str">
        <f t="shared" si="67"/>
        <v>Berjalan pelan</v>
      </c>
      <c r="AA86" s="9" t="str">
        <f t="shared" si="68"/>
        <v>Berjalan cepat</v>
      </c>
      <c r="AB86" s="9" t="str">
        <f t="shared" si="69"/>
        <v>Berlari</v>
      </c>
      <c r="AC86" s="9" t="str">
        <f t="shared" si="70"/>
        <v>Berlari</v>
      </c>
      <c r="AD86" s="9" t="str">
        <f t="shared" si="71"/>
        <v>Berlari</v>
      </c>
      <c r="AI86">
        <f t="shared" si="82"/>
        <v>5.7713223333333327E-2</v>
      </c>
      <c r="AJ86">
        <f t="shared" si="83"/>
        <v>6.8249639999999986E-2</v>
      </c>
      <c r="AK86">
        <f t="shared" si="84"/>
        <v>0.52086986666666668</v>
      </c>
      <c r="AM86" s="9" t="str">
        <f t="shared" si="85"/>
        <v>Berjalan cepat</v>
      </c>
      <c r="AN86" s="9" t="str">
        <f t="shared" si="72"/>
        <v>Berjalan cepat</v>
      </c>
      <c r="AO86" s="9" t="str">
        <f t="shared" si="73"/>
        <v>Berlari</v>
      </c>
    </row>
    <row r="87" spans="2:41" x14ac:dyDescent="0.25">
      <c r="B87" s="5">
        <v>-0.93148390000000003</v>
      </c>
      <c r="C87" s="5">
        <v>-0.82780900000000002</v>
      </c>
      <c r="D87" s="5">
        <v>2.7489662000000002E-2</v>
      </c>
      <c r="E87" s="5">
        <v>-1.75495</v>
      </c>
      <c r="F87" s="5">
        <v>-1.65639</v>
      </c>
      <c r="G87" s="5">
        <v>0.29142952</v>
      </c>
      <c r="H87" s="5">
        <v>24.041747999999998</v>
      </c>
      <c r="I87" s="5">
        <v>-13.644415</v>
      </c>
      <c r="J87" s="5">
        <v>4.6127050000000001</v>
      </c>
      <c r="L87" s="5">
        <f t="shared" si="80"/>
        <v>3.1049463333333336E-2</v>
      </c>
      <c r="M87" s="5">
        <f t="shared" si="63"/>
        <v>2.7593633333333333E-2</v>
      </c>
      <c r="N87" s="5">
        <f t="shared" si="63"/>
        <v>9.1632206666666667E-4</v>
      </c>
      <c r="O87" s="5">
        <f t="shared" si="63"/>
        <v>5.8498333333333333E-2</v>
      </c>
      <c r="P87" s="5">
        <f t="shared" si="63"/>
        <v>5.5212999999999998E-2</v>
      </c>
      <c r="Q87" s="5">
        <f t="shared" si="63"/>
        <v>9.7143173333333332E-3</v>
      </c>
      <c r="R87" s="5">
        <f t="shared" si="63"/>
        <v>0.80139159999999998</v>
      </c>
      <c r="S87" s="5">
        <f t="shared" si="63"/>
        <v>0.45481383333333336</v>
      </c>
      <c r="T87" s="5">
        <f t="shared" si="63"/>
        <v>0.15375683333333334</v>
      </c>
      <c r="V87" s="9" t="str">
        <f t="shared" si="81"/>
        <v>Berjalan cepat</v>
      </c>
      <c r="W87" s="9" t="str">
        <f t="shared" si="64"/>
        <v>Berjalan pelan</v>
      </c>
      <c r="X87" s="9" t="str">
        <f t="shared" si="65"/>
        <v>Berjalan pelan</v>
      </c>
      <c r="Y87" s="9" t="str">
        <f t="shared" si="66"/>
        <v>Berjalan cepat</v>
      </c>
      <c r="Z87" s="9" t="str">
        <f t="shared" si="67"/>
        <v>Berjalan cepat</v>
      </c>
      <c r="AA87" s="9" t="str">
        <f t="shared" si="68"/>
        <v>Berjalan pelan</v>
      </c>
      <c r="AB87" s="9" t="str">
        <f t="shared" si="69"/>
        <v>Berlari</v>
      </c>
      <c r="AC87" s="9" t="str">
        <f t="shared" si="70"/>
        <v>Berlari</v>
      </c>
      <c r="AD87" s="9" t="str">
        <f t="shared" si="71"/>
        <v>Berlari</v>
      </c>
      <c r="AI87">
        <f t="shared" si="82"/>
        <v>3.1049463333333336E-2</v>
      </c>
      <c r="AJ87">
        <f t="shared" si="83"/>
        <v>5.8498333333333333E-2</v>
      </c>
      <c r="AK87">
        <f t="shared" si="84"/>
        <v>0.80139159999999998</v>
      </c>
      <c r="AM87" s="9" t="str">
        <f t="shared" si="85"/>
        <v>Berjalan cepat</v>
      </c>
      <c r="AN87" s="9" t="str">
        <f t="shared" si="72"/>
        <v>Berjalan cepat</v>
      </c>
      <c r="AO87" s="9" t="str">
        <f t="shared" si="73"/>
        <v>Berlari</v>
      </c>
    </row>
    <row r="88" spans="2:41" x14ac:dyDescent="0.25">
      <c r="B88" s="5">
        <v>-0.12075186</v>
      </c>
      <c r="C88" s="5">
        <v>-0.41249657000000001</v>
      </c>
      <c r="D88" s="5">
        <v>2.0035858000000002</v>
      </c>
      <c r="E88" s="5">
        <v>-0.15419793000000001</v>
      </c>
      <c r="F88" s="5">
        <v>-0.39452504999999999</v>
      </c>
      <c r="G88" s="5">
        <v>0.76059054999999998</v>
      </c>
      <c r="H88" s="5">
        <v>-7.5154969999999999</v>
      </c>
      <c r="I88" s="5">
        <v>0.84171960000000001</v>
      </c>
      <c r="J88" s="5">
        <v>6.4291929999999997</v>
      </c>
      <c r="L88" s="5">
        <f t="shared" si="80"/>
        <v>4.0250620000000003E-3</v>
      </c>
      <c r="M88" s="5">
        <f t="shared" si="63"/>
        <v>1.3749885666666666E-2</v>
      </c>
      <c r="N88" s="5">
        <f t="shared" si="63"/>
        <v>6.6786193333333341E-2</v>
      </c>
      <c r="O88" s="5">
        <f t="shared" si="63"/>
        <v>5.1399310000000004E-3</v>
      </c>
      <c r="P88" s="5">
        <f t="shared" si="63"/>
        <v>1.3150835E-2</v>
      </c>
      <c r="Q88" s="5">
        <f t="shared" si="63"/>
        <v>2.5353018333333331E-2</v>
      </c>
      <c r="R88" s="5">
        <f t="shared" si="63"/>
        <v>0.25051656666666666</v>
      </c>
      <c r="S88" s="5">
        <f t="shared" si="63"/>
        <v>2.805732E-2</v>
      </c>
      <c r="T88" s="5">
        <f t="shared" si="63"/>
        <v>0.21430643333333332</v>
      </c>
      <c r="V88" s="9" t="str">
        <f t="shared" si="81"/>
        <v>Berjalan pelan</v>
      </c>
      <c r="W88" s="9" t="str">
        <f t="shared" si="64"/>
        <v>Berjalan pelan</v>
      </c>
      <c r="X88" s="9" t="str">
        <f t="shared" si="65"/>
        <v>Berjalan cepat</v>
      </c>
      <c r="Y88" s="9" t="str">
        <f t="shared" si="66"/>
        <v>Berjalan pelan</v>
      </c>
      <c r="Z88" s="9" t="str">
        <f t="shared" si="67"/>
        <v>Berjalan pelan</v>
      </c>
      <c r="AA88" s="9" t="str">
        <f t="shared" si="68"/>
        <v>Berjalan pelan</v>
      </c>
      <c r="AB88" s="9" t="str">
        <f t="shared" si="69"/>
        <v>Berlari</v>
      </c>
      <c r="AC88" s="9" t="str">
        <f t="shared" si="70"/>
        <v>Berjalan pelan</v>
      </c>
      <c r="AD88" s="9" t="str">
        <f t="shared" si="71"/>
        <v>Berlari</v>
      </c>
      <c r="AI88">
        <f t="shared" si="82"/>
        <v>6.6786193333333341E-2</v>
      </c>
      <c r="AJ88">
        <f t="shared" si="83"/>
        <v>2.5353018333333331E-2</v>
      </c>
      <c r="AK88">
        <f t="shared" si="84"/>
        <v>0.25051656666666666</v>
      </c>
      <c r="AM88" s="9" t="str">
        <f t="shared" si="85"/>
        <v>Berjalan cepat</v>
      </c>
      <c r="AN88" s="9" t="str">
        <f t="shared" si="72"/>
        <v>Berjalan pelan</v>
      </c>
      <c r="AO88" s="9" t="str">
        <f t="shared" si="73"/>
        <v>Berlari</v>
      </c>
    </row>
    <row r="89" spans="2:41" x14ac:dyDescent="0.25">
      <c r="B89" s="5">
        <v>0.84227364999999998</v>
      </c>
      <c r="C89" s="5">
        <v>0.44196750000000001</v>
      </c>
      <c r="D89" s="5">
        <v>-1.3734884000000001</v>
      </c>
      <c r="E89" s="5">
        <v>0.39266053000000001</v>
      </c>
      <c r="F89" s="5">
        <v>0.82924056000000002</v>
      </c>
      <c r="G89" s="5">
        <v>-1.4973221000000001</v>
      </c>
      <c r="H89" s="5">
        <v>7.4724474000000001</v>
      </c>
      <c r="I89" s="5">
        <v>5.3379984</v>
      </c>
      <c r="J89" s="5">
        <v>11.549279</v>
      </c>
      <c r="L89" s="5">
        <f t="shared" si="80"/>
        <v>2.8075788333333334E-2</v>
      </c>
      <c r="M89" s="5">
        <f t="shared" si="63"/>
        <v>1.4732250000000001E-2</v>
      </c>
      <c r="N89" s="5">
        <f t="shared" si="63"/>
        <v>4.5782946666666671E-2</v>
      </c>
      <c r="O89" s="5">
        <f t="shared" si="63"/>
        <v>1.3088684333333333E-2</v>
      </c>
      <c r="P89" s="5">
        <f t="shared" si="63"/>
        <v>2.7641352000000001E-2</v>
      </c>
      <c r="Q89" s="5">
        <f t="shared" si="63"/>
        <v>4.991073666666667E-2</v>
      </c>
      <c r="R89" s="5">
        <f t="shared" si="63"/>
        <v>0.24908158</v>
      </c>
      <c r="S89" s="5">
        <f t="shared" si="63"/>
        <v>0.17793328</v>
      </c>
      <c r="T89" s="5">
        <f t="shared" si="63"/>
        <v>0.38497596666666667</v>
      </c>
      <c r="V89" s="9" t="str">
        <f t="shared" si="81"/>
        <v>Berjalan pelan</v>
      </c>
      <c r="W89" s="9" t="str">
        <f t="shared" si="64"/>
        <v>Berjalan pelan</v>
      </c>
      <c r="X89" s="9" t="str">
        <f t="shared" si="65"/>
        <v>Berjalan cepat</v>
      </c>
      <c r="Y89" s="9" t="str">
        <f t="shared" si="66"/>
        <v>Berjalan pelan</v>
      </c>
      <c r="Z89" s="9" t="str">
        <f t="shared" si="67"/>
        <v>Berjalan pelan</v>
      </c>
      <c r="AA89" s="9" t="str">
        <f t="shared" si="68"/>
        <v>Berjalan cepat</v>
      </c>
      <c r="AB89" s="9" t="str">
        <f t="shared" si="69"/>
        <v>Berlari</v>
      </c>
      <c r="AC89" s="9" t="str">
        <f t="shared" si="70"/>
        <v>Berlari</v>
      </c>
      <c r="AD89" s="9" t="str">
        <f t="shared" si="71"/>
        <v>Berlari</v>
      </c>
      <c r="AI89">
        <f t="shared" si="82"/>
        <v>4.5782946666666671E-2</v>
      </c>
      <c r="AJ89">
        <f t="shared" si="83"/>
        <v>4.991073666666667E-2</v>
      </c>
      <c r="AK89">
        <f t="shared" si="84"/>
        <v>0.38497596666666667</v>
      </c>
      <c r="AM89" s="9" t="str">
        <f t="shared" si="85"/>
        <v>Berjalan cepat</v>
      </c>
      <c r="AN89" s="9" t="str">
        <f t="shared" si="72"/>
        <v>Berjalan cepat</v>
      </c>
      <c r="AO89" s="9" t="str">
        <f t="shared" si="73"/>
        <v>Berlari</v>
      </c>
    </row>
    <row r="90" spans="2:41" x14ac:dyDescent="0.25">
      <c r="B90" s="5">
        <v>-0.21066308</v>
      </c>
      <c r="C90" s="5">
        <v>-0.112884045</v>
      </c>
      <c r="D90" s="5">
        <v>-2.4001060000000001</v>
      </c>
      <c r="E90" s="5">
        <v>-0.68327059999999995</v>
      </c>
      <c r="F90" s="5">
        <v>0.28107761999999997</v>
      </c>
      <c r="G90" s="5">
        <v>-1.5312214</v>
      </c>
      <c r="H90" s="5">
        <v>11.176745</v>
      </c>
      <c r="I90" s="5">
        <v>-5.5614850000000002</v>
      </c>
      <c r="J90" s="5">
        <v>-3.6022630000000002</v>
      </c>
      <c r="L90" s="5">
        <f t="shared" si="80"/>
        <v>7.0221026666666669E-3</v>
      </c>
      <c r="M90" s="5">
        <f t="shared" si="63"/>
        <v>3.7628015000000003E-3</v>
      </c>
      <c r="N90" s="5">
        <f t="shared" si="63"/>
        <v>8.0003533333333335E-2</v>
      </c>
      <c r="O90" s="5">
        <f t="shared" si="63"/>
        <v>2.2775686666666666E-2</v>
      </c>
      <c r="P90" s="5">
        <f t="shared" si="63"/>
        <v>9.3692539999999987E-3</v>
      </c>
      <c r="Q90" s="5">
        <f t="shared" si="63"/>
        <v>5.1040713333333335E-2</v>
      </c>
      <c r="R90" s="5">
        <f t="shared" si="63"/>
        <v>0.37255816666666669</v>
      </c>
      <c r="S90" s="5">
        <f t="shared" si="63"/>
        <v>0.18538283333333333</v>
      </c>
      <c r="T90" s="5">
        <f t="shared" si="63"/>
        <v>0.12007543333333334</v>
      </c>
      <c r="V90" s="9" t="str">
        <f t="shared" si="81"/>
        <v>Berjalan pelan</v>
      </c>
      <c r="W90" s="9" t="str">
        <f t="shared" si="64"/>
        <v>Berjalan pelan</v>
      </c>
      <c r="X90" s="9" t="str">
        <f t="shared" si="65"/>
        <v>Berjalan cepat</v>
      </c>
      <c r="Y90" s="9" t="str">
        <f t="shared" si="66"/>
        <v>Berjalan pelan</v>
      </c>
      <c r="Z90" s="9" t="str">
        <f t="shared" si="67"/>
        <v>Berjalan pelan</v>
      </c>
      <c r="AA90" s="9" t="str">
        <f t="shared" si="68"/>
        <v>Berjalan cepat</v>
      </c>
      <c r="AB90" s="9" t="str">
        <f t="shared" si="69"/>
        <v>Berlari</v>
      </c>
      <c r="AC90" s="9" t="str">
        <f t="shared" si="70"/>
        <v>Berlari</v>
      </c>
      <c r="AD90" s="9" t="str">
        <f t="shared" si="71"/>
        <v>Berlari</v>
      </c>
      <c r="AI90">
        <f t="shared" si="82"/>
        <v>8.0003533333333335E-2</v>
      </c>
      <c r="AJ90">
        <f t="shared" si="83"/>
        <v>5.1040713333333335E-2</v>
      </c>
      <c r="AK90">
        <f t="shared" si="84"/>
        <v>0.37255816666666669</v>
      </c>
      <c r="AM90" s="9" t="str">
        <f t="shared" si="85"/>
        <v>Berjalan cepat</v>
      </c>
      <c r="AN90" s="9" t="str">
        <f t="shared" si="72"/>
        <v>Berjalan cepat</v>
      </c>
      <c r="AO90" s="9" t="str">
        <f t="shared" si="73"/>
        <v>Berlari</v>
      </c>
    </row>
    <row r="91" spans="2:41" x14ac:dyDescent="0.25">
      <c r="B91" s="5">
        <v>7.5371069999999998E-2</v>
      </c>
      <c r="C91" s="5">
        <v>-0.35354507000000002</v>
      </c>
      <c r="D91" s="5">
        <v>-0.28394222000000002</v>
      </c>
      <c r="E91" s="5">
        <v>-1.015409</v>
      </c>
      <c r="F91" s="5">
        <v>-0.28854632000000002</v>
      </c>
      <c r="G91" s="5">
        <v>0.39004420000000001</v>
      </c>
      <c r="H91" s="5">
        <v>22.127072999999999</v>
      </c>
      <c r="I91" s="5">
        <v>-18.526377</v>
      </c>
      <c r="J91" s="5">
        <v>10.979642999999999</v>
      </c>
      <c r="L91" s="5">
        <f t="shared" si="80"/>
        <v>2.512369E-3</v>
      </c>
      <c r="M91" s="5">
        <f t="shared" si="63"/>
        <v>1.1784835666666667E-2</v>
      </c>
      <c r="N91" s="5">
        <f t="shared" si="63"/>
        <v>9.4647406666666673E-3</v>
      </c>
      <c r="O91" s="5">
        <f t="shared" si="63"/>
        <v>3.3846966666666665E-2</v>
      </c>
      <c r="P91" s="5">
        <f t="shared" si="63"/>
        <v>9.6182106666666666E-3</v>
      </c>
      <c r="Q91" s="5">
        <f t="shared" si="63"/>
        <v>1.3001473333333334E-2</v>
      </c>
      <c r="R91" s="5">
        <f t="shared" si="63"/>
        <v>0.73756909999999998</v>
      </c>
      <c r="S91" s="5">
        <f t="shared" si="63"/>
        <v>0.61754589999999998</v>
      </c>
      <c r="T91" s="5">
        <f t="shared" si="63"/>
        <v>0.36598809999999998</v>
      </c>
      <c r="V91" s="9" t="str">
        <f t="shared" si="81"/>
        <v>Berjalan pelan</v>
      </c>
      <c r="W91" s="9" t="str">
        <f t="shared" si="64"/>
        <v>Berjalan pelan</v>
      </c>
      <c r="X91" s="9" t="str">
        <f t="shared" si="65"/>
        <v>Berjalan pelan</v>
      </c>
      <c r="Y91" s="9" t="str">
        <f t="shared" si="66"/>
        <v>Berjalan cepat</v>
      </c>
      <c r="Z91" s="9" t="str">
        <f t="shared" si="67"/>
        <v>Berjalan pelan</v>
      </c>
      <c r="AA91" s="9" t="str">
        <f t="shared" si="68"/>
        <v>Berjalan pelan</v>
      </c>
      <c r="AB91" s="9" t="str">
        <f t="shared" si="69"/>
        <v>Berlari</v>
      </c>
      <c r="AC91" s="9" t="str">
        <f t="shared" si="70"/>
        <v>Berlari</v>
      </c>
      <c r="AD91" s="9" t="str">
        <f t="shared" si="71"/>
        <v>Berlari</v>
      </c>
      <c r="AI91">
        <f t="shared" si="82"/>
        <v>1.1784835666666667E-2</v>
      </c>
      <c r="AJ91">
        <f t="shared" si="83"/>
        <v>3.3846966666666665E-2</v>
      </c>
      <c r="AK91">
        <f t="shared" si="84"/>
        <v>0.73756909999999998</v>
      </c>
      <c r="AM91" s="9" t="str">
        <f t="shared" si="85"/>
        <v>Berjalan pelan</v>
      </c>
      <c r="AN91" s="9" t="str">
        <f t="shared" si="72"/>
        <v>Berjalan cepat</v>
      </c>
      <c r="AO91" s="9" t="str">
        <f t="shared" si="73"/>
        <v>Berlari</v>
      </c>
    </row>
    <row r="92" spans="2:41" x14ac:dyDescent="0.25">
      <c r="B92" s="5">
        <v>0.42742318000000001</v>
      </c>
      <c r="C92" s="5">
        <v>0.62416170000000004</v>
      </c>
      <c r="D92" s="5">
        <v>-0.41520214</v>
      </c>
      <c r="E92" s="5">
        <v>-1.8846204</v>
      </c>
      <c r="F92" s="5">
        <v>-0.55212474</v>
      </c>
      <c r="G92" s="5">
        <v>0.67948339999999996</v>
      </c>
      <c r="H92" s="5">
        <v>18.94782</v>
      </c>
      <c r="I92" s="5">
        <v>-21.376950000000001</v>
      </c>
      <c r="J92" s="5">
        <v>18.39386</v>
      </c>
      <c r="L92" s="5">
        <f t="shared" si="80"/>
        <v>1.4247439333333334E-2</v>
      </c>
      <c r="M92" s="5">
        <f t="shared" si="63"/>
        <v>2.080539E-2</v>
      </c>
      <c r="N92" s="5">
        <f t="shared" si="63"/>
        <v>1.3840071333333334E-2</v>
      </c>
      <c r="O92" s="5">
        <f t="shared" si="63"/>
        <v>6.2820680000000004E-2</v>
      </c>
      <c r="P92" s="5">
        <f t="shared" si="63"/>
        <v>1.8404158E-2</v>
      </c>
      <c r="Q92" s="5">
        <f t="shared" si="63"/>
        <v>2.2649446666666666E-2</v>
      </c>
      <c r="R92" s="5">
        <f t="shared" si="63"/>
        <v>0.63159399999999999</v>
      </c>
      <c r="S92" s="5">
        <f t="shared" si="63"/>
        <v>0.712565</v>
      </c>
      <c r="T92" s="5">
        <f t="shared" si="63"/>
        <v>0.61312866666666666</v>
      </c>
      <c r="V92" s="9" t="str">
        <f t="shared" si="81"/>
        <v>Berjalan pelan</v>
      </c>
      <c r="W92" s="9" t="str">
        <f t="shared" si="64"/>
        <v>Berjalan pelan</v>
      </c>
      <c r="X92" s="9" t="str">
        <f t="shared" si="65"/>
        <v>Berjalan pelan</v>
      </c>
      <c r="Y92" s="9" t="str">
        <f t="shared" si="66"/>
        <v>Berjalan cepat</v>
      </c>
      <c r="Z92" s="9" t="str">
        <f t="shared" si="67"/>
        <v>Berjalan pelan</v>
      </c>
      <c r="AA92" s="9" t="str">
        <f t="shared" si="68"/>
        <v>Berjalan pelan</v>
      </c>
      <c r="AB92" s="9" t="str">
        <f t="shared" si="69"/>
        <v>Berlari</v>
      </c>
      <c r="AC92" s="9" t="str">
        <f t="shared" si="70"/>
        <v>Berlari</v>
      </c>
      <c r="AD92" s="9" t="str">
        <f t="shared" si="71"/>
        <v>Berlari</v>
      </c>
      <c r="AI92">
        <f t="shared" si="82"/>
        <v>2.080539E-2</v>
      </c>
      <c r="AJ92">
        <f t="shared" si="83"/>
        <v>6.2820680000000004E-2</v>
      </c>
      <c r="AK92">
        <f t="shared" si="84"/>
        <v>0.712565</v>
      </c>
      <c r="AM92" s="9" t="str">
        <f t="shared" si="85"/>
        <v>Berjalan pelan</v>
      </c>
      <c r="AN92" s="9" t="str">
        <f t="shared" si="72"/>
        <v>Berjalan cepat</v>
      </c>
      <c r="AO92" s="9" t="str">
        <f t="shared" si="73"/>
        <v>Berlari</v>
      </c>
    </row>
    <row r="93" spans="2:41" x14ac:dyDescent="0.25">
      <c r="B93" s="5">
        <v>-1.0525738</v>
      </c>
      <c r="C93" s="5">
        <v>-0.63234674999999996</v>
      </c>
      <c r="D93" s="5">
        <v>2.0739364999999998</v>
      </c>
      <c r="E93" s="5">
        <v>1.7531514000000002E-2</v>
      </c>
      <c r="F93" s="5">
        <v>0.78591049999999996</v>
      </c>
      <c r="G93" s="5">
        <v>0.56873702999999998</v>
      </c>
      <c r="H93" s="5">
        <v>13.405491</v>
      </c>
      <c r="I93" s="5">
        <v>-16.99033</v>
      </c>
      <c r="J93" s="5">
        <v>5.4533157000000001</v>
      </c>
      <c r="L93" s="5">
        <f t="shared" si="80"/>
        <v>3.508579333333333E-2</v>
      </c>
      <c r="M93" s="5">
        <f t="shared" si="63"/>
        <v>2.1078224999999999E-2</v>
      </c>
      <c r="N93" s="5">
        <f t="shared" si="63"/>
        <v>6.9131216666666662E-2</v>
      </c>
      <c r="O93" s="5">
        <f t="shared" si="63"/>
        <v>5.8438380000000001E-4</v>
      </c>
      <c r="P93" s="5">
        <f t="shared" si="63"/>
        <v>2.6197016666666666E-2</v>
      </c>
      <c r="Q93" s="5">
        <f t="shared" si="63"/>
        <v>1.8957900999999999E-2</v>
      </c>
      <c r="R93" s="5">
        <f t="shared" si="63"/>
        <v>0.44684969999999996</v>
      </c>
      <c r="S93" s="5">
        <f t="shared" si="63"/>
        <v>0.56634433333333334</v>
      </c>
      <c r="T93" s="5">
        <f t="shared" si="63"/>
        <v>0.18177719000000001</v>
      </c>
      <c r="V93" s="9" t="str">
        <f t="shared" si="81"/>
        <v>Berjalan cepat</v>
      </c>
      <c r="W93" s="9" t="str">
        <f t="shared" si="64"/>
        <v>Berjalan pelan</v>
      </c>
      <c r="X93" s="9" t="str">
        <f t="shared" si="65"/>
        <v>Berjalan cepat</v>
      </c>
      <c r="Y93" s="9" t="str">
        <f t="shared" si="66"/>
        <v>Berjalan pelan</v>
      </c>
      <c r="Z93" s="9" t="str">
        <f t="shared" si="67"/>
        <v>Berjalan pelan</v>
      </c>
      <c r="AA93" s="9" t="str">
        <f t="shared" si="68"/>
        <v>Berjalan pelan</v>
      </c>
      <c r="AB93" s="9" t="str">
        <f t="shared" si="69"/>
        <v>Berlari</v>
      </c>
      <c r="AC93" s="9" t="str">
        <f t="shared" si="70"/>
        <v>Berlari</v>
      </c>
      <c r="AD93" s="9" t="str">
        <f t="shared" si="71"/>
        <v>Berlari</v>
      </c>
      <c r="AI93">
        <f t="shared" si="82"/>
        <v>6.9131216666666662E-2</v>
      </c>
      <c r="AJ93">
        <f>MAX(O93:Q93)</f>
        <v>2.6197016666666666E-2</v>
      </c>
      <c r="AK93">
        <f t="shared" si="84"/>
        <v>0.56634433333333334</v>
      </c>
      <c r="AM93" s="9" t="str">
        <f t="shared" si="85"/>
        <v>Berjalan cepat</v>
      </c>
      <c r="AN93" s="9" t="str">
        <f t="shared" si="72"/>
        <v>Berjalan pelan</v>
      </c>
      <c r="AO93" s="9" t="str">
        <f t="shared" si="73"/>
        <v>Berlari</v>
      </c>
    </row>
    <row r="94" spans="2:41" x14ac:dyDescent="0.25">
      <c r="B94" s="5">
        <v>-7.3928474999999993E-2</v>
      </c>
      <c r="C94" s="5">
        <v>0.1325643</v>
      </c>
      <c r="D94" s="5">
        <v>-0.44362926000000003</v>
      </c>
      <c r="E94" s="5">
        <v>0.55494270000000001</v>
      </c>
      <c r="F94" s="5">
        <v>0.96307014999999996</v>
      </c>
      <c r="G94" s="5">
        <v>-0.19912624000000001</v>
      </c>
      <c r="H94" s="5">
        <v>7.3298420000000002</v>
      </c>
      <c r="I94" s="5">
        <v>-17.492805000000001</v>
      </c>
      <c r="J94" s="5">
        <v>12.125764999999999</v>
      </c>
      <c r="L94" s="5">
        <f t="shared" si="80"/>
        <v>2.4642824999999997E-3</v>
      </c>
      <c r="M94" s="5">
        <f t="shared" si="63"/>
        <v>4.4188099999999996E-3</v>
      </c>
      <c r="N94" s="5">
        <f t="shared" si="63"/>
        <v>1.4787642E-2</v>
      </c>
      <c r="O94" s="5">
        <f t="shared" si="63"/>
        <v>1.8498090000000002E-2</v>
      </c>
      <c r="P94" s="5">
        <f t="shared" si="63"/>
        <v>3.2102338333333334E-2</v>
      </c>
      <c r="Q94" s="5">
        <f t="shared" si="63"/>
        <v>6.6375413333333334E-3</v>
      </c>
      <c r="R94" s="5">
        <f t="shared" si="63"/>
        <v>0.24432806666666668</v>
      </c>
      <c r="S94" s="5">
        <f t="shared" si="63"/>
        <v>0.58309350000000004</v>
      </c>
      <c r="T94" s="5">
        <f t="shared" si="63"/>
        <v>0.40419216666666663</v>
      </c>
      <c r="V94" s="9" t="str">
        <f>IF(AND(L94&gt;0,L94&lt;0.03),"Berjalan pelan", IF(AND(L94&gt;0.03,L94&lt;0.1),"Berjalan cepat", "Berlari"))</f>
        <v>Berjalan pelan</v>
      </c>
      <c r="W94" s="9" t="str">
        <f t="shared" si="64"/>
        <v>Berjalan pelan</v>
      </c>
      <c r="X94" s="9" t="str">
        <f t="shared" si="65"/>
        <v>Berjalan pelan</v>
      </c>
      <c r="Y94" s="9" t="str">
        <f t="shared" si="66"/>
        <v>Berjalan pelan</v>
      </c>
      <c r="Z94" s="9" t="str">
        <f t="shared" si="67"/>
        <v>Berjalan cepat</v>
      </c>
      <c r="AA94" s="9" t="str">
        <f t="shared" si="68"/>
        <v>Berjalan pelan</v>
      </c>
      <c r="AB94" s="9" t="str">
        <f t="shared" si="69"/>
        <v>Berlari</v>
      </c>
      <c r="AC94" s="9" t="str">
        <f t="shared" si="70"/>
        <v>Berlari</v>
      </c>
      <c r="AD94" s="9" t="str">
        <f t="shared" si="71"/>
        <v>Berlari</v>
      </c>
      <c r="AI94">
        <f t="shared" si="82"/>
        <v>1.4787642E-2</v>
      </c>
      <c r="AJ94">
        <f t="shared" ref="AJ94:AJ107" si="86">MAX(O94:Q94)</f>
        <v>3.2102338333333334E-2</v>
      </c>
      <c r="AK94">
        <f t="shared" si="84"/>
        <v>0.58309350000000004</v>
      </c>
      <c r="AM94" s="9" t="str">
        <f t="shared" si="85"/>
        <v>Berjalan pelan</v>
      </c>
      <c r="AN94" s="9" t="str">
        <f t="shared" si="72"/>
        <v>Berjalan cepat</v>
      </c>
      <c r="AO94" s="9" t="str">
        <f t="shared" si="73"/>
        <v>Berlari</v>
      </c>
    </row>
    <row r="95" spans="2:41" x14ac:dyDescent="0.25">
      <c r="B95" s="5">
        <v>2.0633578E-2</v>
      </c>
      <c r="C95" s="5">
        <v>0.82904243</v>
      </c>
      <c r="D95" s="5">
        <v>-0.10118008000000001</v>
      </c>
      <c r="E95" s="5">
        <v>0.58854216000000004</v>
      </c>
      <c r="F95" s="5">
        <v>-1.7209189</v>
      </c>
      <c r="G95" s="5">
        <v>0.74388980000000005</v>
      </c>
      <c r="H95" s="5">
        <v>13.601813999999999</v>
      </c>
      <c r="I95" s="5">
        <v>-8.3022995000000002</v>
      </c>
      <c r="J95" s="5">
        <v>25.994589999999999</v>
      </c>
      <c r="L95" s="5">
        <f t="shared" si="80"/>
        <v>6.8778593333333336E-4</v>
      </c>
      <c r="M95" s="5">
        <f t="shared" si="63"/>
        <v>2.7634747666666667E-2</v>
      </c>
      <c r="N95" s="5">
        <f t="shared" si="63"/>
        <v>3.3726693333333336E-3</v>
      </c>
      <c r="O95" s="5">
        <f t="shared" si="63"/>
        <v>1.9618072E-2</v>
      </c>
      <c r="P95" s="5">
        <f t="shared" si="63"/>
        <v>5.7363963333333337E-2</v>
      </c>
      <c r="Q95" s="5">
        <f t="shared" si="63"/>
        <v>2.4796326666666667E-2</v>
      </c>
      <c r="R95" s="5">
        <f t="shared" si="63"/>
        <v>0.45339379999999996</v>
      </c>
      <c r="S95" s="5">
        <f t="shared" si="63"/>
        <v>0.27674331666666668</v>
      </c>
      <c r="T95" s="5">
        <f t="shared" si="63"/>
        <v>0.86648633333333325</v>
      </c>
      <c r="V95" s="9" t="str">
        <f t="shared" ref="V95:V107" si="87">IF(AND(L95&gt;0,L95&lt;0.03),"Berjalan pelan", IF(AND(L95&gt;0.03,L95&lt;0.1),"Berjalan cepat", "Berlari"))</f>
        <v>Berjalan pelan</v>
      </c>
      <c r="W95" s="9" t="str">
        <f t="shared" si="64"/>
        <v>Berjalan pelan</v>
      </c>
      <c r="X95" s="9" t="str">
        <f t="shared" si="65"/>
        <v>Berjalan pelan</v>
      </c>
      <c r="Y95" s="9" t="str">
        <f t="shared" si="66"/>
        <v>Berjalan pelan</v>
      </c>
      <c r="Z95" s="9" t="str">
        <f t="shared" si="67"/>
        <v>Berjalan cepat</v>
      </c>
      <c r="AA95" s="9" t="str">
        <f t="shared" si="68"/>
        <v>Berjalan pelan</v>
      </c>
      <c r="AB95" s="9" t="str">
        <f t="shared" si="69"/>
        <v>Berlari</v>
      </c>
      <c r="AC95" s="9" t="str">
        <f t="shared" si="70"/>
        <v>Berlari</v>
      </c>
      <c r="AD95" s="9" t="str">
        <f t="shared" si="71"/>
        <v>Berlari</v>
      </c>
      <c r="AI95">
        <f>MAX(L95:N95)</f>
        <v>2.7634747666666667E-2</v>
      </c>
      <c r="AJ95">
        <f t="shared" si="86"/>
        <v>5.7363963333333337E-2</v>
      </c>
      <c r="AK95">
        <f t="shared" si="84"/>
        <v>0.86648633333333325</v>
      </c>
      <c r="AM95" s="9" t="str">
        <f t="shared" si="85"/>
        <v>Berjalan pelan</v>
      </c>
      <c r="AN95" s="9" t="str">
        <f t="shared" si="72"/>
        <v>Berjalan cepat</v>
      </c>
      <c r="AO95" s="9" t="str">
        <f t="shared" si="73"/>
        <v>Berlari</v>
      </c>
    </row>
    <row r="96" spans="2:41" x14ac:dyDescent="0.25">
      <c r="B96" s="5">
        <v>9.0001105999999997E-2</v>
      </c>
      <c r="C96" s="5">
        <v>0.94999135000000001</v>
      </c>
      <c r="D96" s="5">
        <v>-1.2194328000000001</v>
      </c>
      <c r="E96" s="5">
        <v>0.9987914</v>
      </c>
      <c r="F96" s="5">
        <v>-0.53957489999999997</v>
      </c>
      <c r="G96" s="5">
        <v>0.84705450000000004</v>
      </c>
      <c r="H96" s="5">
        <v>7.8345884999999997</v>
      </c>
      <c r="I96" s="5">
        <v>-16.810524000000001</v>
      </c>
      <c r="J96" s="5">
        <v>12.144717999999999</v>
      </c>
      <c r="L96" s="5">
        <f t="shared" si="80"/>
        <v>3.0000368666666666E-3</v>
      </c>
      <c r="M96" s="5">
        <f t="shared" si="63"/>
        <v>3.1666378333333335E-2</v>
      </c>
      <c r="N96" s="5">
        <f t="shared" si="63"/>
        <v>4.0647760000000005E-2</v>
      </c>
      <c r="O96" s="5">
        <f t="shared" si="63"/>
        <v>3.3293046666666666E-2</v>
      </c>
      <c r="P96" s="5">
        <f t="shared" si="63"/>
        <v>1.7985829999999998E-2</v>
      </c>
      <c r="Q96" s="5">
        <f t="shared" si="63"/>
        <v>2.8235150000000001E-2</v>
      </c>
      <c r="R96" s="5">
        <f t="shared" si="63"/>
        <v>0.26115294999999999</v>
      </c>
      <c r="S96" s="5">
        <f t="shared" si="63"/>
        <v>0.56035080000000004</v>
      </c>
      <c r="T96" s="5">
        <f t="shared" si="63"/>
        <v>0.40482393333333333</v>
      </c>
      <c r="V96" s="9" t="str">
        <f t="shared" si="87"/>
        <v>Berjalan pelan</v>
      </c>
      <c r="W96" s="9" t="str">
        <f t="shared" si="64"/>
        <v>Berjalan cepat</v>
      </c>
      <c r="X96" s="9" t="str">
        <f t="shared" si="65"/>
        <v>Berjalan cepat</v>
      </c>
      <c r="Y96" s="9" t="str">
        <f t="shared" si="66"/>
        <v>Berjalan cepat</v>
      </c>
      <c r="Z96" s="9" t="str">
        <f t="shared" si="67"/>
        <v>Berjalan pelan</v>
      </c>
      <c r="AA96" s="9" t="str">
        <f t="shared" si="68"/>
        <v>Berjalan pelan</v>
      </c>
      <c r="AB96" s="9" t="str">
        <f t="shared" si="69"/>
        <v>Berlari</v>
      </c>
      <c r="AC96" s="9" t="str">
        <f t="shared" si="70"/>
        <v>Berlari</v>
      </c>
      <c r="AD96" s="9" t="str">
        <f t="shared" si="71"/>
        <v>Berlari</v>
      </c>
      <c r="AI96">
        <f t="shared" ref="AI96:AI107" si="88">MAX(L96:N96)</f>
        <v>4.0647760000000005E-2</v>
      </c>
      <c r="AJ96">
        <f t="shared" si="86"/>
        <v>3.3293046666666666E-2</v>
      </c>
      <c r="AK96">
        <f>MAX(R96:T96)</f>
        <v>0.56035080000000004</v>
      </c>
      <c r="AM96" s="9" t="str">
        <f t="shared" si="85"/>
        <v>Berjalan cepat</v>
      </c>
      <c r="AN96" s="9" t="str">
        <f t="shared" si="72"/>
        <v>Berjalan cepat</v>
      </c>
      <c r="AO96" s="9" t="str">
        <f t="shared" si="73"/>
        <v>Berlari</v>
      </c>
    </row>
    <row r="97" spans="2:41" x14ac:dyDescent="0.25">
      <c r="B97" s="5">
        <v>-0.10343099</v>
      </c>
      <c r="C97" s="5">
        <v>0.62594855000000005</v>
      </c>
      <c r="D97" s="5">
        <v>1.0245152</v>
      </c>
      <c r="E97" s="5">
        <v>1.1499462</v>
      </c>
      <c r="F97" s="5">
        <v>2.4124145999999999E-2</v>
      </c>
      <c r="G97" s="5">
        <v>1.5746241000000001</v>
      </c>
      <c r="H97" s="5">
        <v>-4.4359109999999999</v>
      </c>
      <c r="I97" s="5">
        <v>-13.510934000000001</v>
      </c>
      <c r="J97" s="5">
        <v>8.5862630000000006</v>
      </c>
      <c r="L97" s="5">
        <f t="shared" si="80"/>
        <v>3.4476996666666666E-3</v>
      </c>
      <c r="M97" s="5">
        <f t="shared" si="63"/>
        <v>2.0864951666666669E-2</v>
      </c>
      <c r="N97" s="5">
        <f t="shared" si="63"/>
        <v>3.4150506666666663E-2</v>
      </c>
      <c r="O97" s="5">
        <f t="shared" si="63"/>
        <v>3.8331540000000004E-2</v>
      </c>
      <c r="P97" s="5">
        <f t="shared" si="63"/>
        <v>8.0413819999999999E-4</v>
      </c>
      <c r="Q97" s="5">
        <f t="shared" si="63"/>
        <v>5.2487470000000001E-2</v>
      </c>
      <c r="R97" s="5">
        <f t="shared" si="63"/>
        <v>0.14786369999999999</v>
      </c>
      <c r="S97" s="5">
        <f t="shared" si="63"/>
        <v>0.45036446666666669</v>
      </c>
      <c r="T97" s="5">
        <f t="shared" si="63"/>
        <v>0.28620876666666667</v>
      </c>
      <c r="V97" s="9" t="str">
        <f t="shared" si="87"/>
        <v>Berjalan pelan</v>
      </c>
      <c r="W97" s="9" t="str">
        <f t="shared" si="64"/>
        <v>Berjalan pelan</v>
      </c>
      <c r="X97" s="9" t="str">
        <f t="shared" si="65"/>
        <v>Berjalan cepat</v>
      </c>
      <c r="Y97" s="9" t="str">
        <f t="shared" si="66"/>
        <v>Berjalan cepat</v>
      </c>
      <c r="Z97" s="9" t="str">
        <f t="shared" si="67"/>
        <v>Berjalan pelan</v>
      </c>
      <c r="AA97" s="9" t="str">
        <f t="shared" si="68"/>
        <v>Berjalan cepat</v>
      </c>
      <c r="AB97" s="9" t="str">
        <f t="shared" si="69"/>
        <v>Berlari</v>
      </c>
      <c r="AC97" s="9" t="str">
        <f t="shared" si="70"/>
        <v>Berlari</v>
      </c>
      <c r="AD97" s="9" t="str">
        <f t="shared" si="71"/>
        <v>Berlari</v>
      </c>
      <c r="AI97">
        <f t="shared" si="88"/>
        <v>3.4150506666666663E-2</v>
      </c>
      <c r="AJ97">
        <f t="shared" si="86"/>
        <v>5.2487470000000001E-2</v>
      </c>
      <c r="AK97">
        <f t="shared" ref="AK97:AK107" si="89">MAX(R97:T97)</f>
        <v>0.45036446666666669</v>
      </c>
      <c r="AM97" s="9" t="str">
        <f t="shared" si="85"/>
        <v>Berjalan cepat</v>
      </c>
      <c r="AN97" s="9" t="str">
        <f t="shared" si="72"/>
        <v>Berjalan cepat</v>
      </c>
      <c r="AO97" s="9" t="str">
        <f t="shared" si="73"/>
        <v>Berlari</v>
      </c>
    </row>
    <row r="98" spans="2:41" x14ac:dyDescent="0.25">
      <c r="B98" s="5">
        <v>-1.5367858000000001</v>
      </c>
      <c r="C98" s="5">
        <v>0.30291831000000002</v>
      </c>
      <c r="D98" s="5">
        <v>0.75878716000000002</v>
      </c>
      <c r="E98" s="5">
        <v>0.24766706999999999</v>
      </c>
      <c r="F98" s="5">
        <v>0.97017085999999997</v>
      </c>
      <c r="G98" s="5">
        <v>-0.64302159999999997</v>
      </c>
      <c r="H98" s="5">
        <v>3.6088771999999998</v>
      </c>
      <c r="I98" s="5">
        <v>-9.3057619999999996</v>
      </c>
      <c r="J98" s="5">
        <v>10.235669</v>
      </c>
      <c r="L98" s="5">
        <f t="shared" si="80"/>
        <v>5.1226193333333336E-2</v>
      </c>
      <c r="M98" s="5">
        <f t="shared" si="63"/>
        <v>1.0097277E-2</v>
      </c>
      <c r="N98" s="5">
        <f t="shared" si="63"/>
        <v>2.5292905333333334E-2</v>
      </c>
      <c r="O98" s="5">
        <f t="shared" si="63"/>
        <v>8.2555689999999991E-3</v>
      </c>
      <c r="P98" s="5">
        <f t="shared" si="63"/>
        <v>3.2339028666666665E-2</v>
      </c>
      <c r="Q98" s="5">
        <f t="shared" si="63"/>
        <v>2.1434053333333331E-2</v>
      </c>
      <c r="R98" s="5">
        <f t="shared" si="63"/>
        <v>0.12029590666666666</v>
      </c>
      <c r="S98" s="5">
        <f t="shared" si="63"/>
        <v>0.31019206666666665</v>
      </c>
      <c r="T98" s="5">
        <f t="shared" si="63"/>
        <v>0.34118896666666665</v>
      </c>
      <c r="V98" s="9" t="str">
        <f t="shared" si="87"/>
        <v>Berjalan cepat</v>
      </c>
      <c r="W98" s="9" t="str">
        <f t="shared" si="64"/>
        <v>Berjalan pelan</v>
      </c>
      <c r="X98" s="9" t="str">
        <f t="shared" si="65"/>
        <v>Berjalan pelan</v>
      </c>
      <c r="Y98" s="9" t="str">
        <f t="shared" si="66"/>
        <v>Berjalan pelan</v>
      </c>
      <c r="Z98" s="9" t="str">
        <f t="shared" si="67"/>
        <v>Berjalan cepat</v>
      </c>
      <c r="AA98" s="9" t="str">
        <f t="shared" si="68"/>
        <v>Berjalan pelan</v>
      </c>
      <c r="AB98" s="9" t="str">
        <f t="shared" si="69"/>
        <v>Berlari</v>
      </c>
      <c r="AC98" s="9" t="str">
        <f t="shared" si="70"/>
        <v>Berlari</v>
      </c>
      <c r="AD98" s="9" t="str">
        <f t="shared" si="71"/>
        <v>Berlari</v>
      </c>
      <c r="AI98">
        <f t="shared" si="88"/>
        <v>5.1226193333333336E-2</v>
      </c>
      <c r="AJ98">
        <f t="shared" si="86"/>
        <v>3.2339028666666665E-2</v>
      </c>
      <c r="AK98">
        <f t="shared" si="89"/>
        <v>0.34118896666666665</v>
      </c>
      <c r="AM98" s="9" t="str">
        <f t="shared" si="85"/>
        <v>Berjalan cepat</v>
      </c>
      <c r="AN98" s="9" t="str">
        <f t="shared" si="72"/>
        <v>Berjalan cepat</v>
      </c>
      <c r="AO98" s="9" t="str">
        <f t="shared" si="73"/>
        <v>Berlari</v>
      </c>
    </row>
    <row r="99" spans="2:41" x14ac:dyDescent="0.25">
      <c r="B99" s="5">
        <v>-0.14006025</v>
      </c>
      <c r="C99" s="5">
        <v>0.86063350000000005</v>
      </c>
      <c r="D99" s="5">
        <v>0.6422329</v>
      </c>
      <c r="E99" s="5">
        <v>-1.7050327999999999</v>
      </c>
      <c r="F99" s="5">
        <v>-0.72758279999999997</v>
      </c>
      <c r="G99" s="5">
        <v>-1.1315660000000001</v>
      </c>
      <c r="H99" s="5">
        <v>9.8060010000000002</v>
      </c>
      <c r="I99" s="5">
        <v>-6.4836273000000002</v>
      </c>
      <c r="J99" s="5">
        <v>11.514901</v>
      </c>
      <c r="L99" s="5">
        <f t="shared" si="80"/>
        <v>4.6686749999999997E-3</v>
      </c>
      <c r="M99" s="5">
        <f t="shared" si="63"/>
        <v>2.8687783333333335E-2</v>
      </c>
      <c r="N99" s="5">
        <f t="shared" si="63"/>
        <v>2.1407763333333333E-2</v>
      </c>
      <c r="O99" s="5">
        <f t="shared" si="63"/>
        <v>5.6834426666666667E-2</v>
      </c>
      <c r="P99" s="5">
        <f t="shared" si="63"/>
        <v>2.4252759999999998E-2</v>
      </c>
      <c r="Q99" s="5">
        <f t="shared" si="63"/>
        <v>3.771886666666667E-2</v>
      </c>
      <c r="R99" s="5">
        <f t="shared" si="63"/>
        <v>0.32686670000000001</v>
      </c>
      <c r="S99" s="5">
        <f t="shared" si="63"/>
        <v>0.21612091</v>
      </c>
      <c r="T99" s="5">
        <f t="shared" si="63"/>
        <v>0.38383003333333332</v>
      </c>
      <c r="V99" s="9" t="str">
        <f t="shared" si="87"/>
        <v>Berjalan pelan</v>
      </c>
      <c r="W99" s="9" t="str">
        <f t="shared" si="64"/>
        <v>Berjalan pelan</v>
      </c>
      <c r="X99" s="9" t="str">
        <f t="shared" si="65"/>
        <v>Berjalan pelan</v>
      </c>
      <c r="Y99" s="9" t="str">
        <f t="shared" si="66"/>
        <v>Berjalan cepat</v>
      </c>
      <c r="Z99" s="9" t="str">
        <f t="shared" si="67"/>
        <v>Berjalan pelan</v>
      </c>
      <c r="AA99" s="9" t="str">
        <f t="shared" si="68"/>
        <v>Berjalan cepat</v>
      </c>
      <c r="AB99" s="9" t="str">
        <f t="shared" si="69"/>
        <v>Berlari</v>
      </c>
      <c r="AC99" s="9" t="str">
        <f t="shared" si="70"/>
        <v>Berlari</v>
      </c>
      <c r="AD99" s="9" t="str">
        <f t="shared" si="71"/>
        <v>Berlari</v>
      </c>
      <c r="AI99">
        <f t="shared" si="88"/>
        <v>2.8687783333333335E-2</v>
      </c>
      <c r="AJ99">
        <f t="shared" si="86"/>
        <v>5.6834426666666667E-2</v>
      </c>
      <c r="AK99">
        <f t="shared" si="89"/>
        <v>0.38383003333333332</v>
      </c>
      <c r="AM99" s="9" t="str">
        <f t="shared" si="85"/>
        <v>Berjalan pelan</v>
      </c>
      <c r="AN99" s="9" t="str">
        <f t="shared" si="72"/>
        <v>Berjalan cepat</v>
      </c>
      <c r="AO99" s="9" t="str">
        <f t="shared" si="73"/>
        <v>Berlari</v>
      </c>
    </row>
    <row r="100" spans="2:41" x14ac:dyDescent="0.25">
      <c r="B100" s="5">
        <v>-0.62043630000000005</v>
      </c>
      <c r="C100" s="5">
        <v>-0.83854090000000003</v>
      </c>
      <c r="D100" s="5">
        <v>0.68477535</v>
      </c>
      <c r="E100" s="5">
        <v>-2.5910888000000001</v>
      </c>
      <c r="F100" s="5">
        <v>-1.5988903000000001</v>
      </c>
      <c r="G100" s="5">
        <v>-0.70242404999999997</v>
      </c>
      <c r="H100" s="5">
        <v>12.146131499999999</v>
      </c>
      <c r="I100" s="5">
        <v>-12.464426</v>
      </c>
      <c r="J100" s="5">
        <v>17.146885000000001</v>
      </c>
      <c r="L100" s="5">
        <f t="shared" si="80"/>
        <v>2.0681210000000002E-2</v>
      </c>
      <c r="M100" s="5">
        <f t="shared" si="63"/>
        <v>2.7951363333333333E-2</v>
      </c>
      <c r="N100" s="5">
        <f t="shared" si="63"/>
        <v>2.2825845000000001E-2</v>
      </c>
      <c r="O100" s="5">
        <f t="shared" si="63"/>
        <v>8.6369626666666671E-2</v>
      </c>
      <c r="P100" s="5">
        <f t="shared" si="63"/>
        <v>5.3296343333333336E-2</v>
      </c>
      <c r="Q100" s="5">
        <f t="shared" si="63"/>
        <v>2.3414134999999999E-2</v>
      </c>
      <c r="R100" s="5">
        <f t="shared" si="63"/>
        <v>0.40487104999999995</v>
      </c>
      <c r="S100" s="5">
        <f t="shared" si="63"/>
        <v>0.41548086666666667</v>
      </c>
      <c r="T100" s="5">
        <f t="shared" si="63"/>
        <v>0.57156283333333335</v>
      </c>
      <c r="V100" s="9" t="str">
        <f t="shared" si="87"/>
        <v>Berjalan pelan</v>
      </c>
      <c r="W100" s="9" t="str">
        <f t="shared" si="64"/>
        <v>Berjalan pelan</v>
      </c>
      <c r="X100" s="9" t="str">
        <f t="shared" si="65"/>
        <v>Berjalan pelan</v>
      </c>
      <c r="Y100" s="9" t="str">
        <f t="shared" si="66"/>
        <v>Berjalan cepat</v>
      </c>
      <c r="Z100" s="9" t="str">
        <f t="shared" si="67"/>
        <v>Berjalan cepat</v>
      </c>
      <c r="AA100" s="9" t="str">
        <f t="shared" si="68"/>
        <v>Berjalan pelan</v>
      </c>
      <c r="AB100" s="9" t="str">
        <f t="shared" si="69"/>
        <v>Berlari</v>
      </c>
      <c r="AC100" s="9" t="str">
        <f t="shared" si="70"/>
        <v>Berlari</v>
      </c>
      <c r="AD100" s="9" t="str">
        <f t="shared" si="71"/>
        <v>Berlari</v>
      </c>
      <c r="AI100">
        <f t="shared" si="88"/>
        <v>2.7951363333333333E-2</v>
      </c>
      <c r="AJ100">
        <f t="shared" si="86"/>
        <v>8.6369626666666671E-2</v>
      </c>
      <c r="AK100">
        <f t="shared" si="89"/>
        <v>0.57156283333333335</v>
      </c>
      <c r="AM100" s="9" t="str">
        <f t="shared" si="85"/>
        <v>Berjalan pelan</v>
      </c>
      <c r="AN100" s="9" t="str">
        <f t="shared" si="72"/>
        <v>Berjalan cepat</v>
      </c>
      <c r="AO100" s="9" t="str">
        <f t="shared" si="73"/>
        <v>Berlari</v>
      </c>
    </row>
    <row r="101" spans="2:41" x14ac:dyDescent="0.25">
      <c r="B101" s="5">
        <v>1.287687</v>
      </c>
      <c r="C101" s="5">
        <v>1.3694991999999999</v>
      </c>
      <c r="D101" s="5">
        <v>-3.8723812</v>
      </c>
      <c r="E101" s="5">
        <v>2.0881566999999999</v>
      </c>
      <c r="F101" s="5">
        <v>-1.8657125999999999</v>
      </c>
      <c r="G101" s="5">
        <v>-1.3350953999999999</v>
      </c>
      <c r="H101" s="5">
        <v>-7.5803795000000003</v>
      </c>
      <c r="I101" s="5">
        <v>-17.890201999999999</v>
      </c>
      <c r="J101" s="5">
        <v>19.836227000000001</v>
      </c>
      <c r="L101" s="5">
        <f>ABS((B101-0)/(30-0))</f>
        <v>4.29229E-2</v>
      </c>
      <c r="M101" s="5">
        <f t="shared" si="63"/>
        <v>4.564997333333333E-2</v>
      </c>
      <c r="N101" s="5">
        <f t="shared" si="63"/>
        <v>0.12907937333333333</v>
      </c>
      <c r="O101" s="5">
        <f t="shared" si="63"/>
        <v>6.9605223333333327E-2</v>
      </c>
      <c r="P101" s="5">
        <f t="shared" si="63"/>
        <v>6.2190419999999996E-2</v>
      </c>
      <c r="Q101" s="5">
        <f t="shared" si="63"/>
        <v>4.4503179999999996E-2</v>
      </c>
      <c r="R101" s="5">
        <f t="shared" si="63"/>
        <v>0.25267931666666665</v>
      </c>
      <c r="S101" s="5">
        <f t="shared" si="63"/>
        <v>0.59634006666666661</v>
      </c>
      <c r="T101" s="5">
        <f t="shared" si="63"/>
        <v>0.66120756666666669</v>
      </c>
      <c r="V101" s="9" t="str">
        <f t="shared" si="87"/>
        <v>Berjalan cepat</v>
      </c>
      <c r="W101" s="9" t="str">
        <f t="shared" si="64"/>
        <v>Berjalan cepat</v>
      </c>
      <c r="X101" s="9" t="str">
        <f t="shared" si="65"/>
        <v>Berlari</v>
      </c>
      <c r="Y101" s="9" t="str">
        <f t="shared" si="66"/>
        <v>Berjalan cepat</v>
      </c>
      <c r="Z101" s="9" t="str">
        <f t="shared" si="67"/>
        <v>Berjalan cepat</v>
      </c>
      <c r="AA101" s="9" t="str">
        <f t="shared" si="68"/>
        <v>Berjalan cepat</v>
      </c>
      <c r="AB101" s="9" t="str">
        <f t="shared" si="69"/>
        <v>Berlari</v>
      </c>
      <c r="AC101" s="9" t="str">
        <f t="shared" si="70"/>
        <v>Berlari</v>
      </c>
      <c r="AD101" s="9" t="str">
        <f t="shared" si="71"/>
        <v>Berlari</v>
      </c>
      <c r="AI101">
        <f t="shared" si="88"/>
        <v>0.12907937333333333</v>
      </c>
      <c r="AJ101">
        <f t="shared" si="86"/>
        <v>6.9605223333333327E-2</v>
      </c>
      <c r="AK101">
        <f t="shared" si="89"/>
        <v>0.66120756666666669</v>
      </c>
      <c r="AM101" s="9" t="str">
        <f t="shared" si="85"/>
        <v>Berlari</v>
      </c>
      <c r="AN101" s="9" t="str">
        <f t="shared" si="72"/>
        <v>Berjalan cepat</v>
      </c>
      <c r="AO101" s="9" t="str">
        <f t="shared" si="73"/>
        <v>Berlari</v>
      </c>
    </row>
    <row r="102" spans="2:41" x14ac:dyDescent="0.25">
      <c r="B102" s="5">
        <v>-0.65519430000000001</v>
      </c>
      <c r="C102" s="5">
        <v>-1.2555050999999999</v>
      </c>
      <c r="D102" s="5">
        <v>-0.36598396</v>
      </c>
      <c r="E102" s="5">
        <v>-0.55934159999999999</v>
      </c>
      <c r="F102" s="5">
        <v>0.98693657000000001</v>
      </c>
      <c r="G102" s="5">
        <v>2.6249579999999999</v>
      </c>
      <c r="H102" s="5">
        <v>-9.7864609999999992</v>
      </c>
      <c r="I102" s="5">
        <v>-20.486702000000001</v>
      </c>
      <c r="J102" s="5">
        <v>20.803180000000001</v>
      </c>
      <c r="L102" s="5">
        <f t="shared" ref="L102:L107" si="90">ABS((B102-0)/(30-0))</f>
        <v>2.1839810000000001E-2</v>
      </c>
      <c r="M102" s="5">
        <f t="shared" si="63"/>
        <v>4.1850169999999999E-2</v>
      </c>
      <c r="N102" s="5">
        <f t="shared" si="63"/>
        <v>1.2199465333333333E-2</v>
      </c>
      <c r="O102" s="5">
        <f t="shared" si="63"/>
        <v>1.864472E-2</v>
      </c>
      <c r="P102" s="5">
        <f t="shared" si="63"/>
        <v>3.2897885666666668E-2</v>
      </c>
      <c r="Q102" s="5">
        <f t="shared" si="63"/>
        <v>8.7498599999999996E-2</v>
      </c>
      <c r="R102" s="5">
        <f t="shared" si="63"/>
        <v>0.32621536666666662</v>
      </c>
      <c r="S102" s="5">
        <f t="shared" si="63"/>
        <v>0.68289006666666674</v>
      </c>
      <c r="T102" s="5">
        <f t="shared" si="63"/>
        <v>0.69343933333333341</v>
      </c>
      <c r="V102" s="9" t="str">
        <f t="shared" si="87"/>
        <v>Berjalan pelan</v>
      </c>
      <c r="W102" s="9" t="str">
        <f t="shared" si="64"/>
        <v>Berjalan cepat</v>
      </c>
      <c r="X102" s="9" t="str">
        <f t="shared" si="65"/>
        <v>Berjalan pelan</v>
      </c>
      <c r="Y102" s="9" t="str">
        <f t="shared" si="66"/>
        <v>Berjalan pelan</v>
      </c>
      <c r="Z102" s="9" t="str">
        <f t="shared" si="67"/>
        <v>Berjalan cepat</v>
      </c>
      <c r="AA102" s="9" t="str">
        <f t="shared" si="68"/>
        <v>Berjalan cepat</v>
      </c>
      <c r="AB102" s="9" t="str">
        <f t="shared" si="69"/>
        <v>Berlari</v>
      </c>
      <c r="AC102" s="9" t="str">
        <f t="shared" si="70"/>
        <v>Berlari</v>
      </c>
      <c r="AD102" s="9" t="str">
        <f t="shared" si="71"/>
        <v>Berlari</v>
      </c>
      <c r="AI102">
        <f t="shared" si="88"/>
        <v>4.1850169999999999E-2</v>
      </c>
      <c r="AJ102">
        <f t="shared" si="86"/>
        <v>8.7498599999999996E-2</v>
      </c>
      <c r="AK102">
        <f t="shared" si="89"/>
        <v>0.69343933333333341</v>
      </c>
      <c r="AM102" s="9" t="str">
        <f t="shared" si="85"/>
        <v>Berjalan cepat</v>
      </c>
      <c r="AN102" s="9" t="str">
        <f t="shared" si="72"/>
        <v>Berjalan cepat</v>
      </c>
      <c r="AO102" s="9" t="str">
        <f t="shared" si="73"/>
        <v>Berlari</v>
      </c>
    </row>
    <row r="103" spans="2:41" x14ac:dyDescent="0.25">
      <c r="B103" s="5">
        <v>0.69113440000000004</v>
      </c>
      <c r="C103" s="5">
        <v>-0.34003139999999998</v>
      </c>
      <c r="D103" s="5">
        <v>1.776578</v>
      </c>
      <c r="E103" s="5">
        <v>-0.27617609999999998</v>
      </c>
      <c r="F103" s="5">
        <v>-0.61958049999999998</v>
      </c>
      <c r="G103" s="5">
        <v>1.2882260999999999</v>
      </c>
      <c r="H103" s="5">
        <v>14.994821999999999</v>
      </c>
      <c r="I103" s="5">
        <v>-18.513857000000002</v>
      </c>
      <c r="J103" s="5">
        <v>15.908177999999999</v>
      </c>
      <c r="L103" s="5">
        <f t="shared" si="90"/>
        <v>2.3037813333333334E-2</v>
      </c>
      <c r="M103" s="5">
        <f t="shared" si="63"/>
        <v>1.133438E-2</v>
      </c>
      <c r="N103" s="5">
        <f t="shared" si="63"/>
        <v>5.9219266666666666E-2</v>
      </c>
      <c r="O103" s="5">
        <f t="shared" si="63"/>
        <v>9.2058699999999997E-3</v>
      </c>
      <c r="P103" s="5">
        <f t="shared" si="63"/>
        <v>2.0652683333333331E-2</v>
      </c>
      <c r="Q103" s="5">
        <f t="shared" si="63"/>
        <v>4.2940869999999999E-2</v>
      </c>
      <c r="R103" s="5">
        <f t="shared" si="63"/>
        <v>0.49982739999999998</v>
      </c>
      <c r="S103" s="5">
        <f t="shared" si="63"/>
        <v>0.61712856666666671</v>
      </c>
      <c r="T103" s="5">
        <f t="shared" si="63"/>
        <v>0.53027259999999998</v>
      </c>
      <c r="V103" s="9" t="str">
        <f t="shared" si="87"/>
        <v>Berjalan pelan</v>
      </c>
      <c r="W103" s="9" t="str">
        <f t="shared" si="64"/>
        <v>Berjalan pelan</v>
      </c>
      <c r="X103" s="9" t="str">
        <f t="shared" si="65"/>
        <v>Berjalan cepat</v>
      </c>
      <c r="Y103" s="9" t="str">
        <f t="shared" si="66"/>
        <v>Berjalan pelan</v>
      </c>
      <c r="Z103" s="9" t="str">
        <f t="shared" si="67"/>
        <v>Berjalan pelan</v>
      </c>
      <c r="AA103" s="9" t="str">
        <f t="shared" si="68"/>
        <v>Berjalan cepat</v>
      </c>
      <c r="AB103" s="9" t="str">
        <f t="shared" si="69"/>
        <v>Berlari</v>
      </c>
      <c r="AC103" s="9" t="str">
        <f t="shared" si="70"/>
        <v>Berlari</v>
      </c>
      <c r="AD103" s="9" t="str">
        <f t="shared" si="71"/>
        <v>Berlari</v>
      </c>
      <c r="AI103">
        <f t="shared" si="88"/>
        <v>5.9219266666666666E-2</v>
      </c>
      <c r="AJ103">
        <f t="shared" si="86"/>
        <v>4.2940869999999999E-2</v>
      </c>
      <c r="AK103">
        <f t="shared" si="89"/>
        <v>0.61712856666666671</v>
      </c>
      <c r="AM103" s="9" t="str">
        <f t="shared" si="85"/>
        <v>Berjalan cepat</v>
      </c>
      <c r="AN103" s="9" t="str">
        <f t="shared" si="72"/>
        <v>Berjalan cepat</v>
      </c>
      <c r="AO103" s="9" t="str">
        <f t="shared" si="73"/>
        <v>Berlari</v>
      </c>
    </row>
    <row r="104" spans="2:41" x14ac:dyDescent="0.25">
      <c r="B104" s="5">
        <v>-0.8815944</v>
      </c>
      <c r="C104" s="5">
        <v>-0.85085887000000004</v>
      </c>
      <c r="D104" s="5">
        <v>1.1874895000000001</v>
      </c>
      <c r="E104" s="5">
        <v>0.90537610000000002</v>
      </c>
      <c r="F104" s="5">
        <v>-1.297183</v>
      </c>
      <c r="G104" s="5">
        <v>1.0100507999999999</v>
      </c>
      <c r="H104" s="5">
        <v>-13.533204</v>
      </c>
      <c r="I104" s="5">
        <v>-16.577587000000001</v>
      </c>
      <c r="J104" s="5">
        <v>23.148857</v>
      </c>
      <c r="L104" s="5">
        <f t="shared" si="90"/>
        <v>2.938648E-2</v>
      </c>
      <c r="M104" s="5">
        <f t="shared" si="63"/>
        <v>2.8361962333333334E-2</v>
      </c>
      <c r="N104" s="5">
        <f t="shared" si="63"/>
        <v>3.9582983333333335E-2</v>
      </c>
      <c r="O104" s="5">
        <f t="shared" si="63"/>
        <v>3.0179203333333335E-2</v>
      </c>
      <c r="P104" s="5">
        <f t="shared" si="63"/>
        <v>4.3239433333333334E-2</v>
      </c>
      <c r="Q104" s="5">
        <f t="shared" si="63"/>
        <v>3.3668359999999994E-2</v>
      </c>
      <c r="R104" s="5">
        <f t="shared" si="63"/>
        <v>0.45110679999999997</v>
      </c>
      <c r="S104" s="5">
        <f t="shared" si="63"/>
        <v>0.55258623333333334</v>
      </c>
      <c r="T104" s="5">
        <f t="shared" si="63"/>
        <v>0.77162856666666668</v>
      </c>
      <c r="V104" s="9" t="str">
        <f t="shared" si="87"/>
        <v>Berjalan pelan</v>
      </c>
      <c r="W104" s="9" t="str">
        <f t="shared" si="64"/>
        <v>Berjalan pelan</v>
      </c>
      <c r="X104" s="9" t="str">
        <f t="shared" si="65"/>
        <v>Berjalan cepat</v>
      </c>
      <c r="Y104" s="9" t="str">
        <f t="shared" si="66"/>
        <v>Berjalan cepat</v>
      </c>
      <c r="Z104" s="9" t="str">
        <f t="shared" si="67"/>
        <v>Berjalan cepat</v>
      </c>
      <c r="AA104" s="9" t="str">
        <f t="shared" si="68"/>
        <v>Berjalan cepat</v>
      </c>
      <c r="AB104" s="9" t="str">
        <f t="shared" si="69"/>
        <v>Berlari</v>
      </c>
      <c r="AC104" s="9" t="str">
        <f t="shared" si="70"/>
        <v>Berlari</v>
      </c>
      <c r="AD104" s="9" t="str">
        <f t="shared" si="71"/>
        <v>Berlari</v>
      </c>
      <c r="AI104">
        <f t="shared" si="88"/>
        <v>3.9582983333333335E-2</v>
      </c>
      <c r="AJ104">
        <f t="shared" si="86"/>
        <v>4.3239433333333334E-2</v>
      </c>
      <c r="AK104">
        <f t="shared" si="89"/>
        <v>0.77162856666666668</v>
      </c>
      <c r="AM104" s="9" t="str">
        <f t="shared" si="85"/>
        <v>Berjalan cepat</v>
      </c>
      <c r="AN104" s="9" t="str">
        <f t="shared" si="72"/>
        <v>Berjalan cepat</v>
      </c>
      <c r="AO104" s="9" t="str">
        <f t="shared" si="73"/>
        <v>Berlari</v>
      </c>
    </row>
    <row r="105" spans="2:41" x14ac:dyDescent="0.25">
      <c r="B105" s="5">
        <v>0.18293703</v>
      </c>
      <c r="C105" s="5">
        <v>-0.27603185000000002</v>
      </c>
      <c r="D105" s="5">
        <v>-0.48678779999999999</v>
      </c>
      <c r="E105" s="5">
        <v>-2.1725222999999998</v>
      </c>
      <c r="F105" s="5">
        <v>0.23346471999999999</v>
      </c>
      <c r="G105" s="5">
        <v>1.1972704000000001</v>
      </c>
      <c r="H105" s="5">
        <v>-10.867533999999999</v>
      </c>
      <c r="I105" s="5">
        <v>-18.394798000000002</v>
      </c>
      <c r="J105" s="5">
        <v>16.736912</v>
      </c>
      <c r="L105" s="5">
        <f t="shared" si="90"/>
        <v>6.0979010000000002E-3</v>
      </c>
      <c r="M105" s="5">
        <f t="shared" si="63"/>
        <v>9.201061666666668E-3</v>
      </c>
      <c r="N105" s="5">
        <f t="shared" si="63"/>
        <v>1.6226259999999999E-2</v>
      </c>
      <c r="O105" s="5">
        <f t="shared" si="63"/>
        <v>7.2417409999999988E-2</v>
      </c>
      <c r="P105" s="5">
        <f t="shared" si="63"/>
        <v>7.7821573333333328E-3</v>
      </c>
      <c r="Q105" s="5">
        <f t="shared" si="63"/>
        <v>3.9909013333333333E-2</v>
      </c>
      <c r="R105" s="5">
        <f t="shared" si="63"/>
        <v>0.36225113333333331</v>
      </c>
      <c r="S105" s="5">
        <f t="shared" si="63"/>
        <v>0.61315993333333341</v>
      </c>
      <c r="T105" s="5">
        <f t="shared" si="63"/>
        <v>0.55789706666666672</v>
      </c>
      <c r="V105" s="9" t="str">
        <f t="shared" si="87"/>
        <v>Berjalan pelan</v>
      </c>
      <c r="W105" s="9" t="str">
        <f t="shared" si="64"/>
        <v>Berjalan pelan</v>
      </c>
      <c r="X105" s="9" t="str">
        <f t="shared" si="65"/>
        <v>Berjalan pelan</v>
      </c>
      <c r="Y105" s="9" t="str">
        <f t="shared" si="66"/>
        <v>Berjalan cepat</v>
      </c>
      <c r="Z105" s="9" t="str">
        <f t="shared" si="67"/>
        <v>Berjalan pelan</v>
      </c>
      <c r="AA105" s="9" t="str">
        <f t="shared" si="68"/>
        <v>Berjalan cepat</v>
      </c>
      <c r="AB105" s="9" t="str">
        <f t="shared" si="69"/>
        <v>Berlari</v>
      </c>
      <c r="AC105" s="9" t="str">
        <f t="shared" si="70"/>
        <v>Berlari</v>
      </c>
      <c r="AD105" s="9" t="str">
        <f t="shared" si="71"/>
        <v>Berlari</v>
      </c>
      <c r="AI105">
        <f t="shared" si="88"/>
        <v>1.6226259999999999E-2</v>
      </c>
      <c r="AJ105">
        <f t="shared" si="86"/>
        <v>7.2417409999999988E-2</v>
      </c>
      <c r="AK105">
        <f t="shared" si="89"/>
        <v>0.61315993333333341</v>
      </c>
      <c r="AM105" s="9" t="str">
        <f t="shared" si="85"/>
        <v>Berjalan pelan</v>
      </c>
      <c r="AN105" s="9" t="str">
        <f t="shared" si="72"/>
        <v>Berjalan cepat</v>
      </c>
      <c r="AO105" s="9" t="str">
        <f t="shared" si="73"/>
        <v>Berlari</v>
      </c>
    </row>
    <row r="106" spans="2:41" x14ac:dyDescent="0.25">
      <c r="B106" s="5">
        <v>0.68797070000000005</v>
      </c>
      <c r="C106" s="5">
        <v>-0.1810813</v>
      </c>
      <c r="D106" s="5">
        <v>0.26016139999999999</v>
      </c>
      <c r="E106" s="5">
        <v>-2.8879684999999999</v>
      </c>
      <c r="F106" s="5">
        <v>0.46812165</v>
      </c>
      <c r="G106" s="5">
        <v>-1.8040056</v>
      </c>
      <c r="H106" s="5">
        <v>10.202120000000001</v>
      </c>
      <c r="I106" s="5">
        <v>-3.5497899999999998</v>
      </c>
      <c r="J106" s="5">
        <v>21.518124</v>
      </c>
      <c r="L106" s="5">
        <f t="shared" si="90"/>
        <v>2.2932356666666667E-2</v>
      </c>
      <c r="M106" s="5">
        <f t="shared" si="63"/>
        <v>6.0360433333333336E-3</v>
      </c>
      <c r="N106" s="5">
        <f t="shared" si="63"/>
        <v>8.6720466666666655E-3</v>
      </c>
      <c r="O106" s="5">
        <f t="shared" si="63"/>
        <v>9.6265616666666665E-2</v>
      </c>
      <c r="P106" s="5">
        <f t="shared" si="63"/>
        <v>1.5604055E-2</v>
      </c>
      <c r="Q106" s="5">
        <f t="shared" si="63"/>
        <v>6.0133520000000003E-2</v>
      </c>
      <c r="R106" s="5">
        <f t="shared" si="63"/>
        <v>0.34007066666666669</v>
      </c>
      <c r="S106" s="5">
        <f t="shared" si="63"/>
        <v>0.11832633333333333</v>
      </c>
      <c r="T106" s="5">
        <f t="shared" si="63"/>
        <v>0.71727079999999999</v>
      </c>
      <c r="V106" s="9" t="str">
        <f t="shared" si="87"/>
        <v>Berjalan pelan</v>
      </c>
      <c r="W106" s="9" t="str">
        <f t="shared" si="64"/>
        <v>Berjalan pelan</v>
      </c>
      <c r="X106" s="9" t="str">
        <f t="shared" si="65"/>
        <v>Berjalan pelan</v>
      </c>
      <c r="Y106" s="9" t="str">
        <f t="shared" si="66"/>
        <v>Berjalan cepat</v>
      </c>
      <c r="Z106" s="9" t="str">
        <f t="shared" si="67"/>
        <v>Berjalan pelan</v>
      </c>
      <c r="AA106" s="9" t="str">
        <f t="shared" si="68"/>
        <v>Berjalan cepat</v>
      </c>
      <c r="AB106" s="9" t="str">
        <f t="shared" si="69"/>
        <v>Berlari</v>
      </c>
      <c r="AC106" s="9" t="str">
        <f t="shared" si="70"/>
        <v>Berlari</v>
      </c>
      <c r="AD106" s="9" t="str">
        <f t="shared" si="71"/>
        <v>Berlari</v>
      </c>
      <c r="AI106">
        <f t="shared" si="88"/>
        <v>2.2932356666666667E-2</v>
      </c>
      <c r="AJ106">
        <f t="shared" si="86"/>
        <v>9.6265616666666665E-2</v>
      </c>
      <c r="AK106">
        <f t="shared" si="89"/>
        <v>0.71727079999999999</v>
      </c>
      <c r="AM106" s="9" t="str">
        <f t="shared" si="85"/>
        <v>Berjalan pelan</v>
      </c>
      <c r="AN106" s="9" t="str">
        <f t="shared" si="72"/>
        <v>Berjalan cepat</v>
      </c>
      <c r="AO106" s="9" t="str">
        <f t="shared" si="73"/>
        <v>Berlari</v>
      </c>
    </row>
    <row r="107" spans="2:41" x14ac:dyDescent="0.25">
      <c r="B107" s="5">
        <v>-0.53888879999999995</v>
      </c>
      <c r="C107" s="5">
        <v>-0.71784210000000004</v>
      </c>
      <c r="D107" s="5">
        <v>3.1930160000000001</v>
      </c>
      <c r="E107" s="5">
        <v>-0.16536939</v>
      </c>
      <c r="F107" s="5">
        <v>0.23028970000000001</v>
      </c>
      <c r="G107" s="5">
        <v>1.1239490000000001</v>
      </c>
      <c r="H107" s="5">
        <v>6.586093</v>
      </c>
      <c r="I107" s="5">
        <v>-9.1193980000000003</v>
      </c>
      <c r="J107" s="5">
        <v>22.453793000000001</v>
      </c>
      <c r="L107" s="5">
        <f t="shared" si="90"/>
        <v>1.7962959999999997E-2</v>
      </c>
      <c r="M107" s="5">
        <f t="shared" si="63"/>
        <v>2.3928070000000003E-2</v>
      </c>
      <c r="N107" s="5">
        <f t="shared" si="63"/>
        <v>0.10643386666666667</v>
      </c>
      <c r="O107" s="5">
        <f t="shared" si="63"/>
        <v>5.5123130000000005E-3</v>
      </c>
      <c r="P107" s="5">
        <f t="shared" si="63"/>
        <v>7.6763233333333337E-3</v>
      </c>
      <c r="Q107" s="5">
        <f t="shared" si="63"/>
        <v>3.7464966666666669E-2</v>
      </c>
      <c r="R107" s="5">
        <f t="shared" si="63"/>
        <v>0.21953643333333334</v>
      </c>
      <c r="S107" s="5">
        <f t="shared" si="63"/>
        <v>0.30397993333333334</v>
      </c>
      <c r="T107" s="5">
        <f t="shared" si="63"/>
        <v>0.74845976666666669</v>
      </c>
      <c r="V107" s="9" t="str">
        <f t="shared" si="87"/>
        <v>Berjalan pelan</v>
      </c>
      <c r="W107" s="9" t="str">
        <f t="shared" si="64"/>
        <v>Berjalan pelan</v>
      </c>
      <c r="X107" s="9" t="str">
        <f t="shared" si="65"/>
        <v>Berlari</v>
      </c>
      <c r="Y107" s="9" t="str">
        <f t="shared" si="66"/>
        <v>Berjalan pelan</v>
      </c>
      <c r="Z107" s="9" t="str">
        <f t="shared" si="67"/>
        <v>Berjalan pelan</v>
      </c>
      <c r="AA107" s="9" t="str">
        <f t="shared" si="68"/>
        <v>Berjalan cepat</v>
      </c>
      <c r="AB107" s="9" t="str">
        <f t="shared" si="69"/>
        <v>Berlari</v>
      </c>
      <c r="AC107" s="9" t="str">
        <f t="shared" si="70"/>
        <v>Berlari</v>
      </c>
      <c r="AD107" s="9" t="str">
        <f t="shared" si="71"/>
        <v>Berlari</v>
      </c>
      <c r="AI107">
        <f t="shared" si="88"/>
        <v>0.10643386666666667</v>
      </c>
      <c r="AJ107">
        <f t="shared" si="86"/>
        <v>3.7464966666666669E-2</v>
      </c>
      <c r="AK107">
        <f t="shared" si="89"/>
        <v>0.74845976666666669</v>
      </c>
      <c r="AM107" s="9" t="str">
        <f t="shared" si="85"/>
        <v>Berlari</v>
      </c>
      <c r="AN107" s="9" t="str">
        <f t="shared" si="72"/>
        <v>Berjalan cepat</v>
      </c>
      <c r="AO107" s="9" t="str">
        <f t="shared" si="73"/>
        <v>Berlari</v>
      </c>
    </row>
    <row r="110" spans="2:41" x14ac:dyDescent="0.25">
      <c r="B110" s="27" t="s">
        <v>11</v>
      </c>
      <c r="C110" s="28"/>
      <c r="D110" s="28"/>
      <c r="E110" s="28"/>
      <c r="F110" s="28"/>
      <c r="G110" s="28"/>
      <c r="H110" s="28"/>
      <c r="I110" s="28"/>
      <c r="J110" s="28"/>
      <c r="L110" s="33" t="s">
        <v>14</v>
      </c>
      <c r="M110" s="33"/>
      <c r="N110" s="33"/>
      <c r="O110" s="33"/>
      <c r="P110" s="33"/>
      <c r="Q110" s="33"/>
      <c r="R110" s="33"/>
      <c r="S110" s="33"/>
      <c r="T110" s="33"/>
      <c r="V110" s="34" t="s">
        <v>15</v>
      </c>
      <c r="W110" s="34"/>
      <c r="X110" s="34"/>
      <c r="Y110" s="34"/>
      <c r="Z110" s="34"/>
      <c r="AA110" s="34"/>
      <c r="AB110" s="34"/>
      <c r="AC110" s="34"/>
      <c r="AD110" s="34"/>
    </row>
    <row r="111" spans="2:41" x14ac:dyDescent="0.25">
      <c r="B111" s="28" t="s">
        <v>2</v>
      </c>
      <c r="C111" s="28"/>
      <c r="D111" s="28"/>
      <c r="E111" s="28" t="s">
        <v>3</v>
      </c>
      <c r="F111" s="28"/>
      <c r="G111" s="28"/>
      <c r="H111" s="28" t="s">
        <v>4</v>
      </c>
      <c r="I111" s="28"/>
      <c r="J111" s="28"/>
      <c r="L111" s="28" t="s">
        <v>2</v>
      </c>
      <c r="M111" s="28"/>
      <c r="N111" s="28"/>
      <c r="O111" s="28" t="s">
        <v>3</v>
      </c>
      <c r="P111" s="28"/>
      <c r="Q111" s="28"/>
      <c r="R111" s="28" t="s">
        <v>4</v>
      </c>
      <c r="S111" s="28"/>
      <c r="T111" s="28"/>
      <c r="V111" s="35" t="s">
        <v>2</v>
      </c>
      <c r="W111" s="36"/>
      <c r="X111" s="37"/>
      <c r="Y111" s="35" t="s">
        <v>3</v>
      </c>
      <c r="Z111" s="36"/>
      <c r="AA111" s="37"/>
      <c r="AB111" s="35" t="s">
        <v>4</v>
      </c>
      <c r="AC111" s="36"/>
      <c r="AD111" s="37"/>
    </row>
    <row r="112" spans="2:41" x14ac:dyDescent="0.25">
      <c r="B112" s="8" t="s">
        <v>5</v>
      </c>
      <c r="C112" s="8" t="s">
        <v>6</v>
      </c>
      <c r="D112" s="8" t="s">
        <v>7</v>
      </c>
      <c r="E112" s="8" t="s">
        <v>5</v>
      </c>
      <c r="F112" s="8" t="s">
        <v>6</v>
      </c>
      <c r="G112" s="8" t="s">
        <v>7</v>
      </c>
      <c r="H112" s="8" t="s">
        <v>5</v>
      </c>
      <c r="I112" s="8" t="s">
        <v>6</v>
      </c>
      <c r="J112" s="8" t="s">
        <v>7</v>
      </c>
      <c r="L112" s="8" t="s">
        <v>5</v>
      </c>
      <c r="M112" s="8" t="s">
        <v>6</v>
      </c>
      <c r="N112" s="8" t="s">
        <v>7</v>
      </c>
      <c r="O112" s="8" t="s">
        <v>5</v>
      </c>
      <c r="P112" s="8" t="s">
        <v>6</v>
      </c>
      <c r="Q112" s="8" t="s">
        <v>7</v>
      </c>
      <c r="R112" s="8" t="s">
        <v>5</v>
      </c>
      <c r="S112" s="8" t="s">
        <v>6</v>
      </c>
      <c r="T112" s="8" t="s">
        <v>7</v>
      </c>
      <c r="V112" s="8" t="s">
        <v>5</v>
      </c>
      <c r="W112" s="8" t="s">
        <v>6</v>
      </c>
      <c r="X112" s="8" t="s">
        <v>7</v>
      </c>
      <c r="Y112" s="8" t="s">
        <v>5</v>
      </c>
      <c r="Z112" s="8" t="s">
        <v>6</v>
      </c>
      <c r="AA112" s="8" t="s">
        <v>7</v>
      </c>
      <c r="AB112" s="8" t="s">
        <v>5</v>
      </c>
      <c r="AC112" s="8" t="s">
        <v>6</v>
      </c>
      <c r="AD112" s="8" t="s">
        <v>7</v>
      </c>
      <c r="AI112" s="15" t="s">
        <v>16</v>
      </c>
      <c r="AJ112" s="15" t="s">
        <v>17</v>
      </c>
      <c r="AK112" s="15" t="s">
        <v>18</v>
      </c>
      <c r="AM112" s="15" t="s">
        <v>19</v>
      </c>
      <c r="AN112" s="15" t="s">
        <v>20</v>
      </c>
      <c r="AO112" s="15" t="s">
        <v>21</v>
      </c>
    </row>
    <row r="113" spans="2:55" x14ac:dyDescent="0.25">
      <c r="B113" s="5">
        <v>4.4979512999999999E-2</v>
      </c>
      <c r="C113" s="5">
        <v>-0.27740334999999999</v>
      </c>
      <c r="D113" s="5">
        <v>0.88029623000000001</v>
      </c>
      <c r="E113" s="5">
        <v>1.0434418000000001</v>
      </c>
      <c r="F113" s="5">
        <v>-0.24890614</v>
      </c>
      <c r="G113" s="5">
        <v>1.6717267</v>
      </c>
      <c r="H113" s="5">
        <v>0.11188713</v>
      </c>
      <c r="I113" s="5">
        <v>-1.5651269000000001</v>
      </c>
      <c r="J113" s="5">
        <v>1.5510111</v>
      </c>
      <c r="L113" s="5">
        <f>ABS((B113-0)/(30-0))</f>
        <v>1.4993171E-3</v>
      </c>
      <c r="M113" s="5">
        <f t="shared" ref="M113:T142" si="91">ABS((C113-0)/(30-0))</f>
        <v>9.2467783333333338E-3</v>
      </c>
      <c r="N113" s="5">
        <f t="shared" si="91"/>
        <v>2.9343207666666666E-2</v>
      </c>
      <c r="O113" s="5">
        <f t="shared" si="91"/>
        <v>3.4781393333333334E-2</v>
      </c>
      <c r="P113" s="5">
        <f t="shared" si="91"/>
        <v>8.296871333333334E-3</v>
      </c>
      <c r="Q113" s="5">
        <f t="shared" si="91"/>
        <v>5.5724223333333336E-2</v>
      </c>
      <c r="R113" s="5">
        <f t="shared" si="91"/>
        <v>3.7295710000000001E-3</v>
      </c>
      <c r="S113" s="5">
        <f t="shared" si="91"/>
        <v>5.2170896666666668E-2</v>
      </c>
      <c r="T113" s="5">
        <f t="shared" si="91"/>
        <v>5.1700370000000002E-2</v>
      </c>
      <c r="V113" s="9" t="str">
        <f>IF(AND(L113&gt;0,L113&lt;0.03),"Berjalan pelan", IF(AND(L113&gt;0.03,L113&lt;0.1),"Berjalan cepat", "Berlari"))</f>
        <v>Berjalan pelan</v>
      </c>
      <c r="W113" s="9" t="str">
        <f t="shared" ref="W113:W142" si="92">IF(AND(M113&gt;0,M113&lt;0.03),"Berjalan pelan", IF(AND(M113&gt;0.03,M113&lt;0.1),"Berjalan cepat", "Berlari"))</f>
        <v>Berjalan pelan</v>
      </c>
      <c r="X113" s="9" t="str">
        <f t="shared" ref="X113:X142" si="93">IF(AND(N113&gt;0,N113&lt;0.03),"Berjalan pelan", IF(AND(N113&gt;0.03,N113&lt;0.1),"Berjalan cepat", "Berlari"))</f>
        <v>Berjalan pelan</v>
      </c>
      <c r="Y113" s="9" t="str">
        <f t="shared" ref="Y113:Y142" si="94">IF(AND(O113&gt;0,O113&lt;0.03),"Berjalan pelan", IF(AND(O113&gt;0.03,O113&lt;0.1),"Berjalan cepat", "Berlari"))</f>
        <v>Berjalan cepat</v>
      </c>
      <c r="Z113" s="9" t="str">
        <f t="shared" ref="Z113:Z142" si="95">IF(AND(P113&gt;0,P113&lt;0.03),"Berjalan pelan", IF(AND(P113&gt;0.03,P113&lt;0.1),"Berjalan cepat", "Berlari"))</f>
        <v>Berjalan pelan</v>
      </c>
      <c r="AA113" s="9" t="str">
        <f t="shared" ref="AA113:AA142" si="96">IF(AND(Q113&gt;0,Q113&lt;0.03),"Berjalan pelan", IF(AND(Q113&gt;0.03,Q113&lt;0.1),"Berjalan cepat", "Berlari"))</f>
        <v>Berjalan cepat</v>
      </c>
      <c r="AB113" s="9" t="str">
        <f t="shared" ref="AB113:AB142" si="97">IF(AND(R113&gt;0,R113&lt;0.03),"Berjalan pelan", IF(AND(R113&gt;0.03,R113&lt;0.1),"Berjalan cepat", "Berlari"))</f>
        <v>Berjalan pelan</v>
      </c>
      <c r="AC113" s="9" t="str">
        <f t="shared" ref="AC113:AC142" si="98">IF(AND(S113&gt;0,S113&lt;0.03),"Berjalan pelan", IF(AND(S113&gt;0.03,S113&lt;0.1),"Berjalan cepat", "Berlari"))</f>
        <v>Berjalan cepat</v>
      </c>
      <c r="AD113" s="9" t="str">
        <f t="shared" ref="AD113:AD142" si="99">IF(AND(T113&gt;0,T113&lt;0.03),"Berjalan pelan", IF(AND(T113&gt;0.03,T113&lt;0.1),"Berjalan cepat", "Berlari"))</f>
        <v>Berjalan cepat</v>
      </c>
      <c r="AI113">
        <f>MAX(L113:N113)</f>
        <v>2.9343207666666666E-2</v>
      </c>
      <c r="AJ113">
        <f>MAX(O113:Q113)</f>
        <v>5.5724223333333336E-2</v>
      </c>
      <c r="AK113">
        <f>MAX(R113:T113)</f>
        <v>5.2170896666666668E-2</v>
      </c>
      <c r="AM113" s="9" t="str">
        <f>IF(AND(AI113&gt;0,AI113&lt;0.03),"Berjalan pelan", IF(AND(AI113&gt;0.03,AI113&lt;0.1),"Berjalan cepat", "Berlari"))</f>
        <v>Berjalan pelan</v>
      </c>
      <c r="AN113" s="9" t="str">
        <f t="shared" ref="AN113:AN142" si="100">IF(AND(AJ113&gt;0,AJ113&lt;0.03),"Berjalan pelan", IF(AND(AJ113&gt;0.03,AJ113&lt;0.1),"Berjalan cepat", "Berlari"))</f>
        <v>Berjalan cepat</v>
      </c>
      <c r="AO113" s="9" t="str">
        <f t="shared" ref="AO113:AO142" si="101">IF(AND(AK113&gt;0,AK113&lt;0.03),"Berjalan pelan", IF(AND(AK113&gt;0.03,AK113&lt;0.1),"Berjalan cepat", "Berlari"))</f>
        <v>Berjalan cepat</v>
      </c>
      <c r="AQ113">
        <f>COUNTIF(V113:V142,"Berjalan pelan")</f>
        <v>14</v>
      </c>
      <c r="AR113">
        <f t="shared" ref="AR113" si="102">COUNTIF(W113:W142,"Berjalan pelan")</f>
        <v>17</v>
      </c>
      <c r="AS113">
        <f t="shared" ref="AS113" si="103">COUNTIF(X113:X142,"Berjalan pelan")</f>
        <v>15</v>
      </c>
      <c r="AT113">
        <f>COUNTIF(Y113:Y142,"Berjalan cepat")</f>
        <v>12</v>
      </c>
      <c r="AU113">
        <f t="shared" ref="AU113" si="104">COUNTIF(Z113:Z142,"Berjalan cepat")</f>
        <v>20</v>
      </c>
      <c r="AV113">
        <f t="shared" ref="AV113" si="105">COUNTIF(AA113:AA142,"Berjalan cepat")</f>
        <v>13</v>
      </c>
      <c r="AW113">
        <f>COUNTIF(AB113:AB142,"Berlari")</f>
        <v>21</v>
      </c>
      <c r="AX113">
        <f t="shared" ref="AX113" si="106">COUNTIF(AC113:AC142,"Berlari")</f>
        <v>23</v>
      </c>
      <c r="AY113">
        <f t="shared" ref="AY113" si="107">COUNTIF(AD113:AD142,"Berlari")</f>
        <v>25</v>
      </c>
      <c r="BA113">
        <f>COUNTIF(AM113:AM142,"Berjalan pelan")</f>
        <v>4</v>
      </c>
      <c r="BB113">
        <f>COUNTIF(AN113:AN142,"Berjalan cepat")</f>
        <v>10</v>
      </c>
      <c r="BC113">
        <f>COUNTIF(AO113:AO142,"Berlari")</f>
        <v>28</v>
      </c>
    </row>
    <row r="114" spans="2:55" x14ac:dyDescent="0.25">
      <c r="B114" s="5">
        <v>-8.6272836000000006E-2</v>
      </c>
      <c r="C114" s="5">
        <v>0.47272205</v>
      </c>
      <c r="D114" s="5">
        <v>1.262867</v>
      </c>
      <c r="E114" s="5">
        <v>0.80333096000000004</v>
      </c>
      <c r="F114" s="5">
        <v>-0.39543055999999999</v>
      </c>
      <c r="G114" s="5">
        <v>1.3628773999999999</v>
      </c>
      <c r="H114" s="5">
        <v>1.8946654999999999</v>
      </c>
      <c r="I114" s="5">
        <v>-1.2496354999999999</v>
      </c>
      <c r="J114" s="5">
        <v>-1.1117253</v>
      </c>
      <c r="L114" s="5">
        <f t="shared" ref="L114:L135" si="108">ABS((B114-0)/(30-0))</f>
        <v>2.8757612000000002E-3</v>
      </c>
      <c r="M114" s="5">
        <f t="shared" si="91"/>
        <v>1.5757401666666667E-2</v>
      </c>
      <c r="N114" s="5">
        <f t="shared" si="91"/>
        <v>4.2095566666666667E-2</v>
      </c>
      <c r="O114" s="5">
        <f t="shared" si="91"/>
        <v>2.6777698666666669E-2</v>
      </c>
      <c r="P114" s="5">
        <f t="shared" si="91"/>
        <v>1.3181018666666666E-2</v>
      </c>
      <c r="Q114" s="5">
        <f t="shared" si="91"/>
        <v>4.5429246666666666E-2</v>
      </c>
      <c r="R114" s="5">
        <f t="shared" si="91"/>
        <v>6.3155516666666661E-2</v>
      </c>
      <c r="S114" s="5">
        <f t="shared" si="91"/>
        <v>4.1654516666666662E-2</v>
      </c>
      <c r="T114" s="5">
        <f t="shared" si="91"/>
        <v>3.7057510000000002E-2</v>
      </c>
      <c r="V114" s="9" t="str">
        <f t="shared" ref="V114:V128" si="109">IF(AND(L114&gt;0,L114&lt;0.03),"Berjalan pelan", IF(AND(L114&gt;0.03,L114&lt;0.1),"Berjalan cepat", "Berlari"))</f>
        <v>Berjalan pelan</v>
      </c>
      <c r="W114" s="9" t="str">
        <f t="shared" si="92"/>
        <v>Berjalan pelan</v>
      </c>
      <c r="X114" s="9" t="str">
        <f t="shared" si="93"/>
        <v>Berjalan cepat</v>
      </c>
      <c r="Y114" s="9" t="str">
        <f t="shared" si="94"/>
        <v>Berjalan pelan</v>
      </c>
      <c r="Z114" s="9" t="str">
        <f t="shared" si="95"/>
        <v>Berjalan pelan</v>
      </c>
      <c r="AA114" s="9" t="str">
        <f t="shared" si="96"/>
        <v>Berjalan cepat</v>
      </c>
      <c r="AB114" s="9" t="str">
        <f t="shared" si="97"/>
        <v>Berjalan cepat</v>
      </c>
      <c r="AC114" s="9" t="str">
        <f t="shared" si="98"/>
        <v>Berjalan cepat</v>
      </c>
      <c r="AD114" s="9" t="str">
        <f t="shared" si="99"/>
        <v>Berjalan cepat</v>
      </c>
      <c r="AI114">
        <f t="shared" ref="AI114:AI129" si="110">MAX(L114:N114)</f>
        <v>4.2095566666666667E-2</v>
      </c>
      <c r="AJ114">
        <f t="shared" ref="AJ114:AJ127" si="111">MAX(O114:Q114)</f>
        <v>4.5429246666666666E-2</v>
      </c>
      <c r="AK114">
        <f t="shared" ref="AK114:AK130" si="112">MAX(R114:T114)</f>
        <v>6.3155516666666661E-2</v>
      </c>
      <c r="AM114" s="9" t="str">
        <f t="shared" ref="AM114:AM142" si="113">IF(AND(AI114&gt;0,AI114&lt;0.03),"Berjalan pelan", IF(AND(AI114&gt;0.03,AI114&lt;0.1),"Berjalan cepat", "Berlari"))</f>
        <v>Berjalan cepat</v>
      </c>
      <c r="AN114" s="9" t="str">
        <f t="shared" si="100"/>
        <v>Berjalan cepat</v>
      </c>
      <c r="AO114" s="9" t="str">
        <f t="shared" si="101"/>
        <v>Berjalan cepat</v>
      </c>
    </row>
    <row r="115" spans="2:55" x14ac:dyDescent="0.25">
      <c r="B115" s="5">
        <v>5.3896904000000001E-3</v>
      </c>
      <c r="C115" s="5">
        <v>0.24326992</v>
      </c>
      <c r="D115" s="5">
        <v>0.90259739999999999</v>
      </c>
      <c r="E115" s="5">
        <v>0.33306669999999999</v>
      </c>
      <c r="F115" s="5">
        <v>0.29890633</v>
      </c>
      <c r="G115" s="5">
        <v>-0.48586082000000003</v>
      </c>
      <c r="H115" s="5">
        <v>0.60273359999999998</v>
      </c>
      <c r="I115" s="5">
        <v>-1.4436017999999999</v>
      </c>
      <c r="J115" s="5">
        <v>6.5091443</v>
      </c>
      <c r="L115" s="5">
        <f t="shared" si="108"/>
        <v>1.7965634666666666E-4</v>
      </c>
      <c r="M115" s="5">
        <f t="shared" si="91"/>
        <v>8.1089973333333329E-3</v>
      </c>
      <c r="N115" s="5">
        <f t="shared" si="91"/>
        <v>3.0086579999999998E-2</v>
      </c>
      <c r="O115" s="5">
        <f t="shared" si="91"/>
        <v>1.1102223333333333E-2</v>
      </c>
      <c r="P115" s="5">
        <f t="shared" si="91"/>
        <v>9.9635443333333327E-3</v>
      </c>
      <c r="Q115" s="5">
        <f t="shared" si="91"/>
        <v>1.6195360666666669E-2</v>
      </c>
      <c r="R115" s="5">
        <f t="shared" si="91"/>
        <v>2.0091120000000001E-2</v>
      </c>
      <c r="S115" s="5">
        <f t="shared" si="91"/>
        <v>4.8120059999999999E-2</v>
      </c>
      <c r="T115" s="5">
        <f t="shared" si="91"/>
        <v>0.21697147666666666</v>
      </c>
      <c r="V115" s="9" t="str">
        <f t="shared" si="109"/>
        <v>Berjalan pelan</v>
      </c>
      <c r="W115" s="9" t="str">
        <f t="shared" si="92"/>
        <v>Berjalan pelan</v>
      </c>
      <c r="X115" s="9" t="str">
        <f t="shared" si="93"/>
        <v>Berjalan cepat</v>
      </c>
      <c r="Y115" s="9" t="str">
        <f t="shared" si="94"/>
        <v>Berjalan pelan</v>
      </c>
      <c r="Z115" s="9" t="str">
        <f t="shared" si="95"/>
        <v>Berjalan pelan</v>
      </c>
      <c r="AA115" s="9" t="str">
        <f t="shared" si="96"/>
        <v>Berjalan pelan</v>
      </c>
      <c r="AB115" s="9" t="str">
        <f t="shared" si="97"/>
        <v>Berjalan pelan</v>
      </c>
      <c r="AC115" s="9" t="str">
        <f t="shared" si="98"/>
        <v>Berjalan cepat</v>
      </c>
      <c r="AD115" s="9" t="str">
        <f t="shared" si="99"/>
        <v>Berlari</v>
      </c>
      <c r="AI115">
        <f t="shared" si="110"/>
        <v>3.0086579999999998E-2</v>
      </c>
      <c r="AJ115">
        <f t="shared" si="111"/>
        <v>1.6195360666666669E-2</v>
      </c>
      <c r="AK115">
        <f t="shared" si="112"/>
        <v>0.21697147666666666</v>
      </c>
      <c r="AM115" s="9" t="str">
        <f t="shared" si="113"/>
        <v>Berjalan cepat</v>
      </c>
      <c r="AN115" s="9" t="str">
        <f t="shared" si="100"/>
        <v>Berjalan pelan</v>
      </c>
      <c r="AO115" s="9" t="str">
        <f t="shared" si="101"/>
        <v>Berlari</v>
      </c>
    </row>
    <row r="116" spans="2:55" x14ac:dyDescent="0.25">
      <c r="B116" s="5">
        <v>2.5908427000000001</v>
      </c>
      <c r="C116" s="5">
        <v>1.1668417</v>
      </c>
      <c r="D116" s="5">
        <v>-1.2095628</v>
      </c>
      <c r="E116" s="5">
        <v>0.55901780000000001</v>
      </c>
      <c r="F116" s="5">
        <v>-5.3197950000000001</v>
      </c>
      <c r="G116" s="5">
        <v>-1.200736</v>
      </c>
      <c r="H116" s="5">
        <v>3.9116789999999999</v>
      </c>
      <c r="I116" s="5">
        <v>3.1233960000000001</v>
      </c>
      <c r="J116" s="5">
        <v>-3.236907</v>
      </c>
      <c r="L116" s="5">
        <f t="shared" si="108"/>
        <v>8.636142333333334E-2</v>
      </c>
      <c r="M116" s="5">
        <f t="shared" si="91"/>
        <v>3.8894723333333332E-2</v>
      </c>
      <c r="N116" s="5">
        <f t="shared" si="91"/>
        <v>4.0318760000000002E-2</v>
      </c>
      <c r="O116" s="5">
        <f t="shared" si="91"/>
        <v>1.8633926666666668E-2</v>
      </c>
      <c r="P116" s="5">
        <f t="shared" si="91"/>
        <v>0.1773265</v>
      </c>
      <c r="Q116" s="5">
        <f t="shared" si="91"/>
        <v>4.0024533333333334E-2</v>
      </c>
      <c r="R116" s="5">
        <f t="shared" si="91"/>
        <v>0.13038929999999999</v>
      </c>
      <c r="S116" s="5">
        <f t="shared" si="91"/>
        <v>0.1041132</v>
      </c>
      <c r="T116" s="5">
        <f t="shared" si="91"/>
        <v>0.1078969</v>
      </c>
      <c r="V116" s="9" t="str">
        <f t="shared" si="109"/>
        <v>Berjalan cepat</v>
      </c>
      <c r="W116" s="9" t="str">
        <f t="shared" si="92"/>
        <v>Berjalan cepat</v>
      </c>
      <c r="X116" s="9" t="str">
        <f t="shared" si="93"/>
        <v>Berjalan cepat</v>
      </c>
      <c r="Y116" s="9" t="str">
        <f t="shared" si="94"/>
        <v>Berjalan pelan</v>
      </c>
      <c r="Z116" s="9" t="str">
        <f t="shared" si="95"/>
        <v>Berlari</v>
      </c>
      <c r="AA116" s="9" t="str">
        <f t="shared" si="96"/>
        <v>Berjalan cepat</v>
      </c>
      <c r="AB116" s="9" t="str">
        <f t="shared" si="97"/>
        <v>Berlari</v>
      </c>
      <c r="AC116" s="9" t="str">
        <f t="shared" si="98"/>
        <v>Berlari</v>
      </c>
      <c r="AD116" s="9" t="str">
        <f t="shared" si="99"/>
        <v>Berlari</v>
      </c>
      <c r="AI116">
        <f t="shared" si="110"/>
        <v>8.636142333333334E-2</v>
      </c>
      <c r="AJ116">
        <f t="shared" si="111"/>
        <v>0.1773265</v>
      </c>
      <c r="AK116">
        <f t="shared" si="112"/>
        <v>0.13038929999999999</v>
      </c>
      <c r="AM116" s="9" t="str">
        <f t="shared" si="113"/>
        <v>Berjalan cepat</v>
      </c>
      <c r="AN116" s="9" t="str">
        <f t="shared" si="100"/>
        <v>Berlari</v>
      </c>
      <c r="AO116" s="9" t="str">
        <f t="shared" si="101"/>
        <v>Berlari</v>
      </c>
    </row>
    <row r="117" spans="2:55" x14ac:dyDescent="0.25">
      <c r="B117" s="5">
        <v>1.7066984000000001</v>
      </c>
      <c r="C117" s="5">
        <v>0.11324239</v>
      </c>
      <c r="D117" s="5">
        <v>-1.1498356000000001</v>
      </c>
      <c r="E117" s="5">
        <v>-1.0711462</v>
      </c>
      <c r="F117" s="5">
        <v>2.134585</v>
      </c>
      <c r="G117" s="5">
        <v>0.36221266000000002</v>
      </c>
      <c r="H117" s="5">
        <v>13.233086999999999</v>
      </c>
      <c r="I117" s="5">
        <v>14.668015</v>
      </c>
      <c r="J117" s="5">
        <v>1.1860056999999999</v>
      </c>
      <c r="L117" s="5">
        <f t="shared" si="108"/>
        <v>5.688994666666667E-2</v>
      </c>
      <c r="M117" s="5">
        <f t="shared" si="91"/>
        <v>3.7747463333333334E-3</v>
      </c>
      <c r="N117" s="5">
        <f t="shared" si="91"/>
        <v>3.8327853333333335E-2</v>
      </c>
      <c r="O117" s="5">
        <f t="shared" si="91"/>
        <v>3.5704873333333338E-2</v>
      </c>
      <c r="P117" s="5">
        <f t="shared" si="91"/>
        <v>7.1152833333333332E-2</v>
      </c>
      <c r="Q117" s="5">
        <f t="shared" si="91"/>
        <v>1.2073755333333333E-2</v>
      </c>
      <c r="R117" s="5">
        <f t="shared" si="91"/>
        <v>0.44110289999999996</v>
      </c>
      <c r="S117" s="5">
        <f t="shared" si="91"/>
        <v>0.48893383333333335</v>
      </c>
      <c r="T117" s="5">
        <f t="shared" si="91"/>
        <v>3.9533523333333334E-2</v>
      </c>
      <c r="V117" s="9" t="str">
        <f t="shared" si="109"/>
        <v>Berjalan cepat</v>
      </c>
      <c r="W117" s="9" t="str">
        <f t="shared" si="92"/>
        <v>Berjalan pelan</v>
      </c>
      <c r="X117" s="9" t="str">
        <f t="shared" si="93"/>
        <v>Berjalan cepat</v>
      </c>
      <c r="Y117" s="9" t="str">
        <f t="shared" si="94"/>
        <v>Berjalan cepat</v>
      </c>
      <c r="Z117" s="9" t="str">
        <f t="shared" si="95"/>
        <v>Berjalan cepat</v>
      </c>
      <c r="AA117" s="9" t="str">
        <f t="shared" si="96"/>
        <v>Berjalan pelan</v>
      </c>
      <c r="AB117" s="9" t="str">
        <f t="shared" si="97"/>
        <v>Berlari</v>
      </c>
      <c r="AC117" s="9" t="str">
        <f t="shared" si="98"/>
        <v>Berlari</v>
      </c>
      <c r="AD117" s="9" t="str">
        <f t="shared" si="99"/>
        <v>Berjalan cepat</v>
      </c>
      <c r="AI117">
        <f t="shared" si="110"/>
        <v>5.688994666666667E-2</v>
      </c>
      <c r="AJ117">
        <f t="shared" si="111"/>
        <v>7.1152833333333332E-2</v>
      </c>
      <c r="AK117">
        <f t="shared" si="112"/>
        <v>0.48893383333333335</v>
      </c>
      <c r="AM117" s="9" t="str">
        <f t="shared" si="113"/>
        <v>Berjalan cepat</v>
      </c>
      <c r="AN117" s="9" t="str">
        <f t="shared" si="100"/>
        <v>Berjalan cepat</v>
      </c>
      <c r="AO117" s="9" t="str">
        <f t="shared" si="101"/>
        <v>Berlari</v>
      </c>
    </row>
    <row r="118" spans="2:55" x14ac:dyDescent="0.25">
      <c r="B118" s="5">
        <v>1.7743114</v>
      </c>
      <c r="C118" s="5">
        <v>-0.41500949999999998</v>
      </c>
      <c r="D118" s="5">
        <v>0.7573223</v>
      </c>
      <c r="E118" s="5">
        <v>2.8769295000000001</v>
      </c>
      <c r="F118" s="5">
        <v>-1.4288034000000001</v>
      </c>
      <c r="G118" s="5">
        <v>1.5669322000000001</v>
      </c>
      <c r="H118" s="5">
        <v>-17.526385999999999</v>
      </c>
      <c r="I118" s="5">
        <v>16.631142000000001</v>
      </c>
      <c r="J118" s="5">
        <v>22.458421999999999</v>
      </c>
      <c r="L118" s="5">
        <f t="shared" si="108"/>
        <v>5.9143713333333334E-2</v>
      </c>
      <c r="M118" s="5">
        <f t="shared" si="91"/>
        <v>1.3833649999999999E-2</v>
      </c>
      <c r="N118" s="5">
        <f t="shared" si="91"/>
        <v>2.5244076666666667E-2</v>
      </c>
      <c r="O118" s="5">
        <f t="shared" si="91"/>
        <v>9.5897650000000001E-2</v>
      </c>
      <c r="P118" s="5">
        <f t="shared" si="91"/>
        <v>4.7626780000000001E-2</v>
      </c>
      <c r="Q118" s="5">
        <f t="shared" si="91"/>
        <v>5.2231073333333336E-2</v>
      </c>
      <c r="R118" s="5">
        <f t="shared" si="91"/>
        <v>0.58421286666666661</v>
      </c>
      <c r="S118" s="5">
        <f t="shared" si="91"/>
        <v>0.55437140000000007</v>
      </c>
      <c r="T118" s="5">
        <f t="shared" si="91"/>
        <v>0.74861406666666663</v>
      </c>
      <c r="V118" s="9" t="str">
        <f t="shared" si="109"/>
        <v>Berjalan cepat</v>
      </c>
      <c r="W118" s="9" t="str">
        <f t="shared" si="92"/>
        <v>Berjalan pelan</v>
      </c>
      <c r="X118" s="9" t="str">
        <f t="shared" si="93"/>
        <v>Berjalan pelan</v>
      </c>
      <c r="Y118" s="9" t="str">
        <f t="shared" si="94"/>
        <v>Berjalan cepat</v>
      </c>
      <c r="Z118" s="9" t="str">
        <f t="shared" si="95"/>
        <v>Berjalan cepat</v>
      </c>
      <c r="AA118" s="9" t="str">
        <f t="shared" si="96"/>
        <v>Berjalan cepat</v>
      </c>
      <c r="AB118" s="9" t="str">
        <f t="shared" si="97"/>
        <v>Berlari</v>
      </c>
      <c r="AC118" s="9" t="str">
        <f t="shared" si="98"/>
        <v>Berlari</v>
      </c>
      <c r="AD118" s="9" t="str">
        <f t="shared" si="99"/>
        <v>Berlari</v>
      </c>
      <c r="AI118">
        <f t="shared" si="110"/>
        <v>5.9143713333333334E-2</v>
      </c>
      <c r="AJ118">
        <f t="shared" si="111"/>
        <v>9.5897650000000001E-2</v>
      </c>
      <c r="AK118">
        <f t="shared" si="112"/>
        <v>0.74861406666666663</v>
      </c>
      <c r="AM118" s="9" t="str">
        <f t="shared" si="113"/>
        <v>Berjalan cepat</v>
      </c>
      <c r="AN118" s="9" t="str">
        <f t="shared" si="100"/>
        <v>Berjalan cepat</v>
      </c>
      <c r="AO118" s="9" t="str">
        <f t="shared" si="101"/>
        <v>Berlari</v>
      </c>
    </row>
    <row r="119" spans="2:55" x14ac:dyDescent="0.25">
      <c r="B119" s="5">
        <v>-0.26063525999999998</v>
      </c>
      <c r="C119" s="5">
        <v>-6.0402392999999999E-2</v>
      </c>
      <c r="D119" s="5">
        <v>1.9413471</v>
      </c>
      <c r="E119" s="5">
        <v>3.3055281999999999</v>
      </c>
      <c r="F119" s="5">
        <v>-2.3290310000000001</v>
      </c>
      <c r="G119" s="5">
        <v>-0.73069859999999998</v>
      </c>
      <c r="H119" s="5">
        <v>10.695223</v>
      </c>
      <c r="I119" s="5">
        <v>4.7587685999999998</v>
      </c>
      <c r="J119" s="5">
        <v>5.9654210000000001</v>
      </c>
      <c r="L119" s="5">
        <f t="shared" si="108"/>
        <v>8.6878419999999994E-3</v>
      </c>
      <c r="M119" s="5">
        <f t="shared" si="91"/>
        <v>2.0134131E-3</v>
      </c>
      <c r="N119" s="5">
        <f t="shared" si="91"/>
        <v>6.4711569999999996E-2</v>
      </c>
      <c r="O119" s="5">
        <f t="shared" si="91"/>
        <v>0.11018427333333333</v>
      </c>
      <c r="P119" s="5">
        <f t="shared" si="91"/>
        <v>7.7634366666666663E-2</v>
      </c>
      <c r="Q119" s="5">
        <f t="shared" si="91"/>
        <v>2.4356619999999999E-2</v>
      </c>
      <c r="R119" s="5">
        <f t="shared" si="91"/>
        <v>0.35650743333333335</v>
      </c>
      <c r="S119" s="5">
        <f t="shared" si="91"/>
        <v>0.15862561999999999</v>
      </c>
      <c r="T119" s="5">
        <f t="shared" si="91"/>
        <v>0.19884736666666666</v>
      </c>
      <c r="V119" s="9" t="str">
        <f t="shared" si="109"/>
        <v>Berjalan pelan</v>
      </c>
      <c r="W119" s="9" t="str">
        <f t="shared" si="92"/>
        <v>Berjalan pelan</v>
      </c>
      <c r="X119" s="9" t="str">
        <f t="shared" si="93"/>
        <v>Berjalan cepat</v>
      </c>
      <c r="Y119" s="9" t="str">
        <f t="shared" si="94"/>
        <v>Berlari</v>
      </c>
      <c r="Z119" s="9" t="str">
        <f t="shared" si="95"/>
        <v>Berjalan cepat</v>
      </c>
      <c r="AA119" s="9" t="str">
        <f t="shared" si="96"/>
        <v>Berjalan pelan</v>
      </c>
      <c r="AB119" s="9" t="str">
        <f t="shared" si="97"/>
        <v>Berlari</v>
      </c>
      <c r="AC119" s="9" t="str">
        <f t="shared" si="98"/>
        <v>Berlari</v>
      </c>
      <c r="AD119" s="9" t="str">
        <f t="shared" si="99"/>
        <v>Berlari</v>
      </c>
      <c r="AI119">
        <f t="shared" si="110"/>
        <v>6.4711569999999996E-2</v>
      </c>
      <c r="AJ119">
        <f t="shared" si="111"/>
        <v>0.11018427333333333</v>
      </c>
      <c r="AK119">
        <f t="shared" si="112"/>
        <v>0.35650743333333335</v>
      </c>
      <c r="AM119" s="9" t="str">
        <f t="shared" si="113"/>
        <v>Berjalan cepat</v>
      </c>
      <c r="AN119" s="9" t="str">
        <f t="shared" si="100"/>
        <v>Berlari</v>
      </c>
      <c r="AO119" s="9" t="str">
        <f t="shared" si="101"/>
        <v>Berlari</v>
      </c>
    </row>
    <row r="120" spans="2:55" x14ac:dyDescent="0.25">
      <c r="B120" s="5">
        <v>-0.37921571999999998</v>
      </c>
      <c r="C120" s="5">
        <v>0.38214016000000001</v>
      </c>
      <c r="D120" s="5">
        <v>0.72432995</v>
      </c>
      <c r="E120" s="5">
        <v>-3.1179147</v>
      </c>
      <c r="F120" s="5">
        <v>-1.027746</v>
      </c>
      <c r="G120" s="5">
        <v>0.82888410000000001</v>
      </c>
      <c r="H120" s="5">
        <v>-9.6244099999999992</v>
      </c>
      <c r="I120" s="5">
        <v>14.236096</v>
      </c>
      <c r="J120" s="5">
        <v>18.609694999999999</v>
      </c>
      <c r="L120" s="5">
        <f t="shared" si="108"/>
        <v>1.2640523999999998E-2</v>
      </c>
      <c r="M120" s="5">
        <f t="shared" si="91"/>
        <v>1.2738005333333333E-2</v>
      </c>
      <c r="N120" s="5">
        <f t="shared" si="91"/>
        <v>2.4144331666666668E-2</v>
      </c>
      <c r="O120" s="5">
        <f t="shared" si="91"/>
        <v>0.10393049</v>
      </c>
      <c r="P120" s="5">
        <f t="shared" si="91"/>
        <v>3.4258200000000003E-2</v>
      </c>
      <c r="Q120" s="5">
        <f t="shared" si="91"/>
        <v>2.762947E-2</v>
      </c>
      <c r="R120" s="5">
        <f t="shared" si="91"/>
        <v>0.32081366666666666</v>
      </c>
      <c r="S120" s="5">
        <f t="shared" si="91"/>
        <v>0.47453653333333334</v>
      </c>
      <c r="T120" s="5">
        <f t="shared" si="91"/>
        <v>0.62032316666666665</v>
      </c>
      <c r="V120" s="9" t="str">
        <f t="shared" si="109"/>
        <v>Berjalan pelan</v>
      </c>
      <c r="W120" s="9" t="str">
        <f t="shared" si="92"/>
        <v>Berjalan pelan</v>
      </c>
      <c r="X120" s="9" t="str">
        <f t="shared" si="93"/>
        <v>Berjalan pelan</v>
      </c>
      <c r="Y120" s="9" t="str">
        <f t="shared" si="94"/>
        <v>Berlari</v>
      </c>
      <c r="Z120" s="9" t="str">
        <f t="shared" si="95"/>
        <v>Berjalan cepat</v>
      </c>
      <c r="AA120" s="9" t="str">
        <f t="shared" si="96"/>
        <v>Berjalan pelan</v>
      </c>
      <c r="AB120" s="9" t="str">
        <f t="shared" si="97"/>
        <v>Berlari</v>
      </c>
      <c r="AC120" s="9" t="str">
        <f t="shared" si="98"/>
        <v>Berlari</v>
      </c>
      <c r="AD120" s="9" t="str">
        <f t="shared" si="99"/>
        <v>Berlari</v>
      </c>
      <c r="AI120">
        <f t="shared" si="110"/>
        <v>2.4144331666666668E-2</v>
      </c>
      <c r="AJ120">
        <f t="shared" si="111"/>
        <v>0.10393049</v>
      </c>
      <c r="AK120">
        <f t="shared" si="112"/>
        <v>0.62032316666666665</v>
      </c>
      <c r="AM120" s="9" t="str">
        <f t="shared" si="113"/>
        <v>Berjalan pelan</v>
      </c>
      <c r="AN120" s="9" t="str">
        <f t="shared" si="100"/>
        <v>Berlari</v>
      </c>
      <c r="AO120" s="9" t="str">
        <f t="shared" si="101"/>
        <v>Berlari</v>
      </c>
    </row>
    <row r="121" spans="2:55" x14ac:dyDescent="0.25">
      <c r="B121" s="5">
        <v>-1.0054333</v>
      </c>
      <c r="C121" s="5">
        <v>-2.8431654000000001E-2</v>
      </c>
      <c r="D121" s="5">
        <v>0.42122936</v>
      </c>
      <c r="E121" s="5">
        <v>-0.48914134999999997</v>
      </c>
      <c r="F121" s="5">
        <v>-0.26696133999999999</v>
      </c>
      <c r="G121" s="5">
        <v>-1.2725153</v>
      </c>
      <c r="H121" s="5">
        <v>11.4729185</v>
      </c>
      <c r="I121" s="5">
        <v>6.9410850000000002</v>
      </c>
      <c r="J121" s="5">
        <v>11.275073000000001</v>
      </c>
      <c r="L121" s="5">
        <f t="shared" si="108"/>
        <v>3.3514443333333331E-2</v>
      </c>
      <c r="M121" s="5">
        <f t="shared" si="91"/>
        <v>9.4772180000000006E-4</v>
      </c>
      <c r="N121" s="5">
        <f t="shared" si="91"/>
        <v>1.4040978666666667E-2</v>
      </c>
      <c r="O121" s="5">
        <f t="shared" si="91"/>
        <v>1.6304711666666666E-2</v>
      </c>
      <c r="P121" s="5">
        <f t="shared" si="91"/>
        <v>8.8987113333333333E-3</v>
      </c>
      <c r="Q121" s="5">
        <f t="shared" si="91"/>
        <v>4.2417176666666667E-2</v>
      </c>
      <c r="R121" s="5">
        <f t="shared" si="91"/>
        <v>0.38243061666666667</v>
      </c>
      <c r="S121" s="5">
        <f t="shared" si="91"/>
        <v>0.23136950000000001</v>
      </c>
      <c r="T121" s="5">
        <f t="shared" si="91"/>
        <v>0.37583576666666668</v>
      </c>
      <c r="V121" s="9" t="str">
        <f t="shared" si="109"/>
        <v>Berjalan cepat</v>
      </c>
      <c r="W121" s="9" t="str">
        <f t="shared" si="92"/>
        <v>Berjalan pelan</v>
      </c>
      <c r="X121" s="9" t="str">
        <f t="shared" si="93"/>
        <v>Berjalan pelan</v>
      </c>
      <c r="Y121" s="9" t="str">
        <f t="shared" si="94"/>
        <v>Berjalan pelan</v>
      </c>
      <c r="Z121" s="9" t="str">
        <f t="shared" si="95"/>
        <v>Berjalan pelan</v>
      </c>
      <c r="AA121" s="9" t="str">
        <f t="shared" si="96"/>
        <v>Berjalan cepat</v>
      </c>
      <c r="AB121" s="9" t="str">
        <f t="shared" si="97"/>
        <v>Berlari</v>
      </c>
      <c r="AC121" s="9" t="str">
        <f t="shared" si="98"/>
        <v>Berlari</v>
      </c>
      <c r="AD121" s="9" t="str">
        <f t="shared" si="99"/>
        <v>Berlari</v>
      </c>
      <c r="AI121">
        <f t="shared" si="110"/>
        <v>3.3514443333333331E-2</v>
      </c>
      <c r="AJ121">
        <f t="shared" si="111"/>
        <v>4.2417176666666667E-2</v>
      </c>
      <c r="AK121">
        <f t="shared" si="112"/>
        <v>0.38243061666666667</v>
      </c>
      <c r="AM121" s="9" t="str">
        <f t="shared" si="113"/>
        <v>Berjalan cepat</v>
      </c>
      <c r="AN121" s="9" t="str">
        <f t="shared" si="100"/>
        <v>Berjalan cepat</v>
      </c>
      <c r="AO121" s="9" t="str">
        <f t="shared" si="101"/>
        <v>Berlari</v>
      </c>
    </row>
    <row r="122" spans="2:55" x14ac:dyDescent="0.25">
      <c r="B122" s="5">
        <v>-1.2690661999999999</v>
      </c>
      <c r="C122" s="5">
        <v>-0.55822706</v>
      </c>
      <c r="D122" s="5">
        <v>0.81381800000000004</v>
      </c>
      <c r="E122" s="5">
        <v>-2.1350069999999999</v>
      </c>
      <c r="F122" s="5">
        <v>-8.1255436E-2</v>
      </c>
      <c r="G122" s="5">
        <v>-2.2621863000000002</v>
      </c>
      <c r="H122" s="5">
        <v>3.3414012999999998</v>
      </c>
      <c r="I122" s="5">
        <v>-5.5036573000000004</v>
      </c>
      <c r="J122" s="5">
        <v>8.7072099999999999</v>
      </c>
      <c r="L122" s="5">
        <f t="shared" si="108"/>
        <v>4.2302206666666661E-2</v>
      </c>
      <c r="M122" s="5">
        <f t="shared" si="91"/>
        <v>1.8607568666666668E-2</v>
      </c>
      <c r="N122" s="5">
        <f t="shared" si="91"/>
        <v>2.7127266666666667E-2</v>
      </c>
      <c r="O122" s="5">
        <f t="shared" si="91"/>
        <v>7.1166899999999991E-2</v>
      </c>
      <c r="P122" s="5">
        <f t="shared" si="91"/>
        <v>2.7085145333333332E-3</v>
      </c>
      <c r="Q122" s="5">
        <f t="shared" si="91"/>
        <v>7.5406210000000001E-2</v>
      </c>
      <c r="R122" s="5">
        <f t="shared" si="91"/>
        <v>0.11138004333333333</v>
      </c>
      <c r="S122" s="5">
        <f t="shared" si="91"/>
        <v>0.18345524333333335</v>
      </c>
      <c r="T122" s="5">
        <f t="shared" si="91"/>
        <v>0.29024033333333332</v>
      </c>
      <c r="V122" s="9" t="str">
        <f t="shared" si="109"/>
        <v>Berjalan cepat</v>
      </c>
      <c r="W122" s="9" t="str">
        <f t="shared" si="92"/>
        <v>Berjalan pelan</v>
      </c>
      <c r="X122" s="9" t="str">
        <f t="shared" si="93"/>
        <v>Berjalan pelan</v>
      </c>
      <c r="Y122" s="9" t="str">
        <f t="shared" si="94"/>
        <v>Berjalan cepat</v>
      </c>
      <c r="Z122" s="9" t="str">
        <f t="shared" si="95"/>
        <v>Berjalan pelan</v>
      </c>
      <c r="AA122" s="9" t="str">
        <f t="shared" si="96"/>
        <v>Berjalan cepat</v>
      </c>
      <c r="AB122" s="9" t="str">
        <f t="shared" si="97"/>
        <v>Berlari</v>
      </c>
      <c r="AC122" s="9" t="str">
        <f t="shared" si="98"/>
        <v>Berlari</v>
      </c>
      <c r="AD122" s="9" t="str">
        <f t="shared" si="99"/>
        <v>Berlari</v>
      </c>
      <c r="AI122">
        <f t="shared" si="110"/>
        <v>4.2302206666666661E-2</v>
      </c>
      <c r="AJ122">
        <f t="shared" si="111"/>
        <v>7.5406210000000001E-2</v>
      </c>
      <c r="AK122">
        <f t="shared" si="112"/>
        <v>0.29024033333333332</v>
      </c>
      <c r="AM122" s="9" t="str">
        <f t="shared" si="113"/>
        <v>Berjalan cepat</v>
      </c>
      <c r="AN122" s="9" t="str">
        <f t="shared" si="100"/>
        <v>Berjalan cepat</v>
      </c>
      <c r="AO122" s="9" t="str">
        <f t="shared" si="101"/>
        <v>Berlari</v>
      </c>
    </row>
    <row r="123" spans="2:55" x14ac:dyDescent="0.25">
      <c r="B123" s="5">
        <v>-9.8060369999999994E-2</v>
      </c>
      <c r="C123" s="5">
        <v>1.3960385</v>
      </c>
      <c r="D123" s="5">
        <v>0.13477421000000001</v>
      </c>
      <c r="E123" s="5">
        <v>-3.143634</v>
      </c>
      <c r="F123" s="5">
        <v>-2.0763566</v>
      </c>
      <c r="G123" s="5">
        <v>-2.9699534999999999</v>
      </c>
      <c r="H123" s="5">
        <v>7.7654104000000004</v>
      </c>
      <c r="I123" s="5">
        <v>10.649504</v>
      </c>
      <c r="J123" s="5">
        <v>-2.2008991</v>
      </c>
      <c r="L123" s="5">
        <f t="shared" si="108"/>
        <v>3.2686789999999996E-3</v>
      </c>
      <c r="M123" s="5">
        <f t="shared" si="91"/>
        <v>4.6534616666666667E-2</v>
      </c>
      <c r="N123" s="5">
        <f t="shared" si="91"/>
        <v>4.4924736666666666E-3</v>
      </c>
      <c r="O123" s="5">
        <f t="shared" si="91"/>
        <v>0.1047878</v>
      </c>
      <c r="P123" s="5">
        <f t="shared" si="91"/>
        <v>6.9211886666666667E-2</v>
      </c>
      <c r="Q123" s="5">
        <f t="shared" si="91"/>
        <v>9.8998450000000002E-2</v>
      </c>
      <c r="R123" s="5">
        <f t="shared" si="91"/>
        <v>0.25884701333333332</v>
      </c>
      <c r="S123" s="5">
        <f t="shared" si="91"/>
        <v>0.35498346666666669</v>
      </c>
      <c r="T123" s="5">
        <f t="shared" si="91"/>
        <v>7.3363303333333338E-2</v>
      </c>
      <c r="V123" s="9" t="str">
        <f t="shared" si="109"/>
        <v>Berjalan pelan</v>
      </c>
      <c r="W123" s="9" t="str">
        <f t="shared" si="92"/>
        <v>Berjalan cepat</v>
      </c>
      <c r="X123" s="9" t="str">
        <f t="shared" si="93"/>
        <v>Berjalan pelan</v>
      </c>
      <c r="Y123" s="9" t="str">
        <f t="shared" si="94"/>
        <v>Berlari</v>
      </c>
      <c r="Z123" s="9" t="str">
        <f t="shared" si="95"/>
        <v>Berjalan cepat</v>
      </c>
      <c r="AA123" s="9" t="str">
        <f t="shared" si="96"/>
        <v>Berjalan cepat</v>
      </c>
      <c r="AB123" s="9" t="str">
        <f t="shared" si="97"/>
        <v>Berlari</v>
      </c>
      <c r="AC123" s="9" t="str">
        <f t="shared" si="98"/>
        <v>Berlari</v>
      </c>
      <c r="AD123" s="9" t="str">
        <f t="shared" si="99"/>
        <v>Berjalan cepat</v>
      </c>
      <c r="AI123">
        <f t="shared" si="110"/>
        <v>4.6534616666666667E-2</v>
      </c>
      <c r="AJ123">
        <f t="shared" si="111"/>
        <v>0.1047878</v>
      </c>
      <c r="AK123">
        <f t="shared" si="112"/>
        <v>0.35498346666666669</v>
      </c>
      <c r="AM123" s="9" t="str">
        <f t="shared" si="113"/>
        <v>Berjalan cepat</v>
      </c>
      <c r="AN123" s="9" t="str">
        <f t="shared" si="100"/>
        <v>Berlari</v>
      </c>
      <c r="AO123" s="9" t="str">
        <f t="shared" si="101"/>
        <v>Berlari</v>
      </c>
    </row>
    <row r="124" spans="2:55" x14ac:dyDescent="0.25">
      <c r="B124" s="5">
        <v>0.76805305000000001</v>
      </c>
      <c r="C124" s="5">
        <v>-0.26392650000000001</v>
      </c>
      <c r="D124" s="5">
        <v>-0.47735404999999997</v>
      </c>
      <c r="E124" s="5">
        <v>-4.123075</v>
      </c>
      <c r="F124" s="5">
        <v>6.3365106999999998</v>
      </c>
      <c r="G124" s="5">
        <v>-4.767029</v>
      </c>
      <c r="H124" s="5">
        <v>1.5558892</v>
      </c>
      <c r="I124" s="5">
        <v>24.019444</v>
      </c>
      <c r="J124" s="5">
        <v>16.715681</v>
      </c>
      <c r="L124" s="5">
        <f t="shared" si="108"/>
        <v>2.5601768333333334E-2</v>
      </c>
      <c r="M124" s="5">
        <f t="shared" si="91"/>
        <v>8.7975499999999995E-3</v>
      </c>
      <c r="N124" s="5">
        <f t="shared" si="91"/>
        <v>1.5911801666666666E-2</v>
      </c>
      <c r="O124" s="5">
        <f t="shared" si="91"/>
        <v>0.13743583333333334</v>
      </c>
      <c r="P124" s="5">
        <f t="shared" si="91"/>
        <v>0.21121702333333334</v>
      </c>
      <c r="Q124" s="5">
        <f t="shared" si="91"/>
        <v>0.15890096666666667</v>
      </c>
      <c r="R124" s="5">
        <f t="shared" si="91"/>
        <v>5.1862973333333333E-2</v>
      </c>
      <c r="S124" s="5">
        <f t="shared" si="91"/>
        <v>0.80064813333333329</v>
      </c>
      <c r="T124" s="5">
        <f t="shared" si="91"/>
        <v>0.55718936666666663</v>
      </c>
      <c r="V124" s="9" t="str">
        <f t="shared" si="109"/>
        <v>Berjalan pelan</v>
      </c>
      <c r="W124" s="9" t="str">
        <f t="shared" si="92"/>
        <v>Berjalan pelan</v>
      </c>
      <c r="X124" s="9" t="str">
        <f t="shared" si="93"/>
        <v>Berjalan pelan</v>
      </c>
      <c r="Y124" s="9" t="str">
        <f t="shared" si="94"/>
        <v>Berlari</v>
      </c>
      <c r="Z124" s="9" t="str">
        <f t="shared" si="95"/>
        <v>Berlari</v>
      </c>
      <c r="AA124" s="9" t="str">
        <f t="shared" si="96"/>
        <v>Berlari</v>
      </c>
      <c r="AB124" s="9" t="str">
        <f t="shared" si="97"/>
        <v>Berjalan cepat</v>
      </c>
      <c r="AC124" s="9" t="str">
        <f t="shared" si="98"/>
        <v>Berlari</v>
      </c>
      <c r="AD124" s="9" t="str">
        <f t="shared" si="99"/>
        <v>Berlari</v>
      </c>
      <c r="AI124">
        <f t="shared" si="110"/>
        <v>2.5601768333333334E-2</v>
      </c>
      <c r="AJ124">
        <f t="shared" si="111"/>
        <v>0.21121702333333334</v>
      </c>
      <c r="AK124">
        <f t="shared" si="112"/>
        <v>0.80064813333333329</v>
      </c>
      <c r="AM124" s="9" t="str">
        <f t="shared" si="113"/>
        <v>Berjalan pelan</v>
      </c>
      <c r="AN124" s="9" t="str">
        <f t="shared" si="100"/>
        <v>Berlari</v>
      </c>
      <c r="AO124" s="9" t="str">
        <f t="shared" si="101"/>
        <v>Berlari</v>
      </c>
    </row>
    <row r="125" spans="2:55" x14ac:dyDescent="0.25">
      <c r="B125" s="5">
        <v>0.69241892999999999</v>
      </c>
      <c r="C125" s="5">
        <v>-1.6365192</v>
      </c>
      <c r="D125" s="5">
        <v>-0.58923243999999997</v>
      </c>
      <c r="E125" s="5">
        <v>3.2377883999999999</v>
      </c>
      <c r="F125" s="5">
        <v>-2.0345100999999999</v>
      </c>
      <c r="G125" s="5">
        <v>-1.7497963999999999</v>
      </c>
      <c r="H125" s="5">
        <v>15.084160000000001</v>
      </c>
      <c r="I125" s="5">
        <v>18.011977999999999</v>
      </c>
      <c r="J125" s="5">
        <v>2.5251074</v>
      </c>
      <c r="L125" s="5">
        <f t="shared" si="108"/>
        <v>2.3080631000000001E-2</v>
      </c>
      <c r="M125" s="5">
        <f t="shared" si="91"/>
        <v>5.4550639999999997E-2</v>
      </c>
      <c r="N125" s="5">
        <f t="shared" si="91"/>
        <v>1.9641081333333331E-2</v>
      </c>
      <c r="O125" s="5">
        <f t="shared" si="91"/>
        <v>0.10792628</v>
      </c>
      <c r="P125" s="5">
        <f t="shared" si="91"/>
        <v>6.7817003333333334E-2</v>
      </c>
      <c r="Q125" s="5">
        <f t="shared" si="91"/>
        <v>5.8326546666666666E-2</v>
      </c>
      <c r="R125" s="5">
        <f t="shared" si="91"/>
        <v>0.50280533333333333</v>
      </c>
      <c r="S125" s="5">
        <f t="shared" si="91"/>
        <v>0.60039926666666665</v>
      </c>
      <c r="T125" s="5">
        <f t="shared" si="91"/>
        <v>8.417024666666667E-2</v>
      </c>
      <c r="V125" s="9" t="str">
        <f t="shared" si="109"/>
        <v>Berjalan pelan</v>
      </c>
      <c r="W125" s="9" t="str">
        <f t="shared" si="92"/>
        <v>Berjalan cepat</v>
      </c>
      <c r="X125" s="9" t="str">
        <f t="shared" si="93"/>
        <v>Berjalan pelan</v>
      </c>
      <c r="Y125" s="9" t="str">
        <f t="shared" si="94"/>
        <v>Berlari</v>
      </c>
      <c r="Z125" s="9" t="str">
        <f t="shared" si="95"/>
        <v>Berjalan cepat</v>
      </c>
      <c r="AA125" s="9" t="str">
        <f t="shared" si="96"/>
        <v>Berjalan cepat</v>
      </c>
      <c r="AB125" s="9" t="str">
        <f t="shared" si="97"/>
        <v>Berlari</v>
      </c>
      <c r="AC125" s="9" t="str">
        <f t="shared" si="98"/>
        <v>Berlari</v>
      </c>
      <c r="AD125" s="9" t="str">
        <f t="shared" si="99"/>
        <v>Berjalan cepat</v>
      </c>
      <c r="AI125">
        <f t="shared" si="110"/>
        <v>5.4550639999999997E-2</v>
      </c>
      <c r="AJ125">
        <f t="shared" si="111"/>
        <v>0.10792628</v>
      </c>
      <c r="AK125">
        <f t="shared" si="112"/>
        <v>0.60039926666666665</v>
      </c>
      <c r="AM125" s="9" t="str">
        <f t="shared" si="113"/>
        <v>Berjalan cepat</v>
      </c>
      <c r="AN125" s="9" t="str">
        <f t="shared" si="100"/>
        <v>Berlari</v>
      </c>
      <c r="AO125" s="9" t="str">
        <f t="shared" si="101"/>
        <v>Berlari</v>
      </c>
    </row>
    <row r="126" spans="2:55" x14ac:dyDescent="0.25">
      <c r="B126" s="5">
        <v>1.7386311999999999</v>
      </c>
      <c r="C126" s="5">
        <v>-2.4650794999999999</v>
      </c>
      <c r="D126" s="5">
        <v>1.3537827</v>
      </c>
      <c r="E126" s="5">
        <v>0.95299387000000002</v>
      </c>
      <c r="F126" s="5">
        <v>1.1800813999999999</v>
      </c>
      <c r="G126" s="5">
        <v>4.7107210000000004</v>
      </c>
      <c r="H126" s="5">
        <v>3.789927</v>
      </c>
      <c r="I126" s="5">
        <v>20.547516000000002</v>
      </c>
      <c r="J126" s="5">
        <v>8.2544989999999991</v>
      </c>
      <c r="L126" s="5">
        <f t="shared" si="108"/>
        <v>5.795437333333333E-2</v>
      </c>
      <c r="M126" s="5">
        <f t="shared" si="91"/>
        <v>8.2169316666666659E-2</v>
      </c>
      <c r="N126" s="5">
        <f t="shared" si="91"/>
        <v>4.5126090000000001E-2</v>
      </c>
      <c r="O126" s="5">
        <f t="shared" si="91"/>
        <v>3.1766462333333335E-2</v>
      </c>
      <c r="P126" s="5">
        <f t="shared" si="91"/>
        <v>3.9336046666666666E-2</v>
      </c>
      <c r="Q126" s="5">
        <f t="shared" si="91"/>
        <v>0.15702403333333334</v>
      </c>
      <c r="R126" s="5">
        <f t="shared" si="91"/>
        <v>0.1263309</v>
      </c>
      <c r="S126" s="5">
        <f t="shared" si="91"/>
        <v>0.6849172</v>
      </c>
      <c r="T126" s="5">
        <f t="shared" si="91"/>
        <v>0.27514996666666663</v>
      </c>
      <c r="V126" s="9" t="str">
        <f t="shared" si="109"/>
        <v>Berjalan cepat</v>
      </c>
      <c r="W126" s="9" t="str">
        <f t="shared" si="92"/>
        <v>Berjalan cepat</v>
      </c>
      <c r="X126" s="9" t="str">
        <f t="shared" si="93"/>
        <v>Berjalan cepat</v>
      </c>
      <c r="Y126" s="9" t="str">
        <f t="shared" si="94"/>
        <v>Berjalan cepat</v>
      </c>
      <c r="Z126" s="9" t="str">
        <f t="shared" si="95"/>
        <v>Berjalan cepat</v>
      </c>
      <c r="AA126" s="9" t="str">
        <f t="shared" si="96"/>
        <v>Berlari</v>
      </c>
      <c r="AB126" s="9" t="str">
        <f t="shared" si="97"/>
        <v>Berlari</v>
      </c>
      <c r="AC126" s="9" t="str">
        <f t="shared" si="98"/>
        <v>Berlari</v>
      </c>
      <c r="AD126" s="9" t="str">
        <f t="shared" si="99"/>
        <v>Berlari</v>
      </c>
      <c r="AI126">
        <f t="shared" si="110"/>
        <v>8.2169316666666659E-2</v>
      </c>
      <c r="AJ126">
        <f t="shared" si="111"/>
        <v>0.15702403333333334</v>
      </c>
      <c r="AK126">
        <f t="shared" si="112"/>
        <v>0.6849172</v>
      </c>
      <c r="AM126" s="9" t="str">
        <f t="shared" si="113"/>
        <v>Berjalan cepat</v>
      </c>
      <c r="AN126" s="9" t="str">
        <f t="shared" si="100"/>
        <v>Berlari</v>
      </c>
      <c r="AO126" s="9" t="str">
        <f t="shared" si="101"/>
        <v>Berlari</v>
      </c>
    </row>
    <row r="127" spans="2:55" x14ac:dyDescent="0.25">
      <c r="B127" s="5">
        <v>1.4215431999999999</v>
      </c>
      <c r="C127" s="5">
        <v>0.17114352999999999</v>
      </c>
      <c r="D127" s="5">
        <v>-0.51800345999999997</v>
      </c>
      <c r="E127" s="5">
        <v>1.3448161999999999</v>
      </c>
      <c r="F127" s="5">
        <v>-1.0679072999999999</v>
      </c>
      <c r="G127" s="5">
        <v>5.2547436000000003</v>
      </c>
      <c r="H127" s="5">
        <v>8.54711</v>
      </c>
      <c r="I127" s="5">
        <v>27.905365</v>
      </c>
      <c r="J127" s="5">
        <v>12.473509999999999</v>
      </c>
      <c r="L127" s="5">
        <f t="shared" si="108"/>
        <v>4.7384773333333331E-2</v>
      </c>
      <c r="M127" s="5">
        <f t="shared" si="91"/>
        <v>5.7047843333333332E-3</v>
      </c>
      <c r="N127" s="5">
        <f t="shared" si="91"/>
        <v>1.7266781999999998E-2</v>
      </c>
      <c r="O127" s="5">
        <f t="shared" si="91"/>
        <v>4.4827206666666661E-2</v>
      </c>
      <c r="P127" s="5">
        <f t="shared" si="91"/>
        <v>3.5596909999999995E-2</v>
      </c>
      <c r="Q127" s="5">
        <f t="shared" si="91"/>
        <v>0.17515812</v>
      </c>
      <c r="R127" s="5">
        <f t="shared" si="91"/>
        <v>0.28490366666666667</v>
      </c>
      <c r="S127" s="5">
        <f t="shared" si="91"/>
        <v>0.93017883333333329</v>
      </c>
      <c r="T127" s="5">
        <f t="shared" si="91"/>
        <v>0.41578366666666666</v>
      </c>
      <c r="V127" s="9" t="str">
        <f t="shared" si="109"/>
        <v>Berjalan cepat</v>
      </c>
      <c r="W127" s="9" t="str">
        <f t="shared" si="92"/>
        <v>Berjalan pelan</v>
      </c>
      <c r="X127" s="9" t="str">
        <f t="shared" si="93"/>
        <v>Berjalan pelan</v>
      </c>
      <c r="Y127" s="9" t="str">
        <f t="shared" si="94"/>
        <v>Berjalan cepat</v>
      </c>
      <c r="Z127" s="9" t="str">
        <f t="shared" si="95"/>
        <v>Berjalan cepat</v>
      </c>
      <c r="AA127" s="9" t="str">
        <f t="shared" si="96"/>
        <v>Berlari</v>
      </c>
      <c r="AB127" s="9" t="str">
        <f t="shared" si="97"/>
        <v>Berlari</v>
      </c>
      <c r="AC127" s="9" t="str">
        <f t="shared" si="98"/>
        <v>Berlari</v>
      </c>
      <c r="AD127" s="9" t="str">
        <f t="shared" si="99"/>
        <v>Berlari</v>
      </c>
      <c r="AI127">
        <f t="shared" si="110"/>
        <v>4.7384773333333331E-2</v>
      </c>
      <c r="AJ127">
        <f t="shared" si="111"/>
        <v>0.17515812</v>
      </c>
      <c r="AK127">
        <f t="shared" si="112"/>
        <v>0.93017883333333329</v>
      </c>
      <c r="AM127" s="9" t="str">
        <f t="shared" si="113"/>
        <v>Berjalan cepat</v>
      </c>
      <c r="AN127" s="9" t="str">
        <f t="shared" si="100"/>
        <v>Berlari</v>
      </c>
      <c r="AO127" s="9" t="str">
        <f t="shared" si="101"/>
        <v>Berlari</v>
      </c>
    </row>
    <row r="128" spans="2:55" x14ac:dyDescent="0.25">
      <c r="B128" s="5">
        <v>-0.85900562999999996</v>
      </c>
      <c r="C128" s="5">
        <v>1.5834273999999999</v>
      </c>
      <c r="D128" s="5">
        <v>-2.0033989999999999</v>
      </c>
      <c r="E128" s="5">
        <v>1.0434418000000001</v>
      </c>
      <c r="F128" s="5">
        <v>2.134585</v>
      </c>
      <c r="G128" s="5">
        <v>5.2024336</v>
      </c>
      <c r="H128" s="5">
        <v>-0.82014304000000005</v>
      </c>
      <c r="I128" s="5">
        <v>10.21425</v>
      </c>
      <c r="J128" s="5">
        <v>10.125617999999999</v>
      </c>
      <c r="L128" s="5">
        <f t="shared" si="108"/>
        <v>2.8633520999999999E-2</v>
      </c>
      <c r="M128" s="5">
        <f t="shared" si="91"/>
        <v>5.2780913333333332E-2</v>
      </c>
      <c r="N128" s="5">
        <f t="shared" si="91"/>
        <v>6.6779966666666662E-2</v>
      </c>
      <c r="O128" s="5">
        <f t="shared" si="91"/>
        <v>3.4781393333333334E-2</v>
      </c>
      <c r="P128" s="5">
        <f t="shared" si="91"/>
        <v>7.1152833333333332E-2</v>
      </c>
      <c r="Q128" s="5">
        <f t="shared" si="91"/>
        <v>0.17341445333333333</v>
      </c>
      <c r="R128" s="5">
        <f t="shared" si="91"/>
        <v>2.7338101333333333E-2</v>
      </c>
      <c r="S128" s="5">
        <f t="shared" si="91"/>
        <v>0.34047499999999997</v>
      </c>
      <c r="T128" s="5">
        <f t="shared" si="91"/>
        <v>0.3375206</v>
      </c>
      <c r="V128" s="9" t="str">
        <f t="shared" si="109"/>
        <v>Berjalan pelan</v>
      </c>
      <c r="W128" s="9" t="str">
        <f t="shared" si="92"/>
        <v>Berjalan cepat</v>
      </c>
      <c r="X128" s="9" t="str">
        <f t="shared" si="93"/>
        <v>Berjalan cepat</v>
      </c>
      <c r="Y128" s="9" t="str">
        <f t="shared" si="94"/>
        <v>Berjalan cepat</v>
      </c>
      <c r="Z128" s="9" t="str">
        <f t="shared" si="95"/>
        <v>Berjalan cepat</v>
      </c>
      <c r="AA128" s="9" t="str">
        <f t="shared" si="96"/>
        <v>Berlari</v>
      </c>
      <c r="AB128" s="9" t="str">
        <f t="shared" si="97"/>
        <v>Berjalan pelan</v>
      </c>
      <c r="AC128" s="9" t="str">
        <f t="shared" si="98"/>
        <v>Berlari</v>
      </c>
      <c r="AD128" s="9" t="str">
        <f t="shared" si="99"/>
        <v>Berlari</v>
      </c>
      <c r="AI128">
        <f t="shared" si="110"/>
        <v>6.6779966666666662E-2</v>
      </c>
      <c r="AJ128">
        <f>MAX(O128:Q128)</f>
        <v>0.17341445333333333</v>
      </c>
      <c r="AK128">
        <f t="shared" si="112"/>
        <v>0.34047499999999997</v>
      </c>
      <c r="AM128" s="9" t="str">
        <f t="shared" si="113"/>
        <v>Berjalan cepat</v>
      </c>
      <c r="AN128" s="9" t="str">
        <f t="shared" si="100"/>
        <v>Berlari</v>
      </c>
      <c r="AO128" s="9" t="str">
        <f t="shared" si="101"/>
        <v>Berlari</v>
      </c>
    </row>
    <row r="129" spans="2:41" x14ac:dyDescent="0.25">
      <c r="B129" s="5">
        <v>0.24426532000000001</v>
      </c>
      <c r="C129" s="5">
        <v>1.4566673999999999</v>
      </c>
      <c r="D129" s="5">
        <v>-3.1774230000000001</v>
      </c>
      <c r="E129" s="5">
        <v>0.80333096000000004</v>
      </c>
      <c r="F129" s="5">
        <v>-1.4288034000000001</v>
      </c>
      <c r="G129" s="5">
        <v>5.2024336</v>
      </c>
      <c r="H129" s="5">
        <v>4.5331460000000003</v>
      </c>
      <c r="I129" s="5">
        <v>10.917978</v>
      </c>
      <c r="J129" s="5">
        <v>9.9119740000000007</v>
      </c>
      <c r="L129" s="5">
        <f t="shared" si="108"/>
        <v>8.1421773333333336E-3</v>
      </c>
      <c r="M129" s="5">
        <f t="shared" si="91"/>
        <v>4.8555580000000001E-2</v>
      </c>
      <c r="N129" s="5">
        <f t="shared" si="91"/>
        <v>0.1059141</v>
      </c>
      <c r="O129" s="5">
        <f t="shared" si="91"/>
        <v>2.6777698666666669E-2</v>
      </c>
      <c r="P129" s="5">
        <f t="shared" si="91"/>
        <v>4.7626780000000001E-2</v>
      </c>
      <c r="Q129" s="5">
        <f t="shared" si="91"/>
        <v>0.17341445333333333</v>
      </c>
      <c r="R129" s="5">
        <f t="shared" si="91"/>
        <v>0.15110486666666667</v>
      </c>
      <c r="S129" s="5">
        <f t="shared" si="91"/>
        <v>0.36393259999999999</v>
      </c>
      <c r="T129" s="5">
        <f t="shared" si="91"/>
        <v>0.33039913333333337</v>
      </c>
      <c r="V129" s="9" t="str">
        <f>IF(AND(L129&gt;0,L129&lt;0.03),"Berjalan pelan", IF(AND(L129&gt;0.03,L129&lt;0.1),"Berjalan cepat", "Berlari"))</f>
        <v>Berjalan pelan</v>
      </c>
      <c r="W129" s="9" t="str">
        <f t="shared" si="92"/>
        <v>Berjalan cepat</v>
      </c>
      <c r="X129" s="9" t="str">
        <f t="shared" si="93"/>
        <v>Berlari</v>
      </c>
      <c r="Y129" s="9" t="str">
        <f t="shared" si="94"/>
        <v>Berjalan pelan</v>
      </c>
      <c r="Z129" s="9" t="str">
        <f t="shared" si="95"/>
        <v>Berjalan cepat</v>
      </c>
      <c r="AA129" s="9" t="str">
        <f t="shared" si="96"/>
        <v>Berlari</v>
      </c>
      <c r="AB129" s="9" t="str">
        <f t="shared" si="97"/>
        <v>Berlari</v>
      </c>
      <c r="AC129" s="9" t="str">
        <f t="shared" si="98"/>
        <v>Berlari</v>
      </c>
      <c r="AD129" s="9" t="str">
        <f t="shared" si="99"/>
        <v>Berlari</v>
      </c>
      <c r="AI129">
        <f t="shared" si="110"/>
        <v>0.1059141</v>
      </c>
      <c r="AJ129">
        <f t="shared" ref="AJ129:AJ142" si="114">MAX(O129:Q129)</f>
        <v>0.17341445333333333</v>
      </c>
      <c r="AK129">
        <f t="shared" si="112"/>
        <v>0.36393259999999999</v>
      </c>
      <c r="AM129" s="9" t="str">
        <f t="shared" si="113"/>
        <v>Berlari</v>
      </c>
      <c r="AN129" s="9" t="str">
        <f t="shared" si="100"/>
        <v>Berlari</v>
      </c>
      <c r="AO129" s="9" t="str">
        <f t="shared" si="101"/>
        <v>Berlari</v>
      </c>
    </row>
    <row r="130" spans="2:41" x14ac:dyDescent="0.25">
      <c r="B130" s="5">
        <v>-0.56506025999999998</v>
      </c>
      <c r="C130" s="5">
        <v>-1.817795</v>
      </c>
      <c r="D130" s="5">
        <v>1.8319778</v>
      </c>
      <c r="E130" s="5">
        <v>0.33306669999999999</v>
      </c>
      <c r="F130" s="5">
        <v>-2.3290310000000001</v>
      </c>
      <c r="G130" s="5">
        <v>-2.2621863000000002</v>
      </c>
      <c r="H130" s="5">
        <v>4.2859340000000001</v>
      </c>
      <c r="I130" s="5">
        <v>-11.745205</v>
      </c>
      <c r="J130" s="5">
        <v>10.706306</v>
      </c>
      <c r="L130" s="5">
        <f t="shared" si="108"/>
        <v>1.8835341999999998E-2</v>
      </c>
      <c r="M130" s="5">
        <f t="shared" si="91"/>
        <v>6.059316666666667E-2</v>
      </c>
      <c r="N130" s="5">
        <f t="shared" si="91"/>
        <v>6.1065926666666666E-2</v>
      </c>
      <c r="O130" s="5">
        <f t="shared" si="91"/>
        <v>1.1102223333333333E-2</v>
      </c>
      <c r="P130" s="5">
        <f t="shared" si="91"/>
        <v>7.7634366666666663E-2</v>
      </c>
      <c r="Q130" s="5">
        <f t="shared" si="91"/>
        <v>7.5406210000000001E-2</v>
      </c>
      <c r="R130" s="5">
        <f t="shared" si="91"/>
        <v>0.14286446666666666</v>
      </c>
      <c r="S130" s="5">
        <f t="shared" si="91"/>
        <v>0.39150683333333336</v>
      </c>
      <c r="T130" s="5">
        <f t="shared" si="91"/>
        <v>0.35687686666666668</v>
      </c>
      <c r="V130" s="9" t="str">
        <f t="shared" ref="V130:V142" si="115">IF(AND(L130&gt;0,L130&lt;0.03),"Berjalan pelan", IF(AND(L130&gt;0.03,L130&lt;0.1),"Berjalan cepat", "Berlari"))</f>
        <v>Berjalan pelan</v>
      </c>
      <c r="W130" s="9" t="str">
        <f t="shared" si="92"/>
        <v>Berjalan cepat</v>
      </c>
      <c r="X130" s="9" t="str">
        <f t="shared" si="93"/>
        <v>Berjalan cepat</v>
      </c>
      <c r="Y130" s="9" t="str">
        <f t="shared" si="94"/>
        <v>Berjalan pelan</v>
      </c>
      <c r="Z130" s="9" t="str">
        <f t="shared" si="95"/>
        <v>Berjalan cepat</v>
      </c>
      <c r="AA130" s="9" t="str">
        <f t="shared" si="96"/>
        <v>Berjalan cepat</v>
      </c>
      <c r="AB130" s="9" t="str">
        <f t="shared" si="97"/>
        <v>Berlari</v>
      </c>
      <c r="AC130" s="9" t="str">
        <f t="shared" si="98"/>
        <v>Berlari</v>
      </c>
      <c r="AD130" s="9" t="str">
        <f t="shared" si="99"/>
        <v>Berlari</v>
      </c>
      <c r="AI130">
        <f>MAX(L130:N130)</f>
        <v>6.1065926666666666E-2</v>
      </c>
      <c r="AJ130">
        <f t="shared" si="114"/>
        <v>7.7634366666666663E-2</v>
      </c>
      <c r="AK130">
        <f t="shared" si="112"/>
        <v>0.39150683333333336</v>
      </c>
      <c r="AM130" s="9" t="str">
        <f t="shared" si="113"/>
        <v>Berjalan cepat</v>
      </c>
      <c r="AN130" s="9" t="str">
        <f t="shared" si="100"/>
        <v>Berjalan cepat</v>
      </c>
      <c r="AO130" s="9" t="str">
        <f t="shared" si="101"/>
        <v>Berlari</v>
      </c>
    </row>
    <row r="131" spans="2:41" x14ac:dyDescent="0.25">
      <c r="B131" s="5">
        <v>-1.2078937999999999</v>
      </c>
      <c r="C131" s="5">
        <v>-2.2955665999999999</v>
      </c>
      <c r="D131" s="5">
        <v>4.2696543</v>
      </c>
      <c r="E131" s="5">
        <v>0.55901780000000001</v>
      </c>
      <c r="F131" s="5">
        <v>-1.027746</v>
      </c>
      <c r="G131" s="5">
        <v>-2.9699534999999999</v>
      </c>
      <c r="H131" s="5">
        <v>24.565145000000001</v>
      </c>
      <c r="I131" s="5">
        <v>-0.76404430000000001</v>
      </c>
      <c r="J131" s="5">
        <v>-5.7743760000000002</v>
      </c>
      <c r="L131" s="5">
        <f t="shared" si="108"/>
        <v>4.0263126666666663E-2</v>
      </c>
      <c r="M131" s="5">
        <f t="shared" si="91"/>
        <v>7.6518886666666661E-2</v>
      </c>
      <c r="N131" s="5">
        <f t="shared" si="91"/>
        <v>0.14232180999999999</v>
      </c>
      <c r="O131" s="5">
        <f t="shared" si="91"/>
        <v>1.8633926666666668E-2</v>
      </c>
      <c r="P131" s="5">
        <f t="shared" si="91"/>
        <v>3.4258200000000003E-2</v>
      </c>
      <c r="Q131" s="5">
        <f t="shared" si="91"/>
        <v>9.8998450000000002E-2</v>
      </c>
      <c r="R131" s="5">
        <f t="shared" si="91"/>
        <v>0.81883816666666676</v>
      </c>
      <c r="S131" s="5">
        <f t="shared" si="91"/>
        <v>2.5468143333333335E-2</v>
      </c>
      <c r="T131" s="5">
        <f t="shared" si="91"/>
        <v>0.19247920000000002</v>
      </c>
      <c r="V131" s="9" t="str">
        <f t="shared" si="115"/>
        <v>Berjalan cepat</v>
      </c>
      <c r="W131" s="9" t="str">
        <f t="shared" si="92"/>
        <v>Berjalan cepat</v>
      </c>
      <c r="X131" s="9" t="str">
        <f t="shared" si="93"/>
        <v>Berlari</v>
      </c>
      <c r="Y131" s="9" t="str">
        <f t="shared" si="94"/>
        <v>Berjalan pelan</v>
      </c>
      <c r="Z131" s="9" t="str">
        <f t="shared" si="95"/>
        <v>Berjalan cepat</v>
      </c>
      <c r="AA131" s="9" t="str">
        <f t="shared" si="96"/>
        <v>Berjalan cepat</v>
      </c>
      <c r="AB131" s="9" t="str">
        <f t="shared" si="97"/>
        <v>Berlari</v>
      </c>
      <c r="AC131" s="9" t="str">
        <f t="shared" si="98"/>
        <v>Berjalan pelan</v>
      </c>
      <c r="AD131" s="9" t="str">
        <f t="shared" si="99"/>
        <v>Berlari</v>
      </c>
      <c r="AI131">
        <f t="shared" ref="AI131:AI142" si="116">MAX(L131:N131)</f>
        <v>0.14232180999999999</v>
      </c>
      <c r="AJ131">
        <f t="shared" si="114"/>
        <v>9.8998450000000002E-2</v>
      </c>
      <c r="AK131">
        <f>MAX(R131:T131)</f>
        <v>0.81883816666666676</v>
      </c>
      <c r="AM131" s="9" t="str">
        <f t="shared" si="113"/>
        <v>Berlari</v>
      </c>
      <c r="AN131" s="9" t="str">
        <f t="shared" si="100"/>
        <v>Berjalan cepat</v>
      </c>
      <c r="AO131" s="9" t="str">
        <f t="shared" si="101"/>
        <v>Berlari</v>
      </c>
    </row>
    <row r="132" spans="2:41" x14ac:dyDescent="0.25">
      <c r="B132" s="5">
        <v>1.1778215999999999</v>
      </c>
      <c r="C132" s="5">
        <v>1.6307657</v>
      </c>
      <c r="D132" s="5">
        <v>-0.66066740000000002</v>
      </c>
      <c r="E132" s="5">
        <v>-1.0711462</v>
      </c>
      <c r="F132" s="5">
        <v>-0.26696133999999999</v>
      </c>
      <c r="G132" s="5">
        <v>-4.767029</v>
      </c>
      <c r="H132" s="5">
        <v>21.76981</v>
      </c>
      <c r="I132" s="5">
        <v>-3.309809</v>
      </c>
      <c r="J132" s="5">
        <v>10.602985</v>
      </c>
      <c r="L132" s="5">
        <f t="shared" si="108"/>
        <v>3.9260719999999999E-2</v>
      </c>
      <c r="M132" s="5">
        <f t="shared" si="91"/>
        <v>5.4358856666666663E-2</v>
      </c>
      <c r="N132" s="5">
        <f t="shared" si="91"/>
        <v>2.2022246666666669E-2</v>
      </c>
      <c r="O132" s="5">
        <f t="shared" si="91"/>
        <v>3.5704873333333338E-2</v>
      </c>
      <c r="P132" s="5">
        <f t="shared" si="91"/>
        <v>8.8987113333333333E-3</v>
      </c>
      <c r="Q132" s="5">
        <f t="shared" si="91"/>
        <v>0.15890096666666667</v>
      </c>
      <c r="R132" s="5">
        <f t="shared" si="91"/>
        <v>0.72566033333333335</v>
      </c>
      <c r="S132" s="5">
        <f t="shared" si="91"/>
        <v>0.11032696666666666</v>
      </c>
      <c r="T132" s="5">
        <f t="shared" si="91"/>
        <v>0.35343283333333336</v>
      </c>
      <c r="V132" s="9" t="str">
        <f t="shared" si="115"/>
        <v>Berjalan cepat</v>
      </c>
      <c r="W132" s="9" t="str">
        <f t="shared" si="92"/>
        <v>Berjalan cepat</v>
      </c>
      <c r="X132" s="9" t="str">
        <f t="shared" si="93"/>
        <v>Berjalan pelan</v>
      </c>
      <c r="Y132" s="9" t="str">
        <f t="shared" si="94"/>
        <v>Berjalan cepat</v>
      </c>
      <c r="Z132" s="9" t="str">
        <f t="shared" si="95"/>
        <v>Berjalan pelan</v>
      </c>
      <c r="AA132" s="9" t="str">
        <f t="shared" si="96"/>
        <v>Berlari</v>
      </c>
      <c r="AB132" s="9" t="str">
        <f t="shared" si="97"/>
        <v>Berlari</v>
      </c>
      <c r="AC132" s="9" t="str">
        <f t="shared" si="98"/>
        <v>Berlari</v>
      </c>
      <c r="AD132" s="9" t="str">
        <f t="shared" si="99"/>
        <v>Berlari</v>
      </c>
      <c r="AI132">
        <f t="shared" si="116"/>
        <v>5.4358856666666663E-2</v>
      </c>
      <c r="AJ132">
        <f t="shared" si="114"/>
        <v>0.15890096666666667</v>
      </c>
      <c r="AK132">
        <f t="shared" ref="AK132:AK142" si="117">MAX(R132:T132)</f>
        <v>0.72566033333333335</v>
      </c>
      <c r="AM132" s="9" t="str">
        <f t="shared" si="113"/>
        <v>Berjalan cepat</v>
      </c>
      <c r="AN132" s="9" t="str">
        <f t="shared" si="100"/>
        <v>Berlari</v>
      </c>
      <c r="AO132" s="9" t="str">
        <f t="shared" si="101"/>
        <v>Berlari</v>
      </c>
    </row>
    <row r="133" spans="2:41" x14ac:dyDescent="0.25">
      <c r="B133" s="5">
        <v>0.212869</v>
      </c>
      <c r="C133" s="5">
        <v>-1.3783429</v>
      </c>
      <c r="D133" s="5">
        <v>-0.74539566000000002</v>
      </c>
      <c r="E133" s="5">
        <v>2.8769295000000001</v>
      </c>
      <c r="F133" s="5">
        <v>-8.1255436E-2</v>
      </c>
      <c r="G133" s="5">
        <v>-1.7497963999999999</v>
      </c>
      <c r="H133" s="5">
        <v>13.193745</v>
      </c>
      <c r="I133" s="5">
        <v>-12.344194</v>
      </c>
      <c r="J133" s="5">
        <v>11.353501</v>
      </c>
      <c r="L133" s="5">
        <f t="shared" si="108"/>
        <v>7.0956333333333337E-3</v>
      </c>
      <c r="M133" s="5">
        <f t="shared" si="91"/>
        <v>4.5944763333333333E-2</v>
      </c>
      <c r="N133" s="5">
        <f t="shared" si="91"/>
        <v>2.4846521999999999E-2</v>
      </c>
      <c r="O133" s="5">
        <f t="shared" si="91"/>
        <v>9.5897650000000001E-2</v>
      </c>
      <c r="P133" s="5">
        <f t="shared" si="91"/>
        <v>2.7085145333333332E-3</v>
      </c>
      <c r="Q133" s="5">
        <f t="shared" si="91"/>
        <v>5.8326546666666666E-2</v>
      </c>
      <c r="R133" s="5">
        <f t="shared" si="91"/>
        <v>0.4397915</v>
      </c>
      <c r="S133" s="5">
        <f t="shared" si="91"/>
        <v>0.41147313333333335</v>
      </c>
      <c r="T133" s="5">
        <f t="shared" si="91"/>
        <v>0.37845003333333332</v>
      </c>
      <c r="V133" s="9" t="str">
        <f t="shared" si="115"/>
        <v>Berjalan pelan</v>
      </c>
      <c r="W133" s="9" t="str">
        <f t="shared" si="92"/>
        <v>Berjalan cepat</v>
      </c>
      <c r="X133" s="9" t="str">
        <f t="shared" si="93"/>
        <v>Berjalan pelan</v>
      </c>
      <c r="Y133" s="9" t="str">
        <f t="shared" si="94"/>
        <v>Berjalan cepat</v>
      </c>
      <c r="Z133" s="9" t="str">
        <f t="shared" si="95"/>
        <v>Berjalan pelan</v>
      </c>
      <c r="AA133" s="9" t="str">
        <f t="shared" si="96"/>
        <v>Berjalan cepat</v>
      </c>
      <c r="AB133" s="9" t="str">
        <f t="shared" si="97"/>
        <v>Berlari</v>
      </c>
      <c r="AC133" s="9" t="str">
        <f t="shared" si="98"/>
        <v>Berlari</v>
      </c>
      <c r="AD133" s="9" t="str">
        <f t="shared" si="99"/>
        <v>Berlari</v>
      </c>
      <c r="AI133">
        <f t="shared" si="116"/>
        <v>4.5944763333333333E-2</v>
      </c>
      <c r="AJ133">
        <f t="shared" si="114"/>
        <v>9.5897650000000001E-2</v>
      </c>
      <c r="AK133">
        <f t="shared" si="117"/>
        <v>0.4397915</v>
      </c>
      <c r="AM133" s="9" t="str">
        <f t="shared" si="113"/>
        <v>Berjalan cepat</v>
      </c>
      <c r="AN133" s="9" t="str">
        <f t="shared" si="100"/>
        <v>Berjalan cepat</v>
      </c>
      <c r="AO133" s="9" t="str">
        <f t="shared" si="101"/>
        <v>Berlari</v>
      </c>
    </row>
    <row r="134" spans="2:41" x14ac:dyDescent="0.25">
      <c r="B134" s="5">
        <v>-0.1180464</v>
      </c>
      <c r="C134" s="5">
        <v>-0.68141185999999998</v>
      </c>
      <c r="D134" s="5">
        <v>6.4726048</v>
      </c>
      <c r="E134" s="5">
        <v>3.3055281999999999</v>
      </c>
      <c r="F134" s="5">
        <v>-2.0763566</v>
      </c>
      <c r="G134" s="5">
        <v>4.7107210000000004</v>
      </c>
      <c r="H134" s="5">
        <v>6.2364509999999997</v>
      </c>
      <c r="I134" s="5">
        <v>1.0606551</v>
      </c>
      <c r="J134" s="5">
        <v>15.577502000000001</v>
      </c>
      <c r="L134" s="5">
        <f t="shared" si="108"/>
        <v>3.93488E-3</v>
      </c>
      <c r="M134" s="5">
        <f t="shared" si="91"/>
        <v>2.2713728666666665E-2</v>
      </c>
      <c r="N134" s="5">
        <f t="shared" si="91"/>
        <v>0.21575349333333332</v>
      </c>
      <c r="O134" s="5">
        <f t="shared" si="91"/>
        <v>0.11018427333333333</v>
      </c>
      <c r="P134" s="5">
        <f t="shared" si="91"/>
        <v>6.9211886666666667E-2</v>
      </c>
      <c r="Q134" s="5">
        <f t="shared" si="91"/>
        <v>0.15702403333333334</v>
      </c>
      <c r="R134" s="5">
        <f t="shared" si="91"/>
        <v>0.2078817</v>
      </c>
      <c r="S134" s="5">
        <f t="shared" si="91"/>
        <v>3.5355169999999998E-2</v>
      </c>
      <c r="T134" s="5">
        <f t="shared" si="91"/>
        <v>0.51925006666666673</v>
      </c>
      <c r="V134" s="9" t="str">
        <f t="shared" si="115"/>
        <v>Berjalan pelan</v>
      </c>
      <c r="W134" s="9" t="str">
        <f t="shared" si="92"/>
        <v>Berjalan pelan</v>
      </c>
      <c r="X134" s="9" t="str">
        <f t="shared" si="93"/>
        <v>Berlari</v>
      </c>
      <c r="Y134" s="9" t="str">
        <f t="shared" si="94"/>
        <v>Berlari</v>
      </c>
      <c r="Z134" s="9" t="str">
        <f t="shared" si="95"/>
        <v>Berjalan cepat</v>
      </c>
      <c r="AA134" s="9" t="str">
        <f t="shared" si="96"/>
        <v>Berlari</v>
      </c>
      <c r="AB134" s="9" t="str">
        <f t="shared" si="97"/>
        <v>Berlari</v>
      </c>
      <c r="AC134" s="9" t="str">
        <f t="shared" si="98"/>
        <v>Berjalan cepat</v>
      </c>
      <c r="AD134" s="9" t="str">
        <f t="shared" si="99"/>
        <v>Berlari</v>
      </c>
      <c r="AI134">
        <f t="shared" si="116"/>
        <v>0.21575349333333332</v>
      </c>
      <c r="AJ134">
        <f t="shared" si="114"/>
        <v>0.15702403333333334</v>
      </c>
      <c r="AK134">
        <f t="shared" si="117"/>
        <v>0.51925006666666673</v>
      </c>
      <c r="AM134" s="9" t="str">
        <f t="shared" si="113"/>
        <v>Berlari</v>
      </c>
      <c r="AN134" s="9" t="str">
        <f t="shared" si="100"/>
        <v>Berlari</v>
      </c>
      <c r="AO134" s="9" t="str">
        <f t="shared" si="101"/>
        <v>Berlari</v>
      </c>
    </row>
    <row r="135" spans="2:41" x14ac:dyDescent="0.25">
      <c r="B135" s="5">
        <v>1.1172228</v>
      </c>
      <c r="C135" s="5">
        <v>0.80578494000000001</v>
      </c>
      <c r="D135" s="5">
        <v>6.2360935</v>
      </c>
      <c r="E135" s="5">
        <v>-3.1179147</v>
      </c>
      <c r="F135" s="5">
        <v>6.3365106999999998</v>
      </c>
      <c r="G135" s="5">
        <v>5.2547436000000003</v>
      </c>
      <c r="H135" s="5">
        <v>-1.3739915</v>
      </c>
      <c r="I135" s="5">
        <v>-5.1606680000000003</v>
      </c>
      <c r="J135" s="5">
        <v>18.645606999999998</v>
      </c>
      <c r="L135" s="5">
        <f t="shared" si="108"/>
        <v>3.7240759999999998E-2</v>
      </c>
      <c r="M135" s="5">
        <f t="shared" si="91"/>
        <v>2.6859497999999999E-2</v>
      </c>
      <c r="N135" s="5">
        <f t="shared" si="91"/>
        <v>0.20786978333333334</v>
      </c>
      <c r="O135" s="5">
        <f t="shared" si="91"/>
        <v>0.10393049</v>
      </c>
      <c r="P135" s="5">
        <f t="shared" si="91"/>
        <v>0.21121702333333334</v>
      </c>
      <c r="Q135" s="5">
        <f t="shared" si="91"/>
        <v>0.17515812</v>
      </c>
      <c r="R135" s="5">
        <f t="shared" si="91"/>
        <v>4.5799716666666671E-2</v>
      </c>
      <c r="S135" s="5">
        <f t="shared" si="91"/>
        <v>0.17202226666666667</v>
      </c>
      <c r="T135" s="5">
        <f t="shared" si="91"/>
        <v>0.62152023333333328</v>
      </c>
      <c r="V135" s="9" t="str">
        <f t="shared" si="115"/>
        <v>Berjalan cepat</v>
      </c>
      <c r="W135" s="9" t="str">
        <f t="shared" si="92"/>
        <v>Berjalan pelan</v>
      </c>
      <c r="X135" s="9" t="str">
        <f t="shared" si="93"/>
        <v>Berlari</v>
      </c>
      <c r="Y135" s="9" t="str">
        <f t="shared" si="94"/>
        <v>Berlari</v>
      </c>
      <c r="Z135" s="9" t="str">
        <f t="shared" si="95"/>
        <v>Berlari</v>
      </c>
      <c r="AA135" s="9" t="str">
        <f t="shared" si="96"/>
        <v>Berlari</v>
      </c>
      <c r="AB135" s="9" t="str">
        <f t="shared" si="97"/>
        <v>Berjalan cepat</v>
      </c>
      <c r="AC135" s="9" t="str">
        <f t="shared" si="98"/>
        <v>Berlari</v>
      </c>
      <c r="AD135" s="9" t="str">
        <f t="shared" si="99"/>
        <v>Berlari</v>
      </c>
      <c r="AI135">
        <f t="shared" si="116"/>
        <v>0.20786978333333334</v>
      </c>
      <c r="AJ135">
        <f t="shared" si="114"/>
        <v>0.21121702333333334</v>
      </c>
      <c r="AK135">
        <f t="shared" si="117"/>
        <v>0.62152023333333328</v>
      </c>
      <c r="AM135" s="9" t="str">
        <f t="shared" si="113"/>
        <v>Berlari</v>
      </c>
      <c r="AN135" s="9" t="str">
        <f t="shared" si="100"/>
        <v>Berlari</v>
      </c>
      <c r="AO135" s="9" t="str">
        <f t="shared" si="101"/>
        <v>Berlari</v>
      </c>
    </row>
    <row r="136" spans="2:41" x14ac:dyDescent="0.25">
      <c r="B136" s="5">
        <v>-2.3202704999999999</v>
      </c>
      <c r="C136" s="5">
        <v>0.26490544999999999</v>
      </c>
      <c r="D136" s="5">
        <v>0.24616431999999999</v>
      </c>
      <c r="E136" s="5">
        <v>-3.143634</v>
      </c>
      <c r="F136" s="5">
        <v>-2.0345100999999999</v>
      </c>
      <c r="G136" s="5">
        <v>5.2024336</v>
      </c>
      <c r="H136" s="5">
        <v>-6.5863969999999998</v>
      </c>
      <c r="I136" s="5">
        <v>-5.9849777</v>
      </c>
      <c r="J136" s="5">
        <v>18.976752999999999</v>
      </c>
      <c r="L136" s="5">
        <f>ABS((B136-0)/(30-0))</f>
        <v>7.734234999999999E-2</v>
      </c>
      <c r="M136" s="5">
        <f t="shared" si="91"/>
        <v>8.8301816666666658E-3</v>
      </c>
      <c r="N136" s="5">
        <f t="shared" si="91"/>
        <v>8.2054773333333324E-3</v>
      </c>
      <c r="O136" s="5">
        <f t="shared" si="91"/>
        <v>0.1047878</v>
      </c>
      <c r="P136" s="5">
        <f t="shared" si="91"/>
        <v>6.7817003333333334E-2</v>
      </c>
      <c r="Q136" s="5">
        <f t="shared" si="91"/>
        <v>0.17341445333333333</v>
      </c>
      <c r="R136" s="5">
        <f t="shared" si="91"/>
        <v>0.21954656666666666</v>
      </c>
      <c r="S136" s="5">
        <f t="shared" si="91"/>
        <v>0.19949925666666665</v>
      </c>
      <c r="T136" s="5">
        <f t="shared" si="91"/>
        <v>0.63255843333333328</v>
      </c>
      <c r="V136" s="9" t="str">
        <f t="shared" si="115"/>
        <v>Berjalan cepat</v>
      </c>
      <c r="W136" s="9" t="str">
        <f t="shared" si="92"/>
        <v>Berjalan pelan</v>
      </c>
      <c r="X136" s="9" t="str">
        <f t="shared" si="93"/>
        <v>Berjalan pelan</v>
      </c>
      <c r="Y136" s="9" t="str">
        <f t="shared" si="94"/>
        <v>Berlari</v>
      </c>
      <c r="Z136" s="9" t="str">
        <f t="shared" si="95"/>
        <v>Berjalan cepat</v>
      </c>
      <c r="AA136" s="9" t="str">
        <f t="shared" si="96"/>
        <v>Berlari</v>
      </c>
      <c r="AB136" s="9" t="str">
        <f t="shared" si="97"/>
        <v>Berlari</v>
      </c>
      <c r="AC136" s="9" t="str">
        <f t="shared" si="98"/>
        <v>Berlari</v>
      </c>
      <c r="AD136" s="9" t="str">
        <f t="shared" si="99"/>
        <v>Berlari</v>
      </c>
      <c r="AI136">
        <f t="shared" si="116"/>
        <v>7.734234999999999E-2</v>
      </c>
      <c r="AJ136">
        <f t="shared" si="114"/>
        <v>0.17341445333333333</v>
      </c>
      <c r="AK136">
        <f t="shared" si="117"/>
        <v>0.63255843333333328</v>
      </c>
      <c r="AM136" s="9" t="str">
        <f t="shared" si="113"/>
        <v>Berjalan cepat</v>
      </c>
      <c r="AN136" s="9" t="str">
        <f t="shared" si="100"/>
        <v>Berlari</v>
      </c>
      <c r="AO136" s="9" t="str">
        <f t="shared" si="101"/>
        <v>Berlari</v>
      </c>
    </row>
    <row r="137" spans="2:41" x14ac:dyDescent="0.25">
      <c r="B137" s="5">
        <v>-1.4948809000000001</v>
      </c>
      <c r="C137" s="5">
        <v>-0.906497</v>
      </c>
      <c r="D137" s="5">
        <v>-1.9833012000000001</v>
      </c>
      <c r="E137" s="5">
        <v>-4.123075</v>
      </c>
      <c r="F137" s="5">
        <v>1.1800813999999999</v>
      </c>
      <c r="G137" s="5">
        <v>5.2024336</v>
      </c>
      <c r="H137" s="5">
        <v>0.24026560999999999</v>
      </c>
      <c r="I137" s="5">
        <v>-1.6591076</v>
      </c>
      <c r="J137" s="5">
        <v>19.448367999999999</v>
      </c>
      <c r="L137" s="5">
        <f t="shared" ref="L137:L142" si="118">ABS((B137-0)/(30-0))</f>
        <v>4.9829363333333335E-2</v>
      </c>
      <c r="M137" s="5">
        <f t="shared" si="91"/>
        <v>3.0216566666666667E-2</v>
      </c>
      <c r="N137" s="5">
        <f t="shared" si="91"/>
        <v>6.6110040000000009E-2</v>
      </c>
      <c r="O137" s="5">
        <f t="shared" si="91"/>
        <v>0.13743583333333334</v>
      </c>
      <c r="P137" s="5">
        <f t="shared" si="91"/>
        <v>3.9336046666666666E-2</v>
      </c>
      <c r="Q137" s="5">
        <f t="shared" si="91"/>
        <v>0.17341445333333333</v>
      </c>
      <c r="R137" s="5">
        <f t="shared" si="91"/>
        <v>8.0088536666666661E-3</v>
      </c>
      <c r="S137" s="5">
        <f t="shared" si="91"/>
        <v>5.5303586666666668E-2</v>
      </c>
      <c r="T137" s="5">
        <f t="shared" si="91"/>
        <v>0.64827893333333331</v>
      </c>
      <c r="V137" s="9" t="str">
        <f t="shared" si="115"/>
        <v>Berjalan cepat</v>
      </c>
      <c r="W137" s="9" t="str">
        <f t="shared" si="92"/>
        <v>Berjalan cepat</v>
      </c>
      <c r="X137" s="9" t="str">
        <f t="shared" si="93"/>
        <v>Berjalan cepat</v>
      </c>
      <c r="Y137" s="9" t="str">
        <f t="shared" si="94"/>
        <v>Berlari</v>
      </c>
      <c r="Z137" s="9" t="str">
        <f t="shared" si="95"/>
        <v>Berjalan cepat</v>
      </c>
      <c r="AA137" s="9" t="str">
        <f t="shared" si="96"/>
        <v>Berlari</v>
      </c>
      <c r="AB137" s="9" t="str">
        <f t="shared" si="97"/>
        <v>Berjalan pelan</v>
      </c>
      <c r="AC137" s="9" t="str">
        <f t="shared" si="98"/>
        <v>Berjalan cepat</v>
      </c>
      <c r="AD137" s="9" t="str">
        <f t="shared" si="99"/>
        <v>Berlari</v>
      </c>
      <c r="AI137">
        <f t="shared" si="116"/>
        <v>6.6110040000000009E-2</v>
      </c>
      <c r="AJ137">
        <f t="shared" si="114"/>
        <v>0.17341445333333333</v>
      </c>
      <c r="AK137">
        <f t="shared" si="117"/>
        <v>0.64827893333333331</v>
      </c>
      <c r="AM137" s="9" t="str">
        <f t="shared" si="113"/>
        <v>Berjalan cepat</v>
      </c>
      <c r="AN137" s="9" t="str">
        <f t="shared" si="100"/>
        <v>Berlari</v>
      </c>
      <c r="AO137" s="9" t="str">
        <f t="shared" si="101"/>
        <v>Berlari</v>
      </c>
    </row>
    <row r="138" spans="2:41" x14ac:dyDescent="0.25">
      <c r="B138" s="5">
        <v>-1.0493925</v>
      </c>
      <c r="C138" s="5">
        <v>-1.5811789999999999</v>
      </c>
      <c r="D138" s="5">
        <v>0.83468149999999997</v>
      </c>
      <c r="E138" s="5">
        <v>3.2377883999999999</v>
      </c>
      <c r="F138" s="5">
        <v>-1.0679072999999999</v>
      </c>
      <c r="G138" s="5">
        <v>-2.2621863000000002</v>
      </c>
      <c r="H138" s="5">
        <v>1.4978079</v>
      </c>
      <c r="I138" s="5">
        <v>-3.9661786999999999</v>
      </c>
      <c r="J138" s="5">
        <v>17.406179999999999</v>
      </c>
      <c r="L138" s="5">
        <f t="shared" si="118"/>
        <v>3.4979749999999997E-2</v>
      </c>
      <c r="M138" s="5">
        <f t="shared" si="91"/>
        <v>5.2705966666666666E-2</v>
      </c>
      <c r="N138" s="5">
        <f t="shared" si="91"/>
        <v>2.7822716666666667E-2</v>
      </c>
      <c r="O138" s="5">
        <f t="shared" si="91"/>
        <v>0.10792628</v>
      </c>
      <c r="P138" s="5">
        <f t="shared" si="91"/>
        <v>3.5596909999999995E-2</v>
      </c>
      <c r="Q138" s="5">
        <f t="shared" si="91"/>
        <v>7.5406210000000001E-2</v>
      </c>
      <c r="R138" s="5">
        <f t="shared" si="91"/>
        <v>4.9926930000000001E-2</v>
      </c>
      <c r="S138" s="5">
        <f t="shared" si="91"/>
        <v>0.13220595666666665</v>
      </c>
      <c r="T138" s="5">
        <f t="shared" si="91"/>
        <v>0.580206</v>
      </c>
      <c r="V138" s="9" t="str">
        <f t="shared" si="115"/>
        <v>Berjalan cepat</v>
      </c>
      <c r="W138" s="9" t="str">
        <f t="shared" si="92"/>
        <v>Berjalan cepat</v>
      </c>
      <c r="X138" s="9" t="str">
        <f t="shared" si="93"/>
        <v>Berjalan pelan</v>
      </c>
      <c r="Y138" s="9" t="str">
        <f t="shared" si="94"/>
        <v>Berlari</v>
      </c>
      <c r="Z138" s="9" t="str">
        <f t="shared" si="95"/>
        <v>Berjalan cepat</v>
      </c>
      <c r="AA138" s="9" t="str">
        <f t="shared" si="96"/>
        <v>Berjalan cepat</v>
      </c>
      <c r="AB138" s="9" t="str">
        <f t="shared" si="97"/>
        <v>Berjalan cepat</v>
      </c>
      <c r="AC138" s="9" t="str">
        <f t="shared" si="98"/>
        <v>Berlari</v>
      </c>
      <c r="AD138" s="9" t="str">
        <f t="shared" si="99"/>
        <v>Berlari</v>
      </c>
      <c r="AI138">
        <f t="shared" si="116"/>
        <v>5.2705966666666666E-2</v>
      </c>
      <c r="AJ138">
        <f t="shared" si="114"/>
        <v>0.10792628</v>
      </c>
      <c r="AK138">
        <f t="shared" si="117"/>
        <v>0.580206</v>
      </c>
      <c r="AM138" s="9" t="str">
        <f t="shared" si="113"/>
        <v>Berjalan cepat</v>
      </c>
      <c r="AN138" s="9" t="str">
        <f t="shared" si="100"/>
        <v>Berlari</v>
      </c>
      <c r="AO138" s="9" t="str">
        <f t="shared" si="101"/>
        <v>Berlari</v>
      </c>
    </row>
    <row r="139" spans="2:41" x14ac:dyDescent="0.25">
      <c r="B139" s="5">
        <v>-0.81635106000000002</v>
      </c>
      <c r="C139" s="5">
        <v>-0.25441742000000001</v>
      </c>
      <c r="D139" s="5">
        <v>-0.70787</v>
      </c>
      <c r="E139" s="5">
        <v>0.95299387000000002</v>
      </c>
      <c r="F139" s="5">
        <v>2.134585</v>
      </c>
      <c r="G139" s="5">
        <v>-2.9699534999999999</v>
      </c>
      <c r="H139" s="5">
        <v>4.5173259999999997</v>
      </c>
      <c r="I139" s="5">
        <v>-6.1634929999999999</v>
      </c>
      <c r="J139" s="5">
        <v>9.0438949999999991</v>
      </c>
      <c r="L139" s="5">
        <f t="shared" si="118"/>
        <v>2.7211702000000001E-2</v>
      </c>
      <c r="M139" s="5">
        <f t="shared" si="91"/>
        <v>8.480580666666666E-3</v>
      </c>
      <c r="N139" s="5">
        <f t="shared" si="91"/>
        <v>2.3595666666666668E-2</v>
      </c>
      <c r="O139" s="5">
        <f t="shared" si="91"/>
        <v>3.1766462333333335E-2</v>
      </c>
      <c r="P139" s="5">
        <f t="shared" si="91"/>
        <v>7.1152833333333332E-2</v>
      </c>
      <c r="Q139" s="5">
        <f t="shared" si="91"/>
        <v>9.8998450000000002E-2</v>
      </c>
      <c r="R139" s="5">
        <f t="shared" si="91"/>
        <v>0.15057753333333332</v>
      </c>
      <c r="S139" s="5">
        <f t="shared" si="91"/>
        <v>0.20544976666666667</v>
      </c>
      <c r="T139" s="5">
        <f t="shared" si="91"/>
        <v>0.30146316666666662</v>
      </c>
      <c r="V139" s="9" t="str">
        <f t="shared" si="115"/>
        <v>Berjalan pelan</v>
      </c>
      <c r="W139" s="9" t="str">
        <f t="shared" si="92"/>
        <v>Berjalan pelan</v>
      </c>
      <c r="X139" s="9" t="str">
        <f t="shared" si="93"/>
        <v>Berjalan pelan</v>
      </c>
      <c r="Y139" s="9" t="str">
        <f t="shared" si="94"/>
        <v>Berjalan cepat</v>
      </c>
      <c r="Z139" s="9" t="str">
        <f t="shared" si="95"/>
        <v>Berjalan cepat</v>
      </c>
      <c r="AA139" s="9" t="str">
        <f t="shared" si="96"/>
        <v>Berjalan cepat</v>
      </c>
      <c r="AB139" s="9" t="str">
        <f t="shared" si="97"/>
        <v>Berlari</v>
      </c>
      <c r="AC139" s="9" t="str">
        <f t="shared" si="98"/>
        <v>Berlari</v>
      </c>
      <c r="AD139" s="9" t="str">
        <f t="shared" si="99"/>
        <v>Berlari</v>
      </c>
      <c r="AI139">
        <f t="shared" si="116"/>
        <v>2.7211702000000001E-2</v>
      </c>
      <c r="AJ139">
        <f t="shared" si="114"/>
        <v>9.8998450000000002E-2</v>
      </c>
      <c r="AK139">
        <f t="shared" si="117"/>
        <v>0.30146316666666662</v>
      </c>
      <c r="AM139" s="9" t="str">
        <f t="shared" si="113"/>
        <v>Berjalan pelan</v>
      </c>
      <c r="AN139" s="9" t="str">
        <f t="shared" si="100"/>
        <v>Berjalan cepat</v>
      </c>
      <c r="AO139" s="9" t="str">
        <f t="shared" si="101"/>
        <v>Berlari</v>
      </c>
    </row>
    <row r="140" spans="2:41" x14ac:dyDescent="0.25">
      <c r="B140" s="5">
        <v>-1.9783398999999999</v>
      </c>
      <c r="C140" s="5">
        <v>-0.3102007</v>
      </c>
      <c r="D140" s="5">
        <v>-1.7856588</v>
      </c>
      <c r="E140" s="5">
        <v>1.3448161999999999</v>
      </c>
      <c r="F140" s="5">
        <v>-1.4288034000000001</v>
      </c>
      <c r="G140" s="5">
        <v>-4.767029</v>
      </c>
      <c r="H140" s="5">
        <v>7.5041547</v>
      </c>
      <c r="I140" s="5">
        <v>-3.309809</v>
      </c>
      <c r="J140" s="5">
        <v>15.577502000000001</v>
      </c>
      <c r="L140" s="5">
        <f t="shared" si="118"/>
        <v>6.5944663333333334E-2</v>
      </c>
      <c r="M140" s="5">
        <f t="shared" si="91"/>
        <v>1.0340023333333333E-2</v>
      </c>
      <c r="N140" s="5">
        <f t="shared" si="91"/>
        <v>5.9521959999999999E-2</v>
      </c>
      <c r="O140" s="5">
        <f t="shared" si="91"/>
        <v>4.4827206666666661E-2</v>
      </c>
      <c r="P140" s="5">
        <f t="shared" si="91"/>
        <v>4.7626780000000001E-2</v>
      </c>
      <c r="Q140" s="5">
        <f t="shared" si="91"/>
        <v>0.15890096666666667</v>
      </c>
      <c r="R140" s="5">
        <f t="shared" si="91"/>
        <v>0.25013848999999999</v>
      </c>
      <c r="S140" s="5">
        <f t="shared" si="91"/>
        <v>0.11032696666666666</v>
      </c>
      <c r="T140" s="5">
        <f t="shared" si="91"/>
        <v>0.51925006666666673</v>
      </c>
      <c r="V140" s="9" t="str">
        <f t="shared" si="115"/>
        <v>Berjalan cepat</v>
      </c>
      <c r="W140" s="9" t="str">
        <f t="shared" si="92"/>
        <v>Berjalan pelan</v>
      </c>
      <c r="X140" s="9" t="str">
        <f t="shared" si="93"/>
        <v>Berjalan cepat</v>
      </c>
      <c r="Y140" s="9" t="str">
        <f t="shared" si="94"/>
        <v>Berjalan cepat</v>
      </c>
      <c r="Z140" s="9" t="str">
        <f t="shared" si="95"/>
        <v>Berjalan cepat</v>
      </c>
      <c r="AA140" s="9" t="str">
        <f t="shared" si="96"/>
        <v>Berlari</v>
      </c>
      <c r="AB140" s="9" t="str">
        <f t="shared" si="97"/>
        <v>Berlari</v>
      </c>
      <c r="AC140" s="9" t="str">
        <f t="shared" si="98"/>
        <v>Berlari</v>
      </c>
      <c r="AD140" s="9" t="str">
        <f t="shared" si="99"/>
        <v>Berlari</v>
      </c>
      <c r="AI140">
        <f t="shared" si="116"/>
        <v>6.5944663333333334E-2</v>
      </c>
      <c r="AJ140">
        <f t="shared" si="114"/>
        <v>0.15890096666666667</v>
      </c>
      <c r="AK140">
        <f t="shared" si="117"/>
        <v>0.51925006666666673</v>
      </c>
      <c r="AM140" s="9" t="str">
        <f t="shared" si="113"/>
        <v>Berjalan cepat</v>
      </c>
      <c r="AN140" s="9" t="str">
        <f t="shared" si="100"/>
        <v>Berlari</v>
      </c>
      <c r="AO140" s="9" t="str">
        <f t="shared" si="101"/>
        <v>Berlari</v>
      </c>
    </row>
    <row r="141" spans="2:41" x14ac:dyDescent="0.25">
      <c r="B141" s="5">
        <v>1.1093373</v>
      </c>
      <c r="C141" s="5">
        <v>-1.7871952</v>
      </c>
      <c r="D141" s="5">
        <v>2.0151644000000002</v>
      </c>
      <c r="E141" s="5">
        <v>1.0434418000000001</v>
      </c>
      <c r="F141" s="5">
        <v>-2.3290310000000001</v>
      </c>
      <c r="G141" s="5">
        <v>5.2024336</v>
      </c>
      <c r="H141" s="5">
        <v>-1.3739915</v>
      </c>
      <c r="I141" s="5">
        <v>-12.344194</v>
      </c>
      <c r="J141" s="5">
        <v>18.645606999999998</v>
      </c>
      <c r="L141" s="5">
        <f t="shared" si="118"/>
        <v>3.6977909999999996E-2</v>
      </c>
      <c r="M141" s="5">
        <f t="shared" si="91"/>
        <v>5.9573173333333333E-2</v>
      </c>
      <c r="N141" s="5">
        <f t="shared" si="91"/>
        <v>6.7172146666666668E-2</v>
      </c>
      <c r="O141" s="5">
        <f t="shared" si="91"/>
        <v>3.4781393333333334E-2</v>
      </c>
      <c r="P141" s="5">
        <f t="shared" si="91"/>
        <v>7.7634366666666663E-2</v>
      </c>
      <c r="Q141" s="5">
        <f t="shared" si="91"/>
        <v>0.17341445333333333</v>
      </c>
      <c r="R141" s="5">
        <f t="shared" si="91"/>
        <v>4.5799716666666671E-2</v>
      </c>
      <c r="S141" s="5">
        <f t="shared" si="91"/>
        <v>0.41147313333333335</v>
      </c>
      <c r="T141" s="5">
        <f t="shared" si="91"/>
        <v>0.62152023333333328</v>
      </c>
      <c r="V141" s="9" t="str">
        <f t="shared" si="115"/>
        <v>Berjalan cepat</v>
      </c>
      <c r="W141" s="9" t="str">
        <f t="shared" si="92"/>
        <v>Berjalan cepat</v>
      </c>
      <c r="X141" s="9" t="str">
        <f t="shared" si="93"/>
        <v>Berjalan cepat</v>
      </c>
      <c r="Y141" s="9" t="str">
        <f t="shared" si="94"/>
        <v>Berjalan cepat</v>
      </c>
      <c r="Z141" s="9" t="str">
        <f t="shared" si="95"/>
        <v>Berjalan cepat</v>
      </c>
      <c r="AA141" s="9" t="str">
        <f t="shared" si="96"/>
        <v>Berlari</v>
      </c>
      <c r="AB141" s="9" t="str">
        <f t="shared" si="97"/>
        <v>Berjalan cepat</v>
      </c>
      <c r="AC141" s="9" t="str">
        <f t="shared" si="98"/>
        <v>Berlari</v>
      </c>
      <c r="AD141" s="9" t="str">
        <f t="shared" si="99"/>
        <v>Berlari</v>
      </c>
      <c r="AI141">
        <f t="shared" si="116"/>
        <v>6.7172146666666668E-2</v>
      </c>
      <c r="AJ141">
        <f t="shared" si="114"/>
        <v>0.17341445333333333</v>
      </c>
      <c r="AK141">
        <f t="shared" si="117"/>
        <v>0.62152023333333328</v>
      </c>
      <c r="AM141" s="9" t="str">
        <f t="shared" si="113"/>
        <v>Berjalan cepat</v>
      </c>
      <c r="AN141" s="9" t="str">
        <f t="shared" si="100"/>
        <v>Berlari</v>
      </c>
      <c r="AO141" s="9" t="str">
        <f t="shared" si="101"/>
        <v>Berlari</v>
      </c>
    </row>
    <row r="142" spans="2:41" x14ac:dyDescent="0.25">
      <c r="B142" s="5">
        <v>2.0879292</v>
      </c>
      <c r="C142" s="5">
        <v>-0.68026924</v>
      </c>
      <c r="D142" s="5">
        <v>-0.70617770000000002</v>
      </c>
      <c r="E142" s="5">
        <v>0.80333096000000004</v>
      </c>
      <c r="F142" s="5">
        <v>-1.027746</v>
      </c>
      <c r="G142" s="5">
        <v>5.2024336</v>
      </c>
      <c r="H142" s="5">
        <v>-6.5863969999999998</v>
      </c>
      <c r="I142" s="5">
        <v>1.0606551</v>
      </c>
      <c r="J142" s="5">
        <v>18.976752999999999</v>
      </c>
      <c r="L142" s="5">
        <f t="shared" si="118"/>
        <v>6.9597640000000002E-2</v>
      </c>
      <c r="M142" s="5">
        <f t="shared" si="91"/>
        <v>2.2675641333333333E-2</v>
      </c>
      <c r="N142" s="5">
        <f t="shared" si="91"/>
        <v>2.3539256666666668E-2</v>
      </c>
      <c r="O142" s="5">
        <f t="shared" si="91"/>
        <v>2.6777698666666669E-2</v>
      </c>
      <c r="P142" s="5">
        <f t="shared" si="91"/>
        <v>3.4258200000000003E-2</v>
      </c>
      <c r="Q142" s="5">
        <f t="shared" si="91"/>
        <v>0.17341445333333333</v>
      </c>
      <c r="R142" s="5">
        <f t="shared" si="91"/>
        <v>0.21954656666666666</v>
      </c>
      <c r="S142" s="5">
        <f t="shared" si="91"/>
        <v>3.5355169999999998E-2</v>
      </c>
      <c r="T142" s="5">
        <f t="shared" si="91"/>
        <v>0.63255843333333328</v>
      </c>
      <c r="V142" s="9" t="str">
        <f t="shared" si="115"/>
        <v>Berjalan cepat</v>
      </c>
      <c r="W142" s="9" t="str">
        <f t="shared" si="92"/>
        <v>Berjalan pelan</v>
      </c>
      <c r="X142" s="9" t="str">
        <f t="shared" si="93"/>
        <v>Berjalan pelan</v>
      </c>
      <c r="Y142" s="9" t="str">
        <f t="shared" si="94"/>
        <v>Berjalan pelan</v>
      </c>
      <c r="Z142" s="9" t="str">
        <f t="shared" si="95"/>
        <v>Berjalan cepat</v>
      </c>
      <c r="AA142" s="9" t="str">
        <f t="shared" si="96"/>
        <v>Berlari</v>
      </c>
      <c r="AB142" s="9" t="str">
        <f t="shared" si="97"/>
        <v>Berlari</v>
      </c>
      <c r="AC142" s="9" t="str">
        <f t="shared" si="98"/>
        <v>Berjalan cepat</v>
      </c>
      <c r="AD142" s="9" t="str">
        <f t="shared" si="99"/>
        <v>Berlari</v>
      </c>
      <c r="AI142">
        <f t="shared" si="116"/>
        <v>6.9597640000000002E-2</v>
      </c>
      <c r="AJ142">
        <f t="shared" si="114"/>
        <v>0.17341445333333333</v>
      </c>
      <c r="AK142">
        <f t="shared" si="117"/>
        <v>0.63255843333333328</v>
      </c>
      <c r="AM142" s="9" t="str">
        <f t="shared" si="113"/>
        <v>Berjalan cepat</v>
      </c>
      <c r="AN142" s="9" t="str">
        <f t="shared" si="100"/>
        <v>Berlari</v>
      </c>
      <c r="AO142" s="9" t="str">
        <f t="shared" si="101"/>
        <v>Berlari</v>
      </c>
    </row>
  </sheetData>
  <mergeCells count="49">
    <mergeCell ref="V111:X111"/>
    <mergeCell ref="Y111:AA111"/>
    <mergeCell ref="AB111:AD111"/>
    <mergeCell ref="B111:D111"/>
    <mergeCell ref="E111:G111"/>
    <mergeCell ref="H111:J111"/>
    <mergeCell ref="L111:N111"/>
    <mergeCell ref="O111:Q111"/>
    <mergeCell ref="R111:T111"/>
    <mergeCell ref="V76:X76"/>
    <mergeCell ref="Y76:AA76"/>
    <mergeCell ref="AB76:AD76"/>
    <mergeCell ref="B110:J110"/>
    <mergeCell ref="L110:T110"/>
    <mergeCell ref="V110:AD110"/>
    <mergeCell ref="B76:D76"/>
    <mergeCell ref="E76:G76"/>
    <mergeCell ref="H76:J76"/>
    <mergeCell ref="L76:N76"/>
    <mergeCell ref="O76:Q76"/>
    <mergeCell ref="R76:T76"/>
    <mergeCell ref="B75:J75"/>
    <mergeCell ref="L75:T75"/>
    <mergeCell ref="V75:AD75"/>
    <mergeCell ref="B40:D40"/>
    <mergeCell ref="E40:G40"/>
    <mergeCell ref="H40:J40"/>
    <mergeCell ref="L40:N40"/>
    <mergeCell ref="O40:Q40"/>
    <mergeCell ref="R40:T40"/>
    <mergeCell ref="B39:J39"/>
    <mergeCell ref="L39:T39"/>
    <mergeCell ref="V39:AD39"/>
    <mergeCell ref="V40:X40"/>
    <mergeCell ref="Y40:AA40"/>
    <mergeCell ref="AB40:AD40"/>
    <mergeCell ref="A4:A6"/>
    <mergeCell ref="B4:J4"/>
    <mergeCell ref="L4:T4"/>
    <mergeCell ref="V4:AD4"/>
    <mergeCell ref="B5:D5"/>
    <mergeCell ref="E5:G5"/>
    <mergeCell ref="H5:J5"/>
    <mergeCell ref="L5:N5"/>
    <mergeCell ref="O5:Q5"/>
    <mergeCell ref="R5:T5"/>
    <mergeCell ref="V5:X5"/>
    <mergeCell ref="Y5:AA5"/>
    <mergeCell ref="AB5:AD5"/>
  </mergeCells>
  <conditionalFormatting sqref="V7:AD36">
    <cfRule type="containsText" dxfId="47" priority="40" operator="containsText" text="Berlari">
      <formula>NOT(ISERROR(SEARCH("Berlari",V7)))</formula>
    </cfRule>
    <cfRule type="containsText" dxfId="46" priority="41" operator="containsText" text="Berjalan cepat">
      <formula>NOT(ISERROR(SEARCH("Berjalan cepat",V7)))</formula>
    </cfRule>
    <cfRule type="containsText" dxfId="45" priority="42" operator="containsText" text="Berjalan pelan">
      <formula>NOT(ISERROR(SEARCH("Berjalan pelan",V7)))</formula>
    </cfRule>
  </conditionalFormatting>
  <conditionalFormatting sqref="V42:AD71">
    <cfRule type="containsText" dxfId="44" priority="19" operator="containsText" text="Berlari">
      <formula>NOT(ISERROR(SEARCH("Berlari",V42)))</formula>
    </cfRule>
    <cfRule type="containsText" dxfId="43" priority="20" operator="containsText" text="Berjalan cepat">
      <formula>NOT(ISERROR(SEARCH("Berjalan cepat",V42)))</formula>
    </cfRule>
    <cfRule type="containsText" dxfId="42" priority="21" operator="containsText" text="Berjalan pelan">
      <formula>NOT(ISERROR(SEARCH("Berjalan pelan",V42)))</formula>
    </cfRule>
  </conditionalFormatting>
  <conditionalFormatting sqref="V78:AD107">
    <cfRule type="containsText" dxfId="41" priority="16" operator="containsText" text="Berlari">
      <formula>NOT(ISERROR(SEARCH("Berlari",V78)))</formula>
    </cfRule>
    <cfRule type="containsText" dxfId="40" priority="17" operator="containsText" text="Berjalan cepat">
      <formula>NOT(ISERROR(SEARCH("Berjalan cepat",V78)))</formula>
    </cfRule>
    <cfRule type="containsText" dxfId="39" priority="18" operator="containsText" text="Berjalan pelan">
      <formula>NOT(ISERROR(SEARCH("Berjalan pelan",V78)))</formula>
    </cfRule>
  </conditionalFormatting>
  <conditionalFormatting sqref="V113:AD142">
    <cfRule type="containsText" dxfId="38" priority="13" operator="containsText" text="Berlari">
      <formula>NOT(ISERROR(SEARCH("Berlari",V113)))</formula>
    </cfRule>
    <cfRule type="containsText" dxfId="37" priority="14" operator="containsText" text="Berjalan cepat">
      <formula>NOT(ISERROR(SEARCH("Berjalan cepat",V113)))</formula>
    </cfRule>
    <cfRule type="containsText" dxfId="36" priority="15" operator="containsText" text="Berjalan pelan">
      <formula>NOT(ISERROR(SEARCH("Berjalan pelan",V113)))</formula>
    </cfRule>
  </conditionalFormatting>
  <conditionalFormatting sqref="AM7:AO36">
    <cfRule type="containsText" dxfId="35" priority="10" operator="containsText" text="Berlari">
      <formula>NOT(ISERROR(SEARCH("Berlari",AM7)))</formula>
    </cfRule>
    <cfRule type="containsText" dxfId="34" priority="11" operator="containsText" text="Berjalan cepat">
      <formula>NOT(ISERROR(SEARCH("Berjalan cepat",AM7)))</formula>
    </cfRule>
    <cfRule type="containsText" dxfId="33" priority="12" operator="containsText" text="Berjalan pelan">
      <formula>NOT(ISERROR(SEARCH("Berjalan pelan",AM7)))</formula>
    </cfRule>
  </conditionalFormatting>
  <conditionalFormatting sqref="AM42:AO71">
    <cfRule type="containsText" dxfId="32" priority="7" operator="containsText" text="Berlari">
      <formula>NOT(ISERROR(SEARCH("Berlari",AM42)))</formula>
    </cfRule>
    <cfRule type="containsText" dxfId="31" priority="8" operator="containsText" text="Berjalan cepat">
      <formula>NOT(ISERROR(SEARCH("Berjalan cepat",AM42)))</formula>
    </cfRule>
    <cfRule type="containsText" dxfId="30" priority="9" operator="containsText" text="Berjalan pelan">
      <formula>NOT(ISERROR(SEARCH("Berjalan pelan",AM42)))</formula>
    </cfRule>
  </conditionalFormatting>
  <conditionalFormatting sqref="AM78:AO107">
    <cfRule type="containsText" dxfId="29" priority="4" operator="containsText" text="Berlari">
      <formula>NOT(ISERROR(SEARCH("Berlari",AM78)))</formula>
    </cfRule>
    <cfRule type="containsText" dxfId="28" priority="5" operator="containsText" text="Berjalan cepat">
      <formula>NOT(ISERROR(SEARCH("Berjalan cepat",AM78)))</formula>
    </cfRule>
    <cfRule type="containsText" dxfId="27" priority="6" operator="containsText" text="Berjalan pelan">
      <formula>NOT(ISERROR(SEARCH("Berjalan pelan",AM78)))</formula>
    </cfRule>
  </conditionalFormatting>
  <conditionalFormatting sqref="AM113:AO142">
    <cfRule type="containsText" dxfId="26" priority="1" operator="containsText" text="Berlari">
      <formula>NOT(ISERROR(SEARCH("Berlari",AM113)))</formula>
    </cfRule>
    <cfRule type="containsText" dxfId="25" priority="2" operator="containsText" text="Berjalan cepat">
      <formula>NOT(ISERROR(SEARCH("Berjalan cepat",AM113)))</formula>
    </cfRule>
    <cfRule type="containsText" dxfId="24" priority="3" operator="containsText" text="Berjalan pelan">
      <formula>NOT(ISERROR(SEARCH("Berjalan pelan",AM113)))</formula>
    </cfRule>
  </conditionalFormatting>
  <hyperlinks>
    <hyperlink ref="B4" r:id="rId1"/>
    <hyperlink ref="B39" r:id="rId2"/>
    <hyperlink ref="B75" r:id="rId3"/>
    <hyperlink ref="B110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2"/>
  <sheetViews>
    <sheetView tabSelected="1" topLeftCell="AB1" zoomScale="80" zoomScaleNormal="80" workbookViewId="0">
      <selection activeCell="AM8" sqref="AM8"/>
    </sheetView>
  </sheetViews>
  <sheetFormatPr defaultRowHeight="15" x14ac:dyDescent="0.25"/>
  <cols>
    <col min="2" max="4" width="12.7109375" bestFit="1" customWidth="1"/>
    <col min="5" max="5" width="12" bestFit="1" customWidth="1"/>
    <col min="6" max="6" width="11.7109375" bestFit="1" customWidth="1"/>
    <col min="7" max="10" width="11" bestFit="1" customWidth="1"/>
    <col min="12" max="12" width="15.85546875" customWidth="1"/>
    <col min="13" max="14" width="15.85546875" bestFit="1" customWidth="1"/>
    <col min="15" max="15" width="14.85546875" bestFit="1" customWidth="1"/>
    <col min="16" max="16" width="14.5703125" bestFit="1" customWidth="1"/>
    <col min="17" max="20" width="13.5703125" bestFit="1" customWidth="1"/>
    <col min="22" max="30" width="14.85546875" bestFit="1" customWidth="1"/>
    <col min="32" max="32" width="10.5703125" customWidth="1"/>
    <col min="33" max="33" width="14.85546875" bestFit="1" customWidth="1"/>
    <col min="35" max="35" width="13.85546875" bestFit="1" customWidth="1"/>
    <col min="36" max="36" width="13.7109375" bestFit="1" customWidth="1"/>
    <col min="37" max="37" width="13" bestFit="1" customWidth="1"/>
    <col min="39" max="41" width="15.85546875" bestFit="1" customWidth="1"/>
  </cols>
  <sheetData>
    <row r="1" spans="1:55" x14ac:dyDescent="0.25">
      <c r="L1" t="s">
        <v>12</v>
      </c>
      <c r="M1">
        <v>30</v>
      </c>
    </row>
    <row r="2" spans="1:55" x14ac:dyDescent="0.25">
      <c r="L2" t="s">
        <v>13</v>
      </c>
      <c r="M2">
        <v>0</v>
      </c>
    </row>
    <row r="4" spans="1:55" ht="51.75" customHeight="1" x14ac:dyDescent="0.25">
      <c r="A4" s="28" t="s">
        <v>1</v>
      </c>
      <c r="B4" s="27" t="s">
        <v>8</v>
      </c>
      <c r="C4" s="28"/>
      <c r="D4" s="28"/>
      <c r="E4" s="28"/>
      <c r="F4" s="28"/>
      <c r="G4" s="28"/>
      <c r="H4" s="28"/>
      <c r="I4" s="28"/>
      <c r="J4" s="28"/>
      <c r="L4" s="33" t="s">
        <v>14</v>
      </c>
      <c r="M4" s="33"/>
      <c r="N4" s="33"/>
      <c r="O4" s="33"/>
      <c r="P4" s="33"/>
      <c r="Q4" s="33"/>
      <c r="R4" s="33"/>
      <c r="S4" s="33"/>
      <c r="T4" s="33"/>
      <c r="V4" s="34" t="s">
        <v>15</v>
      </c>
      <c r="W4" s="34"/>
      <c r="X4" s="34"/>
      <c r="Y4" s="34"/>
      <c r="Z4" s="34"/>
      <c r="AA4" s="34"/>
      <c r="AB4" s="34"/>
      <c r="AC4" s="34"/>
      <c r="AD4" s="34"/>
    </row>
    <row r="5" spans="1:55" x14ac:dyDescent="0.25">
      <c r="A5" s="28"/>
      <c r="B5" s="28" t="s">
        <v>2</v>
      </c>
      <c r="C5" s="28"/>
      <c r="D5" s="28"/>
      <c r="E5" s="28" t="s">
        <v>3</v>
      </c>
      <c r="F5" s="28"/>
      <c r="G5" s="28"/>
      <c r="H5" s="28" t="s">
        <v>4</v>
      </c>
      <c r="I5" s="28"/>
      <c r="J5" s="28"/>
      <c r="L5" s="28" t="s">
        <v>2</v>
      </c>
      <c r="M5" s="28"/>
      <c r="N5" s="28"/>
      <c r="O5" s="28" t="s">
        <v>3</v>
      </c>
      <c r="P5" s="28"/>
      <c r="Q5" s="28"/>
      <c r="R5" s="28" t="s">
        <v>4</v>
      </c>
      <c r="S5" s="28"/>
      <c r="T5" s="28"/>
      <c r="V5" s="35" t="s">
        <v>2</v>
      </c>
      <c r="W5" s="36"/>
      <c r="X5" s="37"/>
      <c r="Y5" s="35" t="s">
        <v>3</v>
      </c>
      <c r="Z5" s="36"/>
      <c r="AA5" s="37"/>
      <c r="AB5" s="35" t="s">
        <v>4</v>
      </c>
      <c r="AC5" s="36"/>
      <c r="AD5" s="37"/>
    </row>
    <row r="6" spans="1:55" x14ac:dyDescent="0.25">
      <c r="A6" s="28"/>
      <c r="B6" s="16" t="s">
        <v>5</v>
      </c>
      <c r="C6" s="16" t="s">
        <v>6</v>
      </c>
      <c r="D6" s="16" t="s">
        <v>7</v>
      </c>
      <c r="E6" s="16" t="s">
        <v>5</v>
      </c>
      <c r="F6" s="16" t="s">
        <v>6</v>
      </c>
      <c r="G6" s="16" t="s">
        <v>7</v>
      </c>
      <c r="H6" s="16" t="s">
        <v>5</v>
      </c>
      <c r="I6" s="16" t="s">
        <v>6</v>
      </c>
      <c r="J6" s="16" t="s">
        <v>7</v>
      </c>
      <c r="L6" s="16" t="s">
        <v>5</v>
      </c>
      <c r="M6" s="16" t="s">
        <v>6</v>
      </c>
      <c r="N6" s="16" t="s">
        <v>7</v>
      </c>
      <c r="O6" s="16" t="s">
        <v>5</v>
      </c>
      <c r="P6" s="16" t="s">
        <v>6</v>
      </c>
      <c r="Q6" s="16" t="s">
        <v>7</v>
      </c>
      <c r="R6" s="16" t="s">
        <v>5</v>
      </c>
      <c r="S6" s="16" t="s">
        <v>6</v>
      </c>
      <c r="T6" s="16" t="s">
        <v>7</v>
      </c>
      <c r="V6" s="16" t="s">
        <v>5</v>
      </c>
      <c r="W6" s="16" t="s">
        <v>6</v>
      </c>
      <c r="X6" s="16" t="s">
        <v>7</v>
      </c>
      <c r="Y6" s="16" t="s">
        <v>5</v>
      </c>
      <c r="Z6" s="16" t="s">
        <v>6</v>
      </c>
      <c r="AA6" s="16" t="s">
        <v>7</v>
      </c>
      <c r="AB6" s="16" t="s">
        <v>5</v>
      </c>
      <c r="AC6" s="16" t="s">
        <v>6</v>
      </c>
      <c r="AD6" s="16" t="s">
        <v>7</v>
      </c>
      <c r="AI6" s="15" t="s">
        <v>16</v>
      </c>
      <c r="AJ6" s="15" t="s">
        <v>17</v>
      </c>
      <c r="AK6" s="15" t="s">
        <v>18</v>
      </c>
      <c r="AM6" s="15" t="s">
        <v>19</v>
      </c>
      <c r="AN6" s="15" t="s">
        <v>20</v>
      </c>
      <c r="AO6" s="15" t="s">
        <v>21</v>
      </c>
    </row>
    <row r="7" spans="1:55" x14ac:dyDescent="0.25">
      <c r="A7" s="17">
        <v>1</v>
      </c>
      <c r="B7" s="5">
        <v>0.10562676</v>
      </c>
      <c r="C7" s="4">
        <v>3.6005974000000003E-2</v>
      </c>
      <c r="D7" s="5">
        <v>2.5961875999999998E-2</v>
      </c>
      <c r="E7" s="5">
        <v>0.85329443000000005</v>
      </c>
      <c r="F7" s="5">
        <v>-1.9282885000000001</v>
      </c>
      <c r="G7" s="5">
        <v>0.48361349999999997</v>
      </c>
      <c r="H7" s="5">
        <v>-5.1450940000000003</v>
      </c>
      <c r="I7" s="5">
        <v>2.6589684</v>
      </c>
      <c r="J7" s="5">
        <v>0.44432973999999997</v>
      </c>
      <c r="L7" s="5">
        <f>ABS((B7-0)/(30-0))</f>
        <v>3.5208919999999999E-3</v>
      </c>
      <c r="M7" s="5">
        <f t="shared" ref="M7:T22" si="0">ABS((C7-0)/(30-0))</f>
        <v>1.2001991333333334E-3</v>
      </c>
      <c r="N7" s="5">
        <f t="shared" si="0"/>
        <v>8.6539586666666663E-4</v>
      </c>
      <c r="O7" s="5">
        <f t="shared" si="0"/>
        <v>2.8443147666666668E-2</v>
      </c>
      <c r="P7" s="5">
        <f t="shared" si="0"/>
        <v>6.4276283333333337E-2</v>
      </c>
      <c r="Q7" s="5">
        <f t="shared" si="0"/>
        <v>1.6120449999999998E-2</v>
      </c>
      <c r="R7" s="5">
        <f t="shared" si="0"/>
        <v>0.17150313333333334</v>
      </c>
      <c r="S7" s="5">
        <f t="shared" si="0"/>
        <v>8.8632279999999994E-2</v>
      </c>
      <c r="T7" s="5">
        <f t="shared" si="0"/>
        <v>1.4810991333333332E-2</v>
      </c>
      <c r="V7" s="9" t="str">
        <f>IF(AND(L7&gt;0,L7&lt;0.03),"Berjalan pelan", IF(AND(L7&gt;0.03,L7&lt;0.167),"Berjalan cepat", "Berlari"))</f>
        <v>Berjalan pelan</v>
      </c>
      <c r="W7" s="9" t="str">
        <f t="shared" ref="W7:AD7" si="1">IF(AND(M7&gt;0,M7&lt;0.03),"Berjalan pelan", IF(AND(M7&gt;0.03,M7&lt;0.167),"Berjalan cepat", "Berlari"))</f>
        <v>Berjalan pelan</v>
      </c>
      <c r="X7" s="9" t="str">
        <f t="shared" si="1"/>
        <v>Berjalan pelan</v>
      </c>
      <c r="Y7" s="9" t="str">
        <f t="shared" si="1"/>
        <v>Berjalan pelan</v>
      </c>
      <c r="Z7" s="9" t="str">
        <f t="shared" si="1"/>
        <v>Berjalan cepat</v>
      </c>
      <c r="AA7" s="9" t="str">
        <f t="shared" si="1"/>
        <v>Berjalan pelan</v>
      </c>
      <c r="AB7" s="9" t="str">
        <f t="shared" si="1"/>
        <v>Berlari</v>
      </c>
      <c r="AC7" s="9" t="str">
        <f t="shared" si="1"/>
        <v>Berjalan cepat</v>
      </c>
      <c r="AD7" s="9" t="str">
        <f t="shared" si="1"/>
        <v>Berjalan pelan</v>
      </c>
      <c r="AF7">
        <v>0</v>
      </c>
      <c r="AG7" s="14">
        <f>AF7/30</f>
        <v>0</v>
      </c>
      <c r="AI7">
        <f>MAX(L7:N7)</f>
        <v>3.5208919999999999E-3</v>
      </c>
      <c r="AJ7">
        <f>MAX(O7:Q7)</f>
        <v>6.4276283333333337E-2</v>
      </c>
      <c r="AK7">
        <f>MAX(R7:T7)</f>
        <v>0.17150313333333334</v>
      </c>
      <c r="AM7" s="9" t="str">
        <f>IF(AND(AI7&gt;0,AI7&lt;0.03),"Berjalan pelan", IF(AND(AI7&gt;0.03,AI7&lt;0.167),"Berjalan cepat", "Berlari"))</f>
        <v>Berjalan pelan</v>
      </c>
      <c r="AN7" s="9" t="str">
        <f t="shared" ref="AN7:AO22" si="2">IF(AND(AJ7&gt;0,AJ7&lt;0.03),"Berjalan pelan", IF(AND(AJ7&gt;0.03,AJ7&lt;0.167),"Berjalan cepat", "Berlari"))</f>
        <v>Berjalan cepat</v>
      </c>
      <c r="AO7" s="9" t="str">
        <f t="shared" si="2"/>
        <v>Berlari</v>
      </c>
      <c r="AQ7">
        <f>COUNTIF(V7:V36,"Berjalan pelan")</f>
        <v>30</v>
      </c>
      <c r="AR7">
        <f t="shared" ref="AR7:AS7" si="3">COUNTIF(W7:W36,"Berjalan pelan")</f>
        <v>22</v>
      </c>
      <c r="AS7">
        <f t="shared" si="3"/>
        <v>22</v>
      </c>
      <c r="AT7">
        <f>COUNTIF(Y7:Y36,"Berjalan cepat")</f>
        <v>18</v>
      </c>
      <c r="AU7">
        <f t="shared" ref="AU7:AV7" si="4">COUNTIF(Z7:Z36,"Berjalan cepat")</f>
        <v>17</v>
      </c>
      <c r="AV7">
        <f t="shared" si="4"/>
        <v>16</v>
      </c>
      <c r="AW7">
        <f>COUNTIF(AB7:AB36,"Berlari")</f>
        <v>8</v>
      </c>
      <c r="AX7">
        <f t="shared" ref="AX7:AY7" si="5">COUNTIF(AC7:AC36,"Berlari")</f>
        <v>6</v>
      </c>
      <c r="AY7">
        <f t="shared" si="5"/>
        <v>8</v>
      </c>
      <c r="BA7">
        <f>COUNTIF(AM7:AM36,"Berjalan pelan")</f>
        <v>22</v>
      </c>
      <c r="BB7">
        <f>COUNTIF(AN7:AN36,"Berjalan cepat")</f>
        <v>24</v>
      </c>
      <c r="BC7">
        <f>COUNTIF(AO7:AO36,"Berlari")</f>
        <v>19</v>
      </c>
    </row>
    <row r="8" spans="1:55" x14ac:dyDescent="0.25">
      <c r="A8" s="17">
        <v>2</v>
      </c>
      <c r="B8" s="5">
        <v>0.10562676</v>
      </c>
      <c r="C8" s="6">
        <v>3.6005974000000003E-2</v>
      </c>
      <c r="D8" s="5">
        <v>2.5961875999999998E-2</v>
      </c>
      <c r="E8" s="5">
        <v>0.74471735999999999</v>
      </c>
      <c r="F8" s="5">
        <v>2.3772625999999999</v>
      </c>
      <c r="G8" s="5">
        <v>-3.8112987999999999</v>
      </c>
      <c r="H8" s="5">
        <v>0.68039360000000004</v>
      </c>
      <c r="I8" s="5">
        <v>-2.2623669999999998</v>
      </c>
      <c r="J8" s="5">
        <v>1.1729449999999999</v>
      </c>
      <c r="L8" s="5">
        <f t="shared" ref="L8:T29" si="6">ABS((B8-0)/(30-0))</f>
        <v>3.5208919999999999E-3</v>
      </c>
      <c r="M8" s="5">
        <f t="shared" si="0"/>
        <v>1.2001991333333334E-3</v>
      </c>
      <c r="N8" s="5">
        <f t="shared" si="0"/>
        <v>8.6539586666666663E-4</v>
      </c>
      <c r="O8" s="5">
        <f t="shared" si="0"/>
        <v>2.4823912E-2</v>
      </c>
      <c r="P8" s="5">
        <f t="shared" si="0"/>
        <v>7.924208666666667E-2</v>
      </c>
      <c r="Q8" s="5">
        <f t="shared" si="0"/>
        <v>0.12704329333333333</v>
      </c>
      <c r="R8" s="5">
        <f t="shared" si="0"/>
        <v>2.2679786666666667E-2</v>
      </c>
      <c r="S8" s="5">
        <f t="shared" si="0"/>
        <v>7.5412233333333328E-2</v>
      </c>
      <c r="T8" s="5">
        <f t="shared" si="0"/>
        <v>3.9098166666666663E-2</v>
      </c>
      <c r="V8" s="9" t="str">
        <f t="shared" ref="V8:V27" si="7">IF(AND(L8&gt;0,L8&lt;0.03),"Berjalan pelan", IF(AND(L8&gt;0.03,L8&lt;0.167),"Berjalan cepat", "Berlari"))</f>
        <v>Berjalan pelan</v>
      </c>
      <c r="W8" s="9" t="str">
        <f t="shared" ref="W8:W28" si="8">IF(AND(M8&gt;0,M8&lt;0.03),"Berjalan pelan", IF(AND(M8&gt;0.03,M8&lt;0.167),"Berjalan cepat", "Berlari"))</f>
        <v>Berjalan pelan</v>
      </c>
      <c r="X8" s="9" t="str">
        <f t="shared" ref="X8:X28" si="9">IF(AND(N8&gt;0,N8&lt;0.03),"Berjalan pelan", IF(AND(N8&gt;0.03,N8&lt;0.167),"Berjalan cepat", "Berlari"))</f>
        <v>Berjalan pelan</v>
      </c>
      <c r="Y8" s="9" t="str">
        <f t="shared" ref="Y8:Y28" si="10">IF(AND(O8&gt;0,O8&lt;0.03),"Berjalan pelan", IF(AND(O8&gt;0.03,O8&lt;0.167),"Berjalan cepat", "Berlari"))</f>
        <v>Berjalan pelan</v>
      </c>
      <c r="Z8" s="9" t="str">
        <f t="shared" ref="Z8:Z28" si="11">IF(AND(P8&gt;0,P8&lt;0.03),"Berjalan pelan", IF(AND(P8&gt;0.03,P8&lt;0.167),"Berjalan cepat", "Berlari"))</f>
        <v>Berjalan cepat</v>
      </c>
      <c r="AA8" s="9" t="str">
        <f t="shared" ref="AA8:AA28" si="12">IF(AND(Q8&gt;0,Q8&lt;0.03),"Berjalan pelan", IF(AND(Q8&gt;0.03,Q8&lt;0.167),"Berjalan cepat", "Berlari"))</f>
        <v>Berjalan cepat</v>
      </c>
      <c r="AB8" s="9" t="str">
        <f t="shared" ref="AB8:AB28" si="13">IF(AND(R8&gt;0,R8&lt;0.03),"Berjalan pelan", IF(AND(R8&gt;0.03,R8&lt;0.167),"Berjalan cepat", "Berlari"))</f>
        <v>Berjalan pelan</v>
      </c>
      <c r="AC8" s="9" t="str">
        <f t="shared" ref="AC8:AC28" si="14">IF(AND(S8&gt;0,S8&lt;0.03),"Berjalan pelan", IF(AND(S8&gt;0.03,S8&lt;0.167),"Berjalan cepat", "Berlari"))</f>
        <v>Berjalan cepat</v>
      </c>
      <c r="AD8" s="9" t="str">
        <f t="shared" ref="AD8:AD28" si="15">IF(AND(T8&gt;0,T8&lt;0.03),"Berjalan pelan", IF(AND(T8&gt;0.03,T8&lt;0.167),"Berjalan cepat", "Berlari"))</f>
        <v>Berjalan cepat</v>
      </c>
      <c r="AF8">
        <v>1</v>
      </c>
      <c r="AG8">
        <f t="shared" ref="AG8:AG37" si="16">AF8/30</f>
        <v>3.3333333333333333E-2</v>
      </c>
      <c r="AI8">
        <f t="shared" ref="AI8:AI23" si="17">MAX(L8:N8)</f>
        <v>3.5208919999999999E-3</v>
      </c>
      <c r="AJ8">
        <f t="shared" ref="AJ8:AJ36" si="18">MAX(O8:Q8)</f>
        <v>0.12704329333333333</v>
      </c>
      <c r="AK8">
        <f t="shared" ref="AK8:AK36" si="19">MAX(R8:T8)</f>
        <v>7.5412233333333328E-2</v>
      </c>
      <c r="AM8" s="9" t="str">
        <f t="shared" ref="AM8:AM36" si="20">IF(AND(AI8&gt;0,AI8&lt;0.03),"Berjalan pelan", IF(AND(AI8&gt;0.03,AI8&lt;0.167),"Berjalan cepat", "Berlari"))</f>
        <v>Berjalan pelan</v>
      </c>
      <c r="AN8" s="9" t="str">
        <f t="shared" si="2"/>
        <v>Berjalan cepat</v>
      </c>
      <c r="AO8" s="9" t="str">
        <f t="shared" si="2"/>
        <v>Berjalan cepat</v>
      </c>
    </row>
    <row r="9" spans="1:55" x14ac:dyDescent="0.25">
      <c r="A9" s="17">
        <v>3</v>
      </c>
      <c r="B9" s="5">
        <v>0.10562676</v>
      </c>
      <c r="C9" s="6">
        <v>3.6005974000000003E-2</v>
      </c>
      <c r="D9" s="5">
        <v>2.5961875999999998E-2</v>
      </c>
      <c r="E9" s="5">
        <v>-2.5383384000000002</v>
      </c>
      <c r="F9" s="5">
        <v>1.8765122000000001</v>
      </c>
      <c r="G9" s="5">
        <v>0.45953178</v>
      </c>
      <c r="H9" s="5">
        <v>0.97426676999999995</v>
      </c>
      <c r="I9" s="5">
        <v>-0.79030990000000001</v>
      </c>
      <c r="J9" s="5">
        <v>8.9661599999999994E-2</v>
      </c>
      <c r="L9" s="5">
        <f t="shared" si="6"/>
        <v>3.5208919999999999E-3</v>
      </c>
      <c r="M9" s="5">
        <f t="shared" si="0"/>
        <v>1.2001991333333334E-3</v>
      </c>
      <c r="N9" s="5">
        <f t="shared" si="0"/>
        <v>8.6539586666666663E-4</v>
      </c>
      <c r="O9" s="5">
        <f t="shared" si="0"/>
        <v>8.4611280000000011E-2</v>
      </c>
      <c r="P9" s="5">
        <f t="shared" si="0"/>
        <v>6.2550406666666669E-2</v>
      </c>
      <c r="Q9" s="5">
        <f t="shared" si="0"/>
        <v>1.5317726E-2</v>
      </c>
      <c r="R9" s="5">
        <f t="shared" si="0"/>
        <v>3.2475559000000001E-2</v>
      </c>
      <c r="S9" s="5">
        <f t="shared" si="0"/>
        <v>2.6343663333333333E-2</v>
      </c>
      <c r="T9" s="5">
        <f t="shared" si="0"/>
        <v>2.9887199999999998E-3</v>
      </c>
      <c r="V9" s="9" t="str">
        <f t="shared" si="7"/>
        <v>Berjalan pelan</v>
      </c>
      <c r="W9" s="9" t="str">
        <f t="shared" si="8"/>
        <v>Berjalan pelan</v>
      </c>
      <c r="X9" s="9" t="str">
        <f t="shared" si="9"/>
        <v>Berjalan pelan</v>
      </c>
      <c r="Y9" s="9" t="str">
        <f t="shared" si="10"/>
        <v>Berjalan cepat</v>
      </c>
      <c r="Z9" s="9" t="str">
        <f t="shared" si="11"/>
        <v>Berjalan cepat</v>
      </c>
      <c r="AA9" s="9" t="str">
        <f t="shared" si="12"/>
        <v>Berjalan pelan</v>
      </c>
      <c r="AB9" s="9" t="str">
        <f t="shared" si="13"/>
        <v>Berjalan cepat</v>
      </c>
      <c r="AC9" s="9" t="str">
        <f t="shared" si="14"/>
        <v>Berjalan pelan</v>
      </c>
      <c r="AD9" s="9" t="str">
        <f t="shared" si="15"/>
        <v>Berjalan pelan</v>
      </c>
      <c r="AF9">
        <v>2</v>
      </c>
      <c r="AG9">
        <f t="shared" si="16"/>
        <v>6.6666666666666666E-2</v>
      </c>
      <c r="AI9">
        <f t="shared" si="17"/>
        <v>3.5208919999999999E-3</v>
      </c>
      <c r="AJ9">
        <f t="shared" si="18"/>
        <v>8.4611280000000011E-2</v>
      </c>
      <c r="AK9">
        <f t="shared" si="19"/>
        <v>3.2475559000000001E-2</v>
      </c>
      <c r="AM9" s="9" t="str">
        <f t="shared" si="20"/>
        <v>Berjalan pelan</v>
      </c>
      <c r="AN9" s="9" t="str">
        <f t="shared" si="2"/>
        <v>Berjalan cepat</v>
      </c>
      <c r="AO9" s="9" t="str">
        <f t="shared" si="2"/>
        <v>Berjalan cepat</v>
      </c>
    </row>
    <row r="10" spans="1:55" x14ac:dyDescent="0.25">
      <c r="A10" s="17">
        <v>4</v>
      </c>
      <c r="B10" s="5">
        <v>1.9476562999999999E-2</v>
      </c>
      <c r="C10" s="6">
        <v>7.3060035999999995E-2</v>
      </c>
      <c r="D10" s="5">
        <v>-0.19629383</v>
      </c>
      <c r="E10" s="5">
        <v>3.4248995999999998</v>
      </c>
      <c r="F10" s="5">
        <v>1.9073401999999999</v>
      </c>
      <c r="G10" s="5">
        <v>2.3845320000000001</v>
      </c>
      <c r="H10" s="5">
        <v>1.1241181</v>
      </c>
      <c r="I10" s="5">
        <v>0.24169373999999999</v>
      </c>
      <c r="J10" s="5">
        <v>1.9181013</v>
      </c>
      <c r="L10" s="5">
        <f t="shared" si="6"/>
        <v>6.4921876666666658E-4</v>
      </c>
      <c r="M10" s="5">
        <f t="shared" si="0"/>
        <v>2.4353345333333332E-3</v>
      </c>
      <c r="N10" s="5">
        <f t="shared" si="0"/>
        <v>6.5431276666666665E-3</v>
      </c>
      <c r="O10" s="5">
        <f t="shared" si="0"/>
        <v>0.11416332</v>
      </c>
      <c r="P10" s="5">
        <f t="shared" si="0"/>
        <v>6.3578006666666659E-2</v>
      </c>
      <c r="Q10" s="5">
        <f t="shared" si="0"/>
        <v>7.9484399999999997E-2</v>
      </c>
      <c r="R10" s="5">
        <f t="shared" si="0"/>
        <v>3.7470603333333331E-2</v>
      </c>
      <c r="S10" s="5">
        <f t="shared" si="0"/>
        <v>8.056457999999999E-3</v>
      </c>
      <c r="T10" s="5">
        <f t="shared" si="0"/>
        <v>6.3936709999999994E-2</v>
      </c>
      <c r="V10" s="9" t="str">
        <f t="shared" si="7"/>
        <v>Berjalan pelan</v>
      </c>
      <c r="W10" s="9" t="str">
        <f t="shared" si="8"/>
        <v>Berjalan pelan</v>
      </c>
      <c r="X10" s="9" t="str">
        <f t="shared" si="9"/>
        <v>Berjalan pelan</v>
      </c>
      <c r="Y10" s="9" t="str">
        <f t="shared" si="10"/>
        <v>Berjalan cepat</v>
      </c>
      <c r="Z10" s="9" t="str">
        <f t="shared" si="11"/>
        <v>Berjalan cepat</v>
      </c>
      <c r="AA10" s="9" t="str">
        <f t="shared" si="12"/>
        <v>Berjalan cepat</v>
      </c>
      <c r="AB10" s="9" t="str">
        <f t="shared" si="13"/>
        <v>Berjalan cepat</v>
      </c>
      <c r="AC10" s="9" t="str">
        <f t="shared" si="14"/>
        <v>Berjalan pelan</v>
      </c>
      <c r="AD10" s="9" t="str">
        <f t="shared" si="15"/>
        <v>Berjalan cepat</v>
      </c>
      <c r="AF10">
        <v>3</v>
      </c>
      <c r="AG10">
        <f t="shared" si="16"/>
        <v>0.1</v>
      </c>
      <c r="AI10">
        <f t="shared" si="17"/>
        <v>6.5431276666666665E-3</v>
      </c>
      <c r="AJ10">
        <f t="shared" si="18"/>
        <v>0.11416332</v>
      </c>
      <c r="AK10">
        <f t="shared" si="19"/>
        <v>6.3936709999999994E-2</v>
      </c>
      <c r="AM10" s="9" t="str">
        <f t="shared" si="20"/>
        <v>Berjalan pelan</v>
      </c>
      <c r="AN10" s="9" t="str">
        <f t="shared" si="2"/>
        <v>Berjalan cepat</v>
      </c>
      <c r="AO10" s="9" t="str">
        <f t="shared" si="2"/>
        <v>Berjalan cepat</v>
      </c>
    </row>
    <row r="11" spans="1:55" x14ac:dyDescent="0.25">
      <c r="A11" s="17">
        <v>5</v>
      </c>
      <c r="B11" s="5">
        <v>8.4724694000000003E-2</v>
      </c>
      <c r="C11" s="6">
        <v>7.7657699999999996E-2</v>
      </c>
      <c r="D11" s="5">
        <v>3.8475990000000002E-3</v>
      </c>
      <c r="E11" s="5">
        <v>3.0351496</v>
      </c>
      <c r="F11" s="5">
        <v>-2.9623194000000002</v>
      </c>
      <c r="G11" s="5">
        <v>-1.9861574</v>
      </c>
      <c r="H11" s="5">
        <v>4.9358040000000001</v>
      </c>
      <c r="I11" s="5">
        <v>-8.3812090000000001</v>
      </c>
      <c r="J11" s="5">
        <v>-3.0075474</v>
      </c>
      <c r="L11" s="5">
        <f t="shared" si="6"/>
        <v>2.8241564666666667E-3</v>
      </c>
      <c r="M11" s="5">
        <f t="shared" si="0"/>
        <v>2.58859E-3</v>
      </c>
      <c r="N11" s="5">
        <f t="shared" si="0"/>
        <v>1.2825330000000001E-4</v>
      </c>
      <c r="O11" s="5">
        <f t="shared" si="0"/>
        <v>0.10117165333333333</v>
      </c>
      <c r="P11" s="5">
        <f t="shared" si="0"/>
        <v>9.8743980000000009E-2</v>
      </c>
      <c r="Q11" s="5">
        <f t="shared" si="0"/>
        <v>6.6205246666666662E-2</v>
      </c>
      <c r="R11" s="5">
        <f t="shared" si="0"/>
        <v>0.1645268</v>
      </c>
      <c r="S11" s="5">
        <f t="shared" si="0"/>
        <v>0.27937363333333332</v>
      </c>
      <c r="T11" s="5">
        <f t="shared" si="0"/>
        <v>0.10025157999999999</v>
      </c>
      <c r="V11" s="9" t="str">
        <f t="shared" si="7"/>
        <v>Berjalan pelan</v>
      </c>
      <c r="W11" s="9" t="str">
        <f t="shared" si="8"/>
        <v>Berjalan pelan</v>
      </c>
      <c r="X11" s="9" t="str">
        <f t="shared" si="9"/>
        <v>Berjalan pelan</v>
      </c>
      <c r="Y11" s="9" t="str">
        <f t="shared" si="10"/>
        <v>Berjalan cepat</v>
      </c>
      <c r="Z11" s="9" t="str">
        <f t="shared" si="11"/>
        <v>Berjalan cepat</v>
      </c>
      <c r="AA11" s="9" t="str">
        <f t="shared" si="12"/>
        <v>Berjalan cepat</v>
      </c>
      <c r="AB11" s="9" t="str">
        <f t="shared" si="13"/>
        <v>Berjalan cepat</v>
      </c>
      <c r="AC11" s="9" t="str">
        <f t="shared" si="14"/>
        <v>Berlari</v>
      </c>
      <c r="AD11" s="9" t="str">
        <f t="shared" si="15"/>
        <v>Berjalan cepat</v>
      </c>
      <c r="AF11">
        <v>4</v>
      </c>
      <c r="AG11">
        <f t="shared" si="16"/>
        <v>0.13333333333333333</v>
      </c>
      <c r="AI11">
        <f t="shared" si="17"/>
        <v>2.8241564666666667E-3</v>
      </c>
      <c r="AJ11">
        <f t="shared" si="18"/>
        <v>0.10117165333333333</v>
      </c>
      <c r="AK11">
        <f t="shared" si="19"/>
        <v>0.27937363333333332</v>
      </c>
      <c r="AM11" s="9" t="str">
        <f t="shared" si="20"/>
        <v>Berjalan pelan</v>
      </c>
      <c r="AN11" s="9" t="str">
        <f t="shared" si="2"/>
        <v>Berjalan cepat</v>
      </c>
      <c r="AO11" s="9" t="str">
        <f t="shared" si="2"/>
        <v>Berlari</v>
      </c>
    </row>
    <row r="12" spans="1:55" x14ac:dyDescent="0.25">
      <c r="A12" s="17">
        <v>6</v>
      </c>
      <c r="B12" s="5">
        <v>9.6474169999999998E-2</v>
      </c>
      <c r="C12" s="6">
        <v>4.4226170000000002E-2</v>
      </c>
      <c r="D12" s="5">
        <v>0.25346327000000002</v>
      </c>
      <c r="E12" s="5">
        <v>-1.7807584000000001</v>
      </c>
      <c r="F12" s="5">
        <v>0.90882576000000004</v>
      </c>
      <c r="G12" s="5">
        <v>2.3324194</v>
      </c>
      <c r="H12" s="5">
        <v>0.43947792000000002</v>
      </c>
      <c r="I12" s="5">
        <v>3.7901497000000002</v>
      </c>
      <c r="J12" s="5">
        <v>11.1171465</v>
      </c>
      <c r="L12" s="5">
        <f t="shared" si="6"/>
        <v>3.2158056666666667E-3</v>
      </c>
      <c r="M12" s="5">
        <f t="shared" si="0"/>
        <v>1.4742056666666667E-3</v>
      </c>
      <c r="N12" s="5">
        <f t="shared" si="0"/>
        <v>8.4487756666666667E-3</v>
      </c>
      <c r="O12" s="5">
        <f t="shared" si="0"/>
        <v>5.9358613333333338E-2</v>
      </c>
      <c r="P12" s="5">
        <f t="shared" si="0"/>
        <v>3.0294192000000001E-2</v>
      </c>
      <c r="Q12" s="5">
        <f t="shared" si="0"/>
        <v>7.7747313333333332E-2</v>
      </c>
      <c r="R12" s="5">
        <f t="shared" si="0"/>
        <v>1.4649264E-2</v>
      </c>
      <c r="S12" s="5">
        <f t="shared" si="0"/>
        <v>0.12633832333333334</v>
      </c>
      <c r="T12" s="5">
        <f t="shared" si="0"/>
        <v>0.37057155000000003</v>
      </c>
      <c r="V12" s="9" t="str">
        <f t="shared" si="7"/>
        <v>Berjalan pelan</v>
      </c>
      <c r="W12" s="9" t="str">
        <f t="shared" si="8"/>
        <v>Berjalan pelan</v>
      </c>
      <c r="X12" s="9" t="str">
        <f t="shared" si="9"/>
        <v>Berjalan pelan</v>
      </c>
      <c r="Y12" s="9" t="str">
        <f t="shared" si="10"/>
        <v>Berjalan cepat</v>
      </c>
      <c r="Z12" s="9" t="str">
        <f t="shared" si="11"/>
        <v>Berjalan cepat</v>
      </c>
      <c r="AA12" s="9" t="str">
        <f t="shared" si="12"/>
        <v>Berjalan cepat</v>
      </c>
      <c r="AB12" s="9" t="str">
        <f t="shared" si="13"/>
        <v>Berjalan pelan</v>
      </c>
      <c r="AC12" s="9" t="str">
        <f t="shared" si="14"/>
        <v>Berjalan cepat</v>
      </c>
      <c r="AD12" s="9" t="str">
        <f t="shared" si="15"/>
        <v>Berlari</v>
      </c>
      <c r="AF12">
        <v>5</v>
      </c>
      <c r="AG12">
        <f t="shared" si="16"/>
        <v>0.16666666666666666</v>
      </c>
      <c r="AI12">
        <f t="shared" si="17"/>
        <v>8.4487756666666667E-3</v>
      </c>
      <c r="AJ12">
        <f t="shared" si="18"/>
        <v>7.7747313333333332E-2</v>
      </c>
      <c r="AK12">
        <f t="shared" si="19"/>
        <v>0.37057155000000003</v>
      </c>
      <c r="AM12" s="9" t="str">
        <f t="shared" si="20"/>
        <v>Berjalan pelan</v>
      </c>
      <c r="AN12" s="9" t="str">
        <f t="shared" si="2"/>
        <v>Berjalan cepat</v>
      </c>
      <c r="AO12" s="9" t="str">
        <f t="shared" si="2"/>
        <v>Berlari</v>
      </c>
    </row>
    <row r="13" spans="1:55" x14ac:dyDescent="0.25">
      <c r="A13" s="17">
        <v>7</v>
      </c>
      <c r="B13" s="5">
        <v>4.6096273E-2</v>
      </c>
      <c r="C13" s="6">
        <v>0.16322613</v>
      </c>
      <c r="D13" s="5">
        <v>6.5450190000000005E-2</v>
      </c>
      <c r="E13" s="5">
        <v>-1.0705277</v>
      </c>
      <c r="F13" s="5">
        <v>-0.59211195000000005</v>
      </c>
      <c r="G13" s="5">
        <v>1.9157782000000001</v>
      </c>
      <c r="H13" s="5">
        <v>-4.150887</v>
      </c>
      <c r="I13" s="5">
        <v>5.4964237000000002</v>
      </c>
      <c r="J13" s="5">
        <v>7.4921044999999999</v>
      </c>
      <c r="L13" s="5">
        <f t="shared" si="6"/>
        <v>1.5365424333333333E-3</v>
      </c>
      <c r="M13" s="5">
        <f t="shared" si="0"/>
        <v>5.4408709999999999E-3</v>
      </c>
      <c r="N13" s="5">
        <f t="shared" si="0"/>
        <v>2.1816730000000003E-3</v>
      </c>
      <c r="O13" s="5">
        <f t="shared" si="0"/>
        <v>3.5684256666666664E-2</v>
      </c>
      <c r="P13" s="5">
        <f t="shared" si="0"/>
        <v>1.9737065000000002E-2</v>
      </c>
      <c r="Q13" s="5">
        <f t="shared" si="0"/>
        <v>6.3859273333333341E-2</v>
      </c>
      <c r="R13" s="5">
        <f t="shared" si="0"/>
        <v>0.13836290000000001</v>
      </c>
      <c r="S13" s="5">
        <f t="shared" si="0"/>
        <v>0.18321412333333334</v>
      </c>
      <c r="T13" s="5">
        <f t="shared" si="0"/>
        <v>0.24973681666666667</v>
      </c>
      <c r="V13" s="9" t="str">
        <f t="shared" si="7"/>
        <v>Berjalan pelan</v>
      </c>
      <c r="W13" s="9" t="str">
        <f t="shared" si="8"/>
        <v>Berjalan pelan</v>
      </c>
      <c r="X13" s="9" t="str">
        <f t="shared" si="9"/>
        <v>Berjalan pelan</v>
      </c>
      <c r="Y13" s="9" t="str">
        <f t="shared" si="10"/>
        <v>Berjalan cepat</v>
      </c>
      <c r="Z13" s="9" t="str">
        <f t="shared" si="11"/>
        <v>Berjalan pelan</v>
      </c>
      <c r="AA13" s="9" t="str">
        <f t="shared" si="12"/>
        <v>Berjalan cepat</v>
      </c>
      <c r="AB13" s="9" t="str">
        <f t="shared" si="13"/>
        <v>Berjalan cepat</v>
      </c>
      <c r="AC13" s="9" t="str">
        <f t="shared" si="14"/>
        <v>Berlari</v>
      </c>
      <c r="AD13" s="9" t="str">
        <f t="shared" si="15"/>
        <v>Berlari</v>
      </c>
      <c r="AF13">
        <v>6</v>
      </c>
      <c r="AG13">
        <f t="shared" si="16"/>
        <v>0.2</v>
      </c>
      <c r="AI13">
        <f t="shared" si="17"/>
        <v>5.4408709999999999E-3</v>
      </c>
      <c r="AJ13">
        <f t="shared" si="18"/>
        <v>6.3859273333333341E-2</v>
      </c>
      <c r="AK13">
        <f t="shared" si="19"/>
        <v>0.24973681666666667</v>
      </c>
      <c r="AM13" s="9" t="str">
        <f t="shared" si="20"/>
        <v>Berjalan pelan</v>
      </c>
      <c r="AN13" s="9" t="str">
        <f t="shared" si="2"/>
        <v>Berjalan cepat</v>
      </c>
      <c r="AO13" s="9" t="str">
        <f t="shared" si="2"/>
        <v>Berlari</v>
      </c>
    </row>
    <row r="14" spans="1:55" x14ac:dyDescent="0.25">
      <c r="A14" s="17">
        <v>8</v>
      </c>
      <c r="B14" s="5">
        <v>0.10537468</v>
      </c>
      <c r="C14" s="6">
        <v>0.117981434</v>
      </c>
      <c r="D14" s="5">
        <v>-9.7172259999999996E-2</v>
      </c>
      <c r="E14" s="5">
        <v>0.11679344999999999</v>
      </c>
      <c r="F14" s="5">
        <v>-2.049687</v>
      </c>
      <c r="G14" s="5">
        <v>5.1215314999999997</v>
      </c>
      <c r="H14" s="5">
        <v>-11.510641</v>
      </c>
      <c r="I14" s="5">
        <v>-3.0814897999999999</v>
      </c>
      <c r="J14" s="5">
        <v>-2.1572714</v>
      </c>
      <c r="L14" s="5">
        <f t="shared" si="6"/>
        <v>3.5124893333333333E-3</v>
      </c>
      <c r="M14" s="5">
        <f t="shared" si="0"/>
        <v>3.9327144666666666E-3</v>
      </c>
      <c r="N14" s="5">
        <f t="shared" si="0"/>
        <v>3.2390753333333333E-3</v>
      </c>
      <c r="O14" s="5">
        <f t="shared" si="0"/>
        <v>3.8931149999999999E-3</v>
      </c>
      <c r="P14" s="5">
        <f t="shared" si="0"/>
        <v>6.8322900000000006E-2</v>
      </c>
      <c r="Q14" s="5">
        <f t="shared" si="0"/>
        <v>0.17071771666666666</v>
      </c>
      <c r="R14" s="5">
        <f t="shared" si="0"/>
        <v>0.38368803333333334</v>
      </c>
      <c r="S14" s="5">
        <f t="shared" si="0"/>
        <v>0.10271632666666666</v>
      </c>
      <c r="T14" s="5">
        <f t="shared" si="0"/>
        <v>7.1909046666666671E-2</v>
      </c>
      <c r="V14" s="9" t="str">
        <f t="shared" si="7"/>
        <v>Berjalan pelan</v>
      </c>
      <c r="W14" s="9" t="str">
        <f t="shared" si="8"/>
        <v>Berjalan pelan</v>
      </c>
      <c r="X14" s="9" t="str">
        <f t="shared" si="9"/>
        <v>Berjalan pelan</v>
      </c>
      <c r="Y14" s="9" t="str">
        <f t="shared" si="10"/>
        <v>Berjalan pelan</v>
      </c>
      <c r="Z14" s="9" t="str">
        <f t="shared" si="11"/>
        <v>Berjalan cepat</v>
      </c>
      <c r="AA14" s="9" t="str">
        <f t="shared" si="12"/>
        <v>Berlari</v>
      </c>
      <c r="AB14" s="9" t="str">
        <f t="shared" si="13"/>
        <v>Berlari</v>
      </c>
      <c r="AC14" s="9" t="str">
        <f t="shared" si="14"/>
        <v>Berjalan cepat</v>
      </c>
      <c r="AD14" s="9" t="str">
        <f t="shared" si="15"/>
        <v>Berjalan cepat</v>
      </c>
      <c r="AF14">
        <v>7</v>
      </c>
      <c r="AG14">
        <f t="shared" si="16"/>
        <v>0.23333333333333334</v>
      </c>
      <c r="AI14">
        <f t="shared" si="17"/>
        <v>3.9327144666666666E-3</v>
      </c>
      <c r="AJ14">
        <f t="shared" si="18"/>
        <v>0.17071771666666666</v>
      </c>
      <c r="AK14">
        <f t="shared" si="19"/>
        <v>0.38368803333333334</v>
      </c>
      <c r="AM14" s="9" t="str">
        <f t="shared" si="20"/>
        <v>Berjalan pelan</v>
      </c>
      <c r="AN14" s="9" t="str">
        <f t="shared" si="2"/>
        <v>Berlari</v>
      </c>
      <c r="AO14" s="9" t="str">
        <f t="shared" si="2"/>
        <v>Berlari</v>
      </c>
    </row>
    <row r="15" spans="1:55" x14ac:dyDescent="0.25">
      <c r="A15" s="17">
        <v>9</v>
      </c>
      <c r="B15" s="5">
        <v>0.12255671</v>
      </c>
      <c r="C15" s="6">
        <v>0.16370678</v>
      </c>
      <c r="D15" s="5">
        <v>-9.8757269999999994E-2</v>
      </c>
      <c r="E15" s="5">
        <v>0.73044019999999998</v>
      </c>
      <c r="F15" s="5">
        <v>-1.3315201999999999</v>
      </c>
      <c r="G15" s="5">
        <v>0.45726203999999998</v>
      </c>
      <c r="H15" s="5">
        <v>-5.1450940000000003</v>
      </c>
      <c r="I15" s="5">
        <v>-3.0814897999999999</v>
      </c>
      <c r="J15" s="5">
        <v>-0.79030990000000001</v>
      </c>
      <c r="L15" s="5">
        <f t="shared" si="6"/>
        <v>4.085223666666667E-3</v>
      </c>
      <c r="M15" s="5">
        <f t="shared" si="0"/>
        <v>5.4568926666666668E-3</v>
      </c>
      <c r="N15" s="5">
        <f t="shared" si="0"/>
        <v>3.291909E-3</v>
      </c>
      <c r="O15" s="5">
        <f t="shared" si="0"/>
        <v>2.4348006666666665E-2</v>
      </c>
      <c r="P15" s="5">
        <f t="shared" si="0"/>
        <v>4.4384006666666663E-2</v>
      </c>
      <c r="Q15" s="5">
        <f t="shared" si="0"/>
        <v>1.5242067999999999E-2</v>
      </c>
      <c r="R15" s="5">
        <f t="shared" si="0"/>
        <v>0.17150313333333334</v>
      </c>
      <c r="S15" s="5">
        <f t="shared" si="0"/>
        <v>0.10271632666666666</v>
      </c>
      <c r="T15" s="5">
        <f t="shared" si="0"/>
        <v>2.6343663333333333E-2</v>
      </c>
      <c r="V15" s="9" t="str">
        <f t="shared" si="7"/>
        <v>Berjalan pelan</v>
      </c>
      <c r="W15" s="9" t="str">
        <f t="shared" si="8"/>
        <v>Berjalan pelan</v>
      </c>
      <c r="X15" s="9" t="str">
        <f t="shared" si="9"/>
        <v>Berjalan pelan</v>
      </c>
      <c r="Y15" s="9" t="str">
        <f t="shared" si="10"/>
        <v>Berjalan pelan</v>
      </c>
      <c r="Z15" s="9" t="str">
        <f t="shared" si="11"/>
        <v>Berjalan cepat</v>
      </c>
      <c r="AA15" s="9" t="str">
        <f t="shared" si="12"/>
        <v>Berjalan pelan</v>
      </c>
      <c r="AB15" s="9" t="str">
        <f t="shared" si="13"/>
        <v>Berlari</v>
      </c>
      <c r="AC15" s="9" t="str">
        <f t="shared" si="14"/>
        <v>Berjalan cepat</v>
      </c>
      <c r="AD15" s="9" t="str">
        <f t="shared" si="15"/>
        <v>Berjalan pelan</v>
      </c>
      <c r="AF15">
        <v>8</v>
      </c>
      <c r="AG15">
        <f t="shared" si="16"/>
        <v>0.26666666666666666</v>
      </c>
      <c r="AI15">
        <f t="shared" si="17"/>
        <v>5.4568926666666668E-3</v>
      </c>
      <c r="AJ15">
        <f t="shared" si="18"/>
        <v>4.4384006666666663E-2</v>
      </c>
      <c r="AK15">
        <f t="shared" si="19"/>
        <v>0.17150313333333334</v>
      </c>
      <c r="AM15" s="9" t="str">
        <f t="shared" si="20"/>
        <v>Berjalan pelan</v>
      </c>
      <c r="AN15" s="9" t="str">
        <f t="shared" si="2"/>
        <v>Berjalan cepat</v>
      </c>
      <c r="AO15" s="9" t="str">
        <f t="shared" si="2"/>
        <v>Berlari</v>
      </c>
    </row>
    <row r="16" spans="1:55" x14ac:dyDescent="0.25">
      <c r="A16" s="17">
        <v>10</v>
      </c>
      <c r="B16" s="5">
        <v>7.7697575000000005E-2</v>
      </c>
      <c r="C16" s="6">
        <v>4.4226170000000002E-2</v>
      </c>
      <c r="D16" s="5">
        <v>8.8398930000000001E-2</v>
      </c>
      <c r="E16" s="5">
        <v>-0.64902996999999996</v>
      </c>
      <c r="F16" s="5">
        <v>-0.48221004000000001</v>
      </c>
      <c r="G16" s="5">
        <v>-4.1910075999999998</v>
      </c>
      <c r="H16" s="5">
        <v>0.68039360000000004</v>
      </c>
      <c r="I16" s="5">
        <v>-3.0814897999999999</v>
      </c>
      <c r="J16" s="5">
        <v>0.24169373999999999</v>
      </c>
      <c r="L16" s="5">
        <f t="shared" si="6"/>
        <v>2.589919166666667E-3</v>
      </c>
      <c r="M16" s="5">
        <f t="shared" si="0"/>
        <v>1.4742056666666667E-3</v>
      </c>
      <c r="N16" s="5">
        <f t="shared" si="0"/>
        <v>2.9466309999999999E-3</v>
      </c>
      <c r="O16" s="5">
        <f t="shared" si="0"/>
        <v>2.1634332333333332E-2</v>
      </c>
      <c r="P16" s="5">
        <f t="shared" si="0"/>
        <v>1.6073667999999999E-2</v>
      </c>
      <c r="Q16" s="5">
        <f t="shared" si="0"/>
        <v>0.13970025333333333</v>
      </c>
      <c r="R16" s="5">
        <f t="shared" si="0"/>
        <v>2.2679786666666667E-2</v>
      </c>
      <c r="S16" s="5">
        <f t="shared" si="0"/>
        <v>0.10271632666666666</v>
      </c>
      <c r="T16" s="5">
        <f t="shared" si="0"/>
        <v>8.056457999999999E-3</v>
      </c>
      <c r="V16" s="9" t="str">
        <f t="shared" si="7"/>
        <v>Berjalan pelan</v>
      </c>
      <c r="W16" s="9" t="str">
        <f t="shared" si="8"/>
        <v>Berjalan pelan</v>
      </c>
      <c r="X16" s="9" t="str">
        <f t="shared" si="9"/>
        <v>Berjalan pelan</v>
      </c>
      <c r="Y16" s="9" t="str">
        <f t="shared" si="10"/>
        <v>Berjalan pelan</v>
      </c>
      <c r="Z16" s="9" t="str">
        <f t="shared" si="11"/>
        <v>Berjalan pelan</v>
      </c>
      <c r="AA16" s="9" t="str">
        <f t="shared" si="12"/>
        <v>Berjalan cepat</v>
      </c>
      <c r="AB16" s="9" t="str">
        <f t="shared" si="13"/>
        <v>Berjalan pelan</v>
      </c>
      <c r="AC16" s="9" t="str">
        <f t="shared" si="14"/>
        <v>Berjalan cepat</v>
      </c>
      <c r="AD16" s="9" t="str">
        <f t="shared" si="15"/>
        <v>Berjalan pelan</v>
      </c>
      <c r="AF16">
        <v>9</v>
      </c>
      <c r="AG16">
        <f t="shared" si="16"/>
        <v>0.3</v>
      </c>
      <c r="AI16">
        <f t="shared" si="17"/>
        <v>2.9466309999999999E-3</v>
      </c>
      <c r="AJ16">
        <f t="shared" si="18"/>
        <v>0.13970025333333333</v>
      </c>
      <c r="AK16">
        <f t="shared" si="19"/>
        <v>0.10271632666666666</v>
      </c>
      <c r="AM16" s="9" t="str">
        <f t="shared" si="20"/>
        <v>Berjalan pelan</v>
      </c>
      <c r="AN16" s="9" t="str">
        <f t="shared" si="2"/>
        <v>Berjalan cepat</v>
      </c>
      <c r="AO16" s="9" t="str">
        <f t="shared" si="2"/>
        <v>Berjalan cepat</v>
      </c>
    </row>
    <row r="17" spans="1:41" x14ac:dyDescent="0.25">
      <c r="A17" s="17">
        <v>11</v>
      </c>
      <c r="B17" s="5">
        <v>3.1619713000000001E-2</v>
      </c>
      <c r="C17" s="6">
        <v>8.5798260000000001E-2</v>
      </c>
      <c r="D17" s="5">
        <v>-1.9488335E-3</v>
      </c>
      <c r="E17" s="5">
        <v>1.6464293999999999</v>
      </c>
      <c r="F17" s="5">
        <v>-2.5936248000000002</v>
      </c>
      <c r="G17" s="5">
        <v>-0.62734889999999999</v>
      </c>
      <c r="H17" s="5">
        <v>0.97426676999999995</v>
      </c>
      <c r="I17" s="5">
        <v>-0.79030990000000001</v>
      </c>
      <c r="J17" s="5">
        <v>-8.3812090000000001</v>
      </c>
      <c r="L17" s="5">
        <f t="shared" si="6"/>
        <v>1.0539904333333333E-3</v>
      </c>
      <c r="M17" s="5">
        <f t="shared" si="0"/>
        <v>2.8599419999999999E-3</v>
      </c>
      <c r="N17" s="5">
        <f t="shared" si="0"/>
        <v>6.4961116666666674E-5</v>
      </c>
      <c r="O17" s="5">
        <f t="shared" si="0"/>
        <v>5.4880979999999996E-2</v>
      </c>
      <c r="P17" s="5">
        <f t="shared" si="0"/>
        <v>8.6454160000000002E-2</v>
      </c>
      <c r="Q17" s="5">
        <f t="shared" si="0"/>
        <v>2.091163E-2</v>
      </c>
      <c r="R17" s="5">
        <f t="shared" si="0"/>
        <v>3.2475559000000001E-2</v>
      </c>
      <c r="S17" s="5">
        <f t="shared" si="0"/>
        <v>2.6343663333333333E-2</v>
      </c>
      <c r="T17" s="5">
        <f t="shared" si="0"/>
        <v>0.27937363333333332</v>
      </c>
      <c r="V17" s="9" t="str">
        <f t="shared" si="7"/>
        <v>Berjalan pelan</v>
      </c>
      <c r="W17" s="9" t="str">
        <f t="shared" si="8"/>
        <v>Berjalan pelan</v>
      </c>
      <c r="X17" s="9" t="str">
        <f t="shared" si="9"/>
        <v>Berjalan pelan</v>
      </c>
      <c r="Y17" s="9" t="str">
        <f t="shared" si="10"/>
        <v>Berjalan cepat</v>
      </c>
      <c r="Z17" s="9" t="str">
        <f t="shared" si="11"/>
        <v>Berjalan cepat</v>
      </c>
      <c r="AA17" s="9" t="str">
        <f t="shared" si="12"/>
        <v>Berjalan pelan</v>
      </c>
      <c r="AB17" s="9" t="str">
        <f t="shared" si="13"/>
        <v>Berjalan cepat</v>
      </c>
      <c r="AC17" s="9" t="str">
        <f t="shared" si="14"/>
        <v>Berjalan pelan</v>
      </c>
      <c r="AD17" s="9" t="str">
        <f t="shared" si="15"/>
        <v>Berlari</v>
      </c>
      <c r="AF17">
        <v>10</v>
      </c>
      <c r="AG17">
        <f t="shared" si="16"/>
        <v>0.33333333333333331</v>
      </c>
      <c r="AI17">
        <f t="shared" si="17"/>
        <v>2.8599419999999999E-3</v>
      </c>
      <c r="AJ17">
        <f t="shared" si="18"/>
        <v>8.6454160000000002E-2</v>
      </c>
      <c r="AK17">
        <f t="shared" si="19"/>
        <v>0.27937363333333332</v>
      </c>
      <c r="AM17" s="9" t="str">
        <f t="shared" si="20"/>
        <v>Berjalan pelan</v>
      </c>
      <c r="AN17" s="9" t="str">
        <f t="shared" si="2"/>
        <v>Berjalan cepat</v>
      </c>
      <c r="AO17" s="9" t="str">
        <f t="shared" si="2"/>
        <v>Berlari</v>
      </c>
    </row>
    <row r="18" spans="1:41" x14ac:dyDescent="0.25">
      <c r="A18" s="17">
        <v>12</v>
      </c>
      <c r="B18" s="5">
        <v>2.2530105000000002E-2</v>
      </c>
      <c r="C18" s="6">
        <v>7.3187349999999998E-2</v>
      </c>
      <c r="D18" s="5">
        <v>0.11839628000000001</v>
      </c>
      <c r="E18" s="5">
        <v>-1.5315936000000001</v>
      </c>
      <c r="F18" s="5">
        <v>0.47617589999999999</v>
      </c>
      <c r="G18" s="5">
        <v>-5.2153482000000002</v>
      </c>
      <c r="H18" s="5">
        <v>1.1241181</v>
      </c>
      <c r="I18" s="5">
        <v>0.24169373999999999</v>
      </c>
      <c r="J18" s="5">
        <v>3.7901497000000002</v>
      </c>
      <c r="L18" s="5">
        <f t="shared" si="6"/>
        <v>7.5100350000000004E-4</v>
      </c>
      <c r="M18" s="5">
        <f t="shared" si="0"/>
        <v>2.4395783333333331E-3</v>
      </c>
      <c r="N18" s="5">
        <f t="shared" si="0"/>
        <v>3.9465426666666671E-3</v>
      </c>
      <c r="O18" s="5">
        <f t="shared" si="0"/>
        <v>5.105312E-2</v>
      </c>
      <c r="P18" s="5">
        <f t="shared" si="0"/>
        <v>1.5872529999999999E-2</v>
      </c>
      <c r="Q18" s="5">
        <f t="shared" si="0"/>
        <v>0.17384494</v>
      </c>
      <c r="R18" s="5">
        <f t="shared" si="0"/>
        <v>3.7470603333333331E-2</v>
      </c>
      <c r="S18" s="5">
        <f t="shared" si="0"/>
        <v>8.056457999999999E-3</v>
      </c>
      <c r="T18" s="5">
        <f t="shared" si="0"/>
        <v>0.12633832333333334</v>
      </c>
      <c r="V18" s="9" t="str">
        <f t="shared" si="7"/>
        <v>Berjalan pelan</v>
      </c>
      <c r="W18" s="9" t="str">
        <f t="shared" si="8"/>
        <v>Berjalan pelan</v>
      </c>
      <c r="X18" s="9" t="str">
        <f t="shared" si="9"/>
        <v>Berjalan pelan</v>
      </c>
      <c r="Y18" s="9" t="str">
        <f t="shared" si="10"/>
        <v>Berjalan cepat</v>
      </c>
      <c r="Z18" s="9" t="str">
        <f t="shared" si="11"/>
        <v>Berjalan pelan</v>
      </c>
      <c r="AA18" s="9" t="str">
        <f t="shared" si="12"/>
        <v>Berlari</v>
      </c>
      <c r="AB18" s="9" t="str">
        <f t="shared" si="13"/>
        <v>Berjalan cepat</v>
      </c>
      <c r="AC18" s="9" t="str">
        <f t="shared" si="14"/>
        <v>Berjalan pelan</v>
      </c>
      <c r="AD18" s="9" t="str">
        <f t="shared" si="15"/>
        <v>Berjalan cepat</v>
      </c>
      <c r="AF18">
        <v>11</v>
      </c>
      <c r="AG18">
        <f t="shared" si="16"/>
        <v>0.36666666666666664</v>
      </c>
      <c r="AI18">
        <f t="shared" si="17"/>
        <v>3.9465426666666671E-3</v>
      </c>
      <c r="AJ18">
        <f t="shared" si="18"/>
        <v>0.17384494</v>
      </c>
      <c r="AK18">
        <f t="shared" si="19"/>
        <v>0.12633832333333334</v>
      </c>
      <c r="AM18" s="9" t="str">
        <f t="shared" si="20"/>
        <v>Berjalan pelan</v>
      </c>
      <c r="AN18" s="9" t="str">
        <f t="shared" si="2"/>
        <v>Berlari</v>
      </c>
      <c r="AO18" s="9" t="str">
        <f t="shared" si="2"/>
        <v>Berjalan cepat</v>
      </c>
    </row>
    <row r="19" spans="1:41" x14ac:dyDescent="0.25">
      <c r="A19" s="17">
        <v>13</v>
      </c>
      <c r="B19" s="5">
        <v>0.17399669000000001</v>
      </c>
      <c r="C19" s="6">
        <v>-2.6410103000000001E-2</v>
      </c>
      <c r="D19" s="5">
        <v>-0.17157078000000001</v>
      </c>
      <c r="E19" s="5">
        <v>2.4874869999999998</v>
      </c>
      <c r="F19" s="5">
        <v>-1.2239732999999999</v>
      </c>
      <c r="G19" s="5">
        <v>-1.4863949000000001</v>
      </c>
      <c r="H19" s="5">
        <v>4.9358040000000001</v>
      </c>
      <c r="I19" s="5">
        <v>-8.3812090000000001</v>
      </c>
      <c r="J19" s="5">
        <v>-3.0075474</v>
      </c>
      <c r="L19" s="5">
        <f t="shared" si="6"/>
        <v>5.7998896666666671E-3</v>
      </c>
      <c r="M19" s="5">
        <f t="shared" si="0"/>
        <v>8.8033676666666668E-4</v>
      </c>
      <c r="N19" s="5">
        <f t="shared" si="0"/>
        <v>5.7190260000000003E-3</v>
      </c>
      <c r="O19" s="5">
        <f t="shared" si="0"/>
        <v>8.2916233333333325E-2</v>
      </c>
      <c r="P19" s="5">
        <f t="shared" si="0"/>
        <v>4.079911E-2</v>
      </c>
      <c r="Q19" s="5">
        <f t="shared" si="0"/>
        <v>4.9546496666666669E-2</v>
      </c>
      <c r="R19" s="5">
        <f t="shared" si="0"/>
        <v>0.1645268</v>
      </c>
      <c r="S19" s="5">
        <f t="shared" si="0"/>
        <v>0.27937363333333332</v>
      </c>
      <c r="T19" s="5">
        <f t="shared" si="0"/>
        <v>0.10025157999999999</v>
      </c>
      <c r="V19" s="9" t="str">
        <f t="shared" si="7"/>
        <v>Berjalan pelan</v>
      </c>
      <c r="W19" s="9" t="str">
        <f t="shared" si="8"/>
        <v>Berjalan pelan</v>
      </c>
      <c r="X19" s="9" t="str">
        <f t="shared" si="9"/>
        <v>Berjalan pelan</v>
      </c>
      <c r="Y19" s="9" t="str">
        <f t="shared" si="10"/>
        <v>Berjalan cepat</v>
      </c>
      <c r="Z19" s="9" t="str">
        <f t="shared" si="11"/>
        <v>Berjalan cepat</v>
      </c>
      <c r="AA19" s="9" t="str">
        <f t="shared" si="12"/>
        <v>Berjalan cepat</v>
      </c>
      <c r="AB19" s="9" t="str">
        <f t="shared" si="13"/>
        <v>Berjalan cepat</v>
      </c>
      <c r="AC19" s="9" t="str">
        <f t="shared" si="14"/>
        <v>Berlari</v>
      </c>
      <c r="AD19" s="9" t="str">
        <f t="shared" si="15"/>
        <v>Berjalan cepat</v>
      </c>
      <c r="AF19">
        <v>12</v>
      </c>
      <c r="AG19">
        <f t="shared" si="16"/>
        <v>0.4</v>
      </c>
      <c r="AI19">
        <f t="shared" si="17"/>
        <v>5.7998896666666671E-3</v>
      </c>
      <c r="AJ19">
        <f t="shared" si="18"/>
        <v>8.2916233333333325E-2</v>
      </c>
      <c r="AK19">
        <f t="shared" si="19"/>
        <v>0.27937363333333332</v>
      </c>
      <c r="AM19" s="9" t="str">
        <f t="shared" si="20"/>
        <v>Berjalan pelan</v>
      </c>
      <c r="AN19" s="9" t="str">
        <f t="shared" si="2"/>
        <v>Berjalan cepat</v>
      </c>
      <c r="AO19" s="9" t="str">
        <f t="shared" si="2"/>
        <v>Berlari</v>
      </c>
    </row>
    <row r="20" spans="1:41" x14ac:dyDescent="0.25">
      <c r="A20" s="17">
        <v>14</v>
      </c>
      <c r="B20" s="5">
        <v>-8.0698505000000004E-2</v>
      </c>
      <c r="C20" s="6">
        <v>0.11015749</v>
      </c>
      <c r="D20" s="5">
        <v>-0.24161099999999999</v>
      </c>
      <c r="E20" s="5">
        <v>-2.1875222000000001</v>
      </c>
      <c r="F20" s="5">
        <v>-0.34052712000000002</v>
      </c>
      <c r="G20" s="5">
        <v>-2.2969007000000001</v>
      </c>
      <c r="H20" s="5">
        <v>0.43947792000000002</v>
      </c>
      <c r="I20" s="5">
        <v>3.7901497000000002</v>
      </c>
      <c r="J20" s="5">
        <v>11.1171465</v>
      </c>
      <c r="L20" s="5">
        <f t="shared" si="6"/>
        <v>2.689950166666667E-3</v>
      </c>
      <c r="M20" s="5">
        <f t="shared" si="0"/>
        <v>3.6719163333333331E-3</v>
      </c>
      <c r="N20" s="5">
        <f t="shared" si="0"/>
        <v>8.0537000000000004E-3</v>
      </c>
      <c r="O20" s="5">
        <f t="shared" si="0"/>
        <v>7.291740666666667E-2</v>
      </c>
      <c r="P20" s="5">
        <f t="shared" si="0"/>
        <v>1.1350904E-2</v>
      </c>
      <c r="Q20" s="5">
        <f t="shared" si="0"/>
        <v>7.6563356666666665E-2</v>
      </c>
      <c r="R20" s="5">
        <f t="shared" si="0"/>
        <v>1.4649264E-2</v>
      </c>
      <c r="S20" s="5">
        <f t="shared" si="0"/>
        <v>0.12633832333333334</v>
      </c>
      <c r="T20" s="5">
        <f t="shared" si="0"/>
        <v>0.37057155000000003</v>
      </c>
      <c r="V20" s="9" t="str">
        <f t="shared" si="7"/>
        <v>Berjalan pelan</v>
      </c>
      <c r="W20" s="9" t="str">
        <f t="shared" si="8"/>
        <v>Berjalan pelan</v>
      </c>
      <c r="X20" s="9" t="str">
        <f t="shared" si="9"/>
        <v>Berjalan pelan</v>
      </c>
      <c r="Y20" s="9" t="str">
        <f t="shared" si="10"/>
        <v>Berjalan cepat</v>
      </c>
      <c r="Z20" s="9" t="str">
        <f t="shared" si="11"/>
        <v>Berjalan pelan</v>
      </c>
      <c r="AA20" s="9" t="str">
        <f t="shared" si="12"/>
        <v>Berjalan cepat</v>
      </c>
      <c r="AB20" s="9" t="str">
        <f t="shared" si="13"/>
        <v>Berjalan pelan</v>
      </c>
      <c r="AC20" s="9" t="str">
        <f t="shared" si="14"/>
        <v>Berjalan cepat</v>
      </c>
      <c r="AD20" s="9" t="str">
        <f t="shared" si="15"/>
        <v>Berlari</v>
      </c>
      <c r="AF20">
        <v>13</v>
      </c>
      <c r="AG20">
        <f t="shared" si="16"/>
        <v>0.43333333333333335</v>
      </c>
      <c r="AI20">
        <f t="shared" si="17"/>
        <v>8.0537000000000004E-3</v>
      </c>
      <c r="AJ20">
        <f t="shared" si="18"/>
        <v>7.6563356666666665E-2</v>
      </c>
      <c r="AK20">
        <f t="shared" si="19"/>
        <v>0.37057155000000003</v>
      </c>
      <c r="AM20" s="9" t="str">
        <f t="shared" si="20"/>
        <v>Berjalan pelan</v>
      </c>
      <c r="AN20" s="9" t="str">
        <f t="shared" si="2"/>
        <v>Berjalan cepat</v>
      </c>
      <c r="AO20" s="9" t="str">
        <f t="shared" si="2"/>
        <v>Berlari</v>
      </c>
    </row>
    <row r="21" spans="1:41" x14ac:dyDescent="0.25">
      <c r="A21" s="17">
        <v>15</v>
      </c>
      <c r="B21" s="5">
        <v>-0.12530717</v>
      </c>
      <c r="C21" s="6">
        <v>3.8765907000000002E-2</v>
      </c>
      <c r="D21" s="5">
        <v>-0.10294533</v>
      </c>
      <c r="E21" s="5">
        <v>0.46108428000000001</v>
      </c>
      <c r="F21" s="5">
        <v>-0.60471109999999995</v>
      </c>
      <c r="G21" s="5">
        <v>-6.4191732000000004</v>
      </c>
      <c r="H21" s="5">
        <v>-4.150887</v>
      </c>
      <c r="I21" s="5">
        <v>5.4964237000000002</v>
      </c>
      <c r="J21" s="5">
        <v>7.4921044999999999</v>
      </c>
      <c r="L21" s="5">
        <f t="shared" si="6"/>
        <v>4.1769056666666662E-3</v>
      </c>
      <c r="M21" s="5">
        <f t="shared" si="0"/>
        <v>1.2921969000000001E-3</v>
      </c>
      <c r="N21" s="5">
        <f t="shared" si="0"/>
        <v>3.4315109999999999E-3</v>
      </c>
      <c r="O21" s="5">
        <f t="shared" si="0"/>
        <v>1.5369476E-2</v>
      </c>
      <c r="P21" s="5">
        <f t="shared" si="0"/>
        <v>2.0157036666666666E-2</v>
      </c>
      <c r="Q21" s="5">
        <f t="shared" si="0"/>
        <v>0.21397244000000001</v>
      </c>
      <c r="R21" s="5">
        <f t="shared" si="0"/>
        <v>0.13836290000000001</v>
      </c>
      <c r="S21" s="5">
        <f t="shared" si="0"/>
        <v>0.18321412333333334</v>
      </c>
      <c r="T21" s="5">
        <f t="shared" si="0"/>
        <v>0.24973681666666667</v>
      </c>
      <c r="V21" s="9" t="str">
        <f t="shared" si="7"/>
        <v>Berjalan pelan</v>
      </c>
      <c r="W21" s="9" t="str">
        <f t="shared" si="8"/>
        <v>Berjalan pelan</v>
      </c>
      <c r="X21" s="9" t="str">
        <f t="shared" si="9"/>
        <v>Berjalan pelan</v>
      </c>
      <c r="Y21" s="9" t="str">
        <f t="shared" si="10"/>
        <v>Berjalan pelan</v>
      </c>
      <c r="Z21" s="9" t="str">
        <f t="shared" si="11"/>
        <v>Berjalan pelan</v>
      </c>
      <c r="AA21" s="9" t="str">
        <f t="shared" si="12"/>
        <v>Berlari</v>
      </c>
      <c r="AB21" s="9" t="str">
        <f t="shared" si="13"/>
        <v>Berjalan cepat</v>
      </c>
      <c r="AC21" s="9" t="str">
        <f t="shared" si="14"/>
        <v>Berlari</v>
      </c>
      <c r="AD21" s="9" t="str">
        <f t="shared" si="15"/>
        <v>Berlari</v>
      </c>
      <c r="AF21">
        <v>14</v>
      </c>
      <c r="AG21">
        <f t="shared" si="16"/>
        <v>0.46666666666666667</v>
      </c>
      <c r="AI21">
        <f t="shared" si="17"/>
        <v>4.1769056666666662E-3</v>
      </c>
      <c r="AJ21">
        <f t="shared" si="18"/>
        <v>0.21397244000000001</v>
      </c>
      <c r="AK21">
        <f t="shared" si="19"/>
        <v>0.24973681666666667</v>
      </c>
      <c r="AM21" s="9" t="str">
        <f t="shared" si="20"/>
        <v>Berjalan pelan</v>
      </c>
      <c r="AN21" s="9" t="str">
        <f t="shared" si="2"/>
        <v>Berlari</v>
      </c>
      <c r="AO21" s="9" t="str">
        <f t="shared" si="2"/>
        <v>Berlari</v>
      </c>
    </row>
    <row r="22" spans="1:41" x14ac:dyDescent="0.25">
      <c r="A22" s="17">
        <v>16</v>
      </c>
      <c r="B22" s="5">
        <v>-9.0573420000000002E-2</v>
      </c>
      <c r="C22" s="6">
        <v>-8.2835199999999998E-2</v>
      </c>
      <c r="D22" s="5">
        <v>0.13507748</v>
      </c>
      <c r="E22" s="5">
        <v>-2.6302574000000001</v>
      </c>
      <c r="F22" s="5">
        <v>2.8752680000000002</v>
      </c>
      <c r="G22" s="5">
        <v>-0.83672999999999997</v>
      </c>
      <c r="H22" s="5">
        <v>-11.510641</v>
      </c>
      <c r="I22" s="5">
        <v>-3.0814897999999999</v>
      </c>
      <c r="J22" s="5">
        <v>-2.1572714</v>
      </c>
      <c r="L22" s="5">
        <f t="shared" si="6"/>
        <v>3.0191140000000003E-3</v>
      </c>
      <c r="M22" s="5">
        <f t="shared" si="0"/>
        <v>2.7611733333333332E-3</v>
      </c>
      <c r="N22" s="5">
        <f t="shared" si="0"/>
        <v>4.5025826666666669E-3</v>
      </c>
      <c r="O22" s="5">
        <f t="shared" si="0"/>
        <v>8.7675246666666665E-2</v>
      </c>
      <c r="P22" s="5">
        <f t="shared" si="0"/>
        <v>9.5842266666666676E-2</v>
      </c>
      <c r="Q22" s="5">
        <f t="shared" si="0"/>
        <v>2.7890999999999999E-2</v>
      </c>
      <c r="R22" s="5">
        <f t="shared" si="0"/>
        <v>0.38368803333333334</v>
      </c>
      <c r="S22" s="5">
        <f t="shared" si="0"/>
        <v>0.10271632666666666</v>
      </c>
      <c r="T22" s="5">
        <f t="shared" si="0"/>
        <v>7.1909046666666671E-2</v>
      </c>
      <c r="V22" s="9" t="str">
        <f t="shared" si="7"/>
        <v>Berjalan pelan</v>
      </c>
      <c r="W22" s="9" t="str">
        <f t="shared" si="8"/>
        <v>Berjalan pelan</v>
      </c>
      <c r="X22" s="9" t="str">
        <f t="shared" si="9"/>
        <v>Berjalan pelan</v>
      </c>
      <c r="Y22" s="9" t="str">
        <f t="shared" si="10"/>
        <v>Berjalan cepat</v>
      </c>
      <c r="Z22" s="9" t="str">
        <f t="shared" si="11"/>
        <v>Berjalan cepat</v>
      </c>
      <c r="AA22" s="9" t="str">
        <f t="shared" si="12"/>
        <v>Berjalan pelan</v>
      </c>
      <c r="AB22" s="9" t="str">
        <f t="shared" si="13"/>
        <v>Berlari</v>
      </c>
      <c r="AC22" s="9" t="str">
        <f t="shared" si="14"/>
        <v>Berjalan cepat</v>
      </c>
      <c r="AD22" s="9" t="str">
        <f t="shared" si="15"/>
        <v>Berjalan cepat</v>
      </c>
      <c r="AF22">
        <v>15</v>
      </c>
      <c r="AG22">
        <f t="shared" si="16"/>
        <v>0.5</v>
      </c>
      <c r="AI22">
        <f t="shared" si="17"/>
        <v>4.5025826666666669E-3</v>
      </c>
      <c r="AJ22">
        <f>MAX(O22:Q22)</f>
        <v>9.5842266666666676E-2</v>
      </c>
      <c r="AK22">
        <f t="shared" si="19"/>
        <v>0.38368803333333334</v>
      </c>
      <c r="AM22" s="9" t="str">
        <f t="shared" si="20"/>
        <v>Berjalan pelan</v>
      </c>
      <c r="AN22" s="9" t="str">
        <f t="shared" si="2"/>
        <v>Berjalan cepat</v>
      </c>
      <c r="AO22" s="9" t="str">
        <f t="shared" si="2"/>
        <v>Berlari</v>
      </c>
    </row>
    <row r="23" spans="1:41" x14ac:dyDescent="0.25">
      <c r="A23" s="17">
        <v>17</v>
      </c>
      <c r="B23" s="5">
        <v>0.39797816000000003</v>
      </c>
      <c r="C23" s="6">
        <v>-0.19012213</v>
      </c>
      <c r="D23" s="5">
        <v>0.26847458000000002</v>
      </c>
      <c r="E23" s="5">
        <v>1.3575710000000001</v>
      </c>
      <c r="F23" s="5">
        <v>-0.58873299999999995</v>
      </c>
      <c r="G23" s="5">
        <v>6.1361990000000004</v>
      </c>
      <c r="H23" s="5">
        <v>0.43947792000000002</v>
      </c>
      <c r="I23" s="5">
        <v>-3.0814897999999999</v>
      </c>
      <c r="J23" s="5">
        <v>-0.79030990000000001</v>
      </c>
      <c r="L23" s="5">
        <f t="shared" si="6"/>
        <v>1.3265938666666668E-2</v>
      </c>
      <c r="M23" s="5">
        <f t="shared" si="6"/>
        <v>6.3374043333333336E-3</v>
      </c>
      <c r="N23" s="5">
        <f t="shared" si="6"/>
        <v>8.9491526666666665E-3</v>
      </c>
      <c r="O23" s="5">
        <f t="shared" si="6"/>
        <v>4.5252366666666669E-2</v>
      </c>
      <c r="P23" s="5">
        <f t="shared" si="6"/>
        <v>1.9624433333333333E-2</v>
      </c>
      <c r="Q23" s="5">
        <f t="shared" si="6"/>
        <v>0.20453996666666668</v>
      </c>
      <c r="R23" s="5">
        <f t="shared" si="6"/>
        <v>1.4649264E-2</v>
      </c>
      <c r="S23" s="5">
        <f t="shared" si="6"/>
        <v>0.10271632666666666</v>
      </c>
      <c r="T23" s="5">
        <f t="shared" si="6"/>
        <v>2.6343663333333333E-2</v>
      </c>
      <c r="V23" s="9" t="str">
        <f t="shared" si="7"/>
        <v>Berjalan pelan</v>
      </c>
      <c r="W23" s="9" t="str">
        <f t="shared" si="8"/>
        <v>Berjalan pelan</v>
      </c>
      <c r="X23" s="9" t="str">
        <f t="shared" si="9"/>
        <v>Berjalan pelan</v>
      </c>
      <c r="Y23" s="9" t="str">
        <f t="shared" si="10"/>
        <v>Berjalan cepat</v>
      </c>
      <c r="Z23" s="9" t="str">
        <f t="shared" si="11"/>
        <v>Berjalan pelan</v>
      </c>
      <c r="AA23" s="9" t="str">
        <f t="shared" si="12"/>
        <v>Berlari</v>
      </c>
      <c r="AB23" s="9" t="str">
        <f t="shared" si="13"/>
        <v>Berjalan pelan</v>
      </c>
      <c r="AC23" s="9" t="str">
        <f t="shared" si="14"/>
        <v>Berjalan cepat</v>
      </c>
      <c r="AD23" s="9" t="str">
        <f t="shared" si="15"/>
        <v>Berjalan pelan</v>
      </c>
      <c r="AF23">
        <v>16</v>
      </c>
      <c r="AG23">
        <f t="shared" si="16"/>
        <v>0.53333333333333333</v>
      </c>
      <c r="AI23">
        <f t="shared" si="17"/>
        <v>1.3265938666666668E-2</v>
      </c>
      <c r="AJ23">
        <f t="shared" si="18"/>
        <v>0.20453996666666668</v>
      </c>
      <c r="AK23">
        <f t="shared" si="19"/>
        <v>0.10271632666666666</v>
      </c>
      <c r="AM23" s="9" t="str">
        <f t="shared" si="20"/>
        <v>Berjalan pelan</v>
      </c>
      <c r="AN23" s="9" t="str">
        <f t="shared" ref="AN23:AN36" si="21">IF(AND(AJ23&gt;0,AJ23&lt;0.03),"Berjalan pelan", IF(AND(AJ23&gt;0.03,AJ23&lt;0.167),"Berjalan cepat", "Berlari"))</f>
        <v>Berlari</v>
      </c>
      <c r="AO23" s="9" t="str">
        <f t="shared" ref="AO23:AO36" si="22">IF(AND(AK23&gt;0,AK23&lt;0.03),"Berjalan pelan", IF(AND(AK23&gt;0.03,AK23&lt;0.167),"Berjalan cepat", "Berlari"))</f>
        <v>Berjalan cepat</v>
      </c>
    </row>
    <row r="24" spans="1:41" x14ac:dyDescent="0.25">
      <c r="A24" s="17">
        <v>18</v>
      </c>
      <c r="B24" s="5">
        <v>-0.34249649999999998</v>
      </c>
      <c r="C24" s="6">
        <v>-0.23057221999999999</v>
      </c>
      <c r="D24" s="5">
        <v>0.50680064999999996</v>
      </c>
      <c r="E24" s="5">
        <v>2.4909222</v>
      </c>
      <c r="F24" s="5">
        <v>-1.0000979000000001</v>
      </c>
      <c r="G24" s="5">
        <v>4.8187579999999999</v>
      </c>
      <c r="H24" s="5">
        <v>-4.150887</v>
      </c>
      <c r="I24" s="5">
        <v>-0.79030990000000001</v>
      </c>
      <c r="J24" s="5">
        <v>0.24169373999999999</v>
      </c>
      <c r="L24" s="5">
        <f t="shared" si="6"/>
        <v>1.1416549999999999E-2</v>
      </c>
      <c r="M24" s="5">
        <f t="shared" si="6"/>
        <v>7.6857406666666662E-3</v>
      </c>
      <c r="N24" s="5">
        <f t="shared" si="6"/>
        <v>1.6893354999999999E-2</v>
      </c>
      <c r="O24" s="5">
        <f t="shared" si="6"/>
        <v>8.3030740000000006E-2</v>
      </c>
      <c r="P24" s="5">
        <f t="shared" si="6"/>
        <v>3.3336596666666669E-2</v>
      </c>
      <c r="Q24" s="5">
        <f t="shared" si="6"/>
        <v>0.16062526666666666</v>
      </c>
      <c r="R24" s="5">
        <f t="shared" si="6"/>
        <v>0.13836290000000001</v>
      </c>
      <c r="S24" s="5">
        <f t="shared" si="6"/>
        <v>2.6343663333333333E-2</v>
      </c>
      <c r="T24" s="5">
        <f t="shared" si="6"/>
        <v>8.056457999999999E-3</v>
      </c>
      <c r="V24" s="9" t="str">
        <f t="shared" si="7"/>
        <v>Berjalan pelan</v>
      </c>
      <c r="W24" s="9" t="str">
        <f t="shared" si="8"/>
        <v>Berjalan pelan</v>
      </c>
      <c r="X24" s="9" t="str">
        <f t="shared" si="9"/>
        <v>Berjalan pelan</v>
      </c>
      <c r="Y24" s="9" t="str">
        <f t="shared" si="10"/>
        <v>Berjalan cepat</v>
      </c>
      <c r="Z24" s="9" t="str">
        <f t="shared" si="11"/>
        <v>Berjalan cepat</v>
      </c>
      <c r="AA24" s="9" t="str">
        <f t="shared" si="12"/>
        <v>Berjalan cepat</v>
      </c>
      <c r="AB24" s="9" t="str">
        <f t="shared" si="13"/>
        <v>Berjalan cepat</v>
      </c>
      <c r="AC24" s="9" t="str">
        <f t="shared" si="14"/>
        <v>Berjalan pelan</v>
      </c>
      <c r="AD24" s="9" t="str">
        <f t="shared" si="15"/>
        <v>Berjalan pelan</v>
      </c>
      <c r="AF24">
        <v>17</v>
      </c>
      <c r="AG24">
        <f t="shared" si="16"/>
        <v>0.56666666666666665</v>
      </c>
      <c r="AI24">
        <f>MAX(L24:N24)</f>
        <v>1.6893354999999999E-2</v>
      </c>
      <c r="AJ24">
        <f t="shared" si="18"/>
        <v>0.16062526666666666</v>
      </c>
      <c r="AK24">
        <f t="shared" si="19"/>
        <v>0.13836290000000001</v>
      </c>
      <c r="AM24" s="9" t="str">
        <f t="shared" si="20"/>
        <v>Berjalan pelan</v>
      </c>
      <c r="AN24" s="9" t="str">
        <f t="shared" si="21"/>
        <v>Berjalan cepat</v>
      </c>
      <c r="AO24" s="9" t="str">
        <f t="shared" si="22"/>
        <v>Berjalan cepat</v>
      </c>
    </row>
    <row r="25" spans="1:41" x14ac:dyDescent="0.25">
      <c r="A25" s="17">
        <v>19</v>
      </c>
      <c r="B25" s="5">
        <v>-5.7043490000000001E-3</v>
      </c>
      <c r="C25" s="6">
        <v>-4.4984339999999998E-2</v>
      </c>
      <c r="D25" s="5">
        <v>0.38239622000000001</v>
      </c>
      <c r="E25" s="5">
        <v>-0.81132970000000004</v>
      </c>
      <c r="F25" s="5">
        <v>-1.9563808</v>
      </c>
      <c r="G25" s="5">
        <v>-2.4181724</v>
      </c>
      <c r="H25" s="5">
        <v>-11.510641</v>
      </c>
      <c r="I25" s="5">
        <v>0.24169373999999999</v>
      </c>
      <c r="J25" s="5">
        <v>-3.0814897999999999</v>
      </c>
      <c r="L25" s="5">
        <f t="shared" si="6"/>
        <v>1.9014496666666666E-4</v>
      </c>
      <c r="M25" s="5">
        <f t="shared" si="6"/>
        <v>1.4994779999999998E-3</v>
      </c>
      <c r="N25" s="5">
        <f t="shared" si="6"/>
        <v>1.2746540666666667E-2</v>
      </c>
      <c r="O25" s="5">
        <f t="shared" si="6"/>
        <v>2.7044323333333335E-2</v>
      </c>
      <c r="P25" s="5">
        <f t="shared" si="6"/>
        <v>6.5212693333333335E-2</v>
      </c>
      <c r="Q25" s="5">
        <f t="shared" si="6"/>
        <v>8.0605746666666672E-2</v>
      </c>
      <c r="R25" s="5">
        <f t="shared" si="6"/>
        <v>0.38368803333333334</v>
      </c>
      <c r="S25" s="5">
        <f t="shared" si="6"/>
        <v>8.056457999999999E-3</v>
      </c>
      <c r="T25" s="5">
        <f t="shared" si="6"/>
        <v>0.10271632666666666</v>
      </c>
      <c r="V25" s="9" t="str">
        <f t="shared" si="7"/>
        <v>Berjalan pelan</v>
      </c>
      <c r="W25" s="9" t="str">
        <f t="shared" si="8"/>
        <v>Berjalan pelan</v>
      </c>
      <c r="X25" s="9" t="str">
        <f t="shared" si="9"/>
        <v>Berjalan pelan</v>
      </c>
      <c r="Y25" s="9" t="str">
        <f t="shared" si="10"/>
        <v>Berjalan pelan</v>
      </c>
      <c r="Z25" s="9" t="str">
        <f t="shared" si="11"/>
        <v>Berjalan cepat</v>
      </c>
      <c r="AA25" s="9" t="str">
        <f t="shared" si="12"/>
        <v>Berjalan cepat</v>
      </c>
      <c r="AB25" s="9" t="str">
        <f t="shared" si="13"/>
        <v>Berlari</v>
      </c>
      <c r="AC25" s="9" t="str">
        <f t="shared" si="14"/>
        <v>Berjalan pelan</v>
      </c>
      <c r="AD25" s="9" t="str">
        <f t="shared" si="15"/>
        <v>Berjalan cepat</v>
      </c>
      <c r="AF25">
        <v>18</v>
      </c>
      <c r="AG25">
        <f t="shared" si="16"/>
        <v>0.6</v>
      </c>
      <c r="AI25">
        <f t="shared" ref="AI25:AI36" si="23">MAX(L25:N25)</f>
        <v>1.2746540666666667E-2</v>
      </c>
      <c r="AJ25">
        <f t="shared" si="18"/>
        <v>8.0605746666666672E-2</v>
      </c>
      <c r="AK25">
        <f>MAX(R25:T25)</f>
        <v>0.38368803333333334</v>
      </c>
      <c r="AM25" s="9" t="str">
        <f t="shared" si="20"/>
        <v>Berjalan pelan</v>
      </c>
      <c r="AN25" s="9" t="str">
        <f t="shared" si="21"/>
        <v>Berjalan cepat</v>
      </c>
      <c r="AO25" s="9" t="str">
        <f t="shared" si="22"/>
        <v>Berlari</v>
      </c>
    </row>
    <row r="26" spans="1:41" x14ac:dyDescent="0.25">
      <c r="A26" s="17">
        <v>20</v>
      </c>
      <c r="B26" s="5">
        <v>0.44504315</v>
      </c>
      <c r="C26" s="6">
        <v>-6.7939280000000005E-2</v>
      </c>
      <c r="D26" s="5">
        <v>5.9253215999999997E-2</v>
      </c>
      <c r="E26" s="5">
        <v>-2.2592840000000001</v>
      </c>
      <c r="F26" s="5">
        <v>0.82071804999999998</v>
      </c>
      <c r="G26" s="5">
        <v>0.19696522</v>
      </c>
      <c r="H26" s="5">
        <v>0.43947792000000002</v>
      </c>
      <c r="I26" s="5">
        <v>-8.3812090000000001</v>
      </c>
      <c r="J26" s="5">
        <v>-0.79030990000000001</v>
      </c>
      <c r="L26" s="5">
        <f t="shared" si="6"/>
        <v>1.4834771666666666E-2</v>
      </c>
      <c r="M26" s="5">
        <f t="shared" si="6"/>
        <v>2.2646426666666666E-3</v>
      </c>
      <c r="N26" s="5">
        <f t="shared" si="6"/>
        <v>1.9751071999999999E-3</v>
      </c>
      <c r="O26" s="5">
        <f t="shared" si="6"/>
        <v>7.5309466666666672E-2</v>
      </c>
      <c r="P26" s="5">
        <f t="shared" si="6"/>
        <v>2.7357268333333334E-2</v>
      </c>
      <c r="Q26" s="5">
        <f t="shared" si="6"/>
        <v>6.5655073333333331E-3</v>
      </c>
      <c r="R26" s="5">
        <f t="shared" si="6"/>
        <v>1.4649264E-2</v>
      </c>
      <c r="S26" s="5">
        <f t="shared" si="6"/>
        <v>0.27937363333333332</v>
      </c>
      <c r="T26" s="5">
        <f t="shared" si="6"/>
        <v>2.6343663333333333E-2</v>
      </c>
      <c r="V26" s="9" t="str">
        <f t="shared" si="7"/>
        <v>Berjalan pelan</v>
      </c>
      <c r="W26" s="9" t="str">
        <f t="shared" si="8"/>
        <v>Berjalan pelan</v>
      </c>
      <c r="X26" s="9" t="str">
        <f t="shared" si="9"/>
        <v>Berjalan pelan</v>
      </c>
      <c r="Y26" s="9" t="str">
        <f t="shared" si="10"/>
        <v>Berjalan cepat</v>
      </c>
      <c r="Z26" s="9" t="str">
        <f t="shared" si="11"/>
        <v>Berjalan pelan</v>
      </c>
      <c r="AA26" s="9" t="str">
        <f t="shared" si="12"/>
        <v>Berjalan pelan</v>
      </c>
      <c r="AB26" s="9" t="str">
        <f t="shared" si="13"/>
        <v>Berjalan pelan</v>
      </c>
      <c r="AC26" s="9" t="str">
        <f t="shared" si="14"/>
        <v>Berlari</v>
      </c>
      <c r="AD26" s="9" t="str">
        <f t="shared" si="15"/>
        <v>Berjalan pelan</v>
      </c>
      <c r="AF26">
        <v>19</v>
      </c>
      <c r="AG26">
        <f t="shared" si="16"/>
        <v>0.6333333333333333</v>
      </c>
      <c r="AI26">
        <f t="shared" si="23"/>
        <v>1.4834771666666666E-2</v>
      </c>
      <c r="AJ26">
        <f t="shared" si="18"/>
        <v>7.5309466666666672E-2</v>
      </c>
      <c r="AK26">
        <f t="shared" si="19"/>
        <v>0.27937363333333332</v>
      </c>
      <c r="AM26" s="9" t="str">
        <f t="shared" si="20"/>
        <v>Berjalan pelan</v>
      </c>
      <c r="AN26" s="9" t="str">
        <f t="shared" si="21"/>
        <v>Berjalan cepat</v>
      </c>
      <c r="AO26" s="9" t="str">
        <f t="shared" si="22"/>
        <v>Berlari</v>
      </c>
    </row>
    <row r="27" spans="1:41" x14ac:dyDescent="0.25">
      <c r="A27" s="17">
        <v>21</v>
      </c>
      <c r="B27" s="5">
        <v>0.39195964</v>
      </c>
      <c r="C27" s="6">
        <v>1.1440753999999999E-2</v>
      </c>
      <c r="D27" s="5">
        <v>-0.19853926</v>
      </c>
      <c r="E27" s="5">
        <v>-0.11989403</v>
      </c>
      <c r="F27" s="5">
        <v>1.8914454000000001</v>
      </c>
      <c r="G27" s="5">
        <v>1.6665019999999999</v>
      </c>
      <c r="H27" s="5">
        <v>-4.150887</v>
      </c>
      <c r="I27" s="5">
        <v>0.97426676999999995</v>
      </c>
      <c r="J27" s="5">
        <v>0.24169373999999999</v>
      </c>
      <c r="L27" s="5">
        <f t="shared" si="6"/>
        <v>1.3065321333333333E-2</v>
      </c>
      <c r="M27" s="5">
        <f t="shared" si="6"/>
        <v>3.8135846666666662E-4</v>
      </c>
      <c r="N27" s="5">
        <f t="shared" si="6"/>
        <v>6.6179753333333331E-3</v>
      </c>
      <c r="O27" s="5">
        <f t="shared" si="6"/>
        <v>3.9964676666666664E-3</v>
      </c>
      <c r="P27" s="5">
        <f t="shared" si="6"/>
        <v>6.3048179999999995E-2</v>
      </c>
      <c r="Q27" s="5">
        <f t="shared" si="6"/>
        <v>5.5550066666666661E-2</v>
      </c>
      <c r="R27" s="5">
        <f t="shared" si="6"/>
        <v>0.13836290000000001</v>
      </c>
      <c r="S27" s="5">
        <f t="shared" si="6"/>
        <v>3.2475559000000001E-2</v>
      </c>
      <c r="T27" s="5">
        <f t="shared" si="6"/>
        <v>8.056457999999999E-3</v>
      </c>
      <c r="V27" s="9" t="str">
        <f t="shared" si="7"/>
        <v>Berjalan pelan</v>
      </c>
      <c r="W27" s="9" t="str">
        <f t="shared" si="8"/>
        <v>Berjalan pelan</v>
      </c>
      <c r="X27" s="9" t="str">
        <f t="shared" si="9"/>
        <v>Berjalan pelan</v>
      </c>
      <c r="Y27" s="9" t="str">
        <f t="shared" si="10"/>
        <v>Berjalan pelan</v>
      </c>
      <c r="Z27" s="9" t="str">
        <f t="shared" si="11"/>
        <v>Berjalan cepat</v>
      </c>
      <c r="AA27" s="9" t="str">
        <f t="shared" si="12"/>
        <v>Berjalan cepat</v>
      </c>
      <c r="AB27" s="9" t="str">
        <f t="shared" si="13"/>
        <v>Berjalan cepat</v>
      </c>
      <c r="AC27" s="9" t="str">
        <f t="shared" si="14"/>
        <v>Berjalan cepat</v>
      </c>
      <c r="AD27" s="9" t="str">
        <f t="shared" si="15"/>
        <v>Berjalan pelan</v>
      </c>
      <c r="AF27">
        <v>20</v>
      </c>
      <c r="AG27">
        <f t="shared" si="16"/>
        <v>0.66666666666666663</v>
      </c>
      <c r="AI27">
        <f t="shared" si="23"/>
        <v>1.3065321333333333E-2</v>
      </c>
      <c r="AJ27">
        <f t="shared" si="18"/>
        <v>6.3048179999999995E-2</v>
      </c>
      <c r="AK27">
        <f t="shared" si="19"/>
        <v>0.13836290000000001</v>
      </c>
      <c r="AM27" s="9" t="str">
        <f t="shared" si="20"/>
        <v>Berjalan pelan</v>
      </c>
      <c r="AN27" s="9" t="str">
        <f t="shared" si="21"/>
        <v>Berjalan cepat</v>
      </c>
      <c r="AO27" s="9" t="str">
        <f t="shared" si="22"/>
        <v>Berjalan cepat</v>
      </c>
    </row>
    <row r="28" spans="1:41" x14ac:dyDescent="0.25">
      <c r="A28" s="17">
        <v>22</v>
      </c>
      <c r="B28" s="5">
        <v>0.28772974000000001</v>
      </c>
      <c r="C28" s="6">
        <v>7.5760839999999996E-2</v>
      </c>
      <c r="D28" s="5">
        <v>-5.3101540000000003E-2</v>
      </c>
      <c r="E28" s="5">
        <v>-6.7085509999999999</v>
      </c>
      <c r="F28" s="5">
        <v>-0.34538794</v>
      </c>
      <c r="G28" s="5">
        <v>4.4260950000000001</v>
      </c>
      <c r="H28" s="5">
        <v>-11.510641</v>
      </c>
      <c r="I28" s="5">
        <v>1.1241181</v>
      </c>
      <c r="J28" s="5">
        <v>-8.3812090000000001</v>
      </c>
      <c r="L28" s="5">
        <f t="shared" si="6"/>
        <v>9.5909913333333333E-3</v>
      </c>
      <c r="M28" s="5">
        <f t="shared" si="6"/>
        <v>2.525361333333333E-3</v>
      </c>
      <c r="N28" s="5">
        <f t="shared" si="6"/>
        <v>1.7700513333333335E-3</v>
      </c>
      <c r="O28" s="5">
        <f t="shared" si="6"/>
        <v>0.22361836666666665</v>
      </c>
      <c r="P28" s="5">
        <f t="shared" si="6"/>
        <v>1.1512931333333334E-2</v>
      </c>
      <c r="Q28" s="5">
        <f t="shared" si="6"/>
        <v>0.14753650000000001</v>
      </c>
      <c r="R28" s="5">
        <f t="shared" si="6"/>
        <v>0.38368803333333334</v>
      </c>
      <c r="S28" s="5">
        <f t="shared" si="6"/>
        <v>3.7470603333333331E-2</v>
      </c>
      <c r="T28" s="5">
        <f t="shared" si="6"/>
        <v>0.27937363333333332</v>
      </c>
      <c r="V28" s="9" t="str">
        <f>IF(AND(L28&gt;0,L28&lt;0.03),"Berjalan pelan", IF(AND(L28&gt;0.03,L28&lt;0.167),"Berjalan cepat", "Berlari"))</f>
        <v>Berjalan pelan</v>
      </c>
      <c r="W28" s="9" t="str">
        <f t="shared" si="8"/>
        <v>Berjalan pelan</v>
      </c>
      <c r="X28" s="9" t="str">
        <f t="shared" si="9"/>
        <v>Berjalan pelan</v>
      </c>
      <c r="Y28" s="9" t="str">
        <f t="shared" si="10"/>
        <v>Berlari</v>
      </c>
      <c r="Z28" s="9" t="str">
        <f t="shared" si="11"/>
        <v>Berjalan pelan</v>
      </c>
      <c r="AA28" s="9" t="str">
        <f t="shared" si="12"/>
        <v>Berjalan cepat</v>
      </c>
      <c r="AB28" s="9" t="str">
        <f t="shared" si="13"/>
        <v>Berlari</v>
      </c>
      <c r="AC28" s="9" t="str">
        <f t="shared" si="14"/>
        <v>Berjalan cepat</v>
      </c>
      <c r="AD28" s="9" t="str">
        <f t="shared" si="15"/>
        <v>Berlari</v>
      </c>
      <c r="AF28">
        <v>21</v>
      </c>
      <c r="AG28">
        <f t="shared" si="16"/>
        <v>0.7</v>
      </c>
      <c r="AI28">
        <f t="shared" si="23"/>
        <v>9.5909913333333333E-3</v>
      </c>
      <c r="AJ28">
        <f t="shared" si="18"/>
        <v>0.22361836666666665</v>
      </c>
      <c r="AK28">
        <f t="shared" si="19"/>
        <v>0.38368803333333334</v>
      </c>
      <c r="AM28" s="9" t="str">
        <f t="shared" si="20"/>
        <v>Berjalan pelan</v>
      </c>
      <c r="AN28" s="9" t="str">
        <f t="shared" si="21"/>
        <v>Berlari</v>
      </c>
      <c r="AO28" s="9" t="str">
        <f t="shared" si="22"/>
        <v>Berlari</v>
      </c>
    </row>
    <row r="29" spans="1:41" x14ac:dyDescent="0.25">
      <c r="A29" s="17">
        <v>23</v>
      </c>
      <c r="B29" s="5">
        <v>0.66371334000000004</v>
      </c>
      <c r="C29" s="6">
        <v>-1.5855222</v>
      </c>
      <c r="D29" s="5">
        <v>-1.5609717000000001</v>
      </c>
      <c r="E29" s="5">
        <v>4.1663646999999998E-2</v>
      </c>
      <c r="F29" s="5">
        <v>-2.1705165000000002</v>
      </c>
      <c r="G29" s="5">
        <v>5.4427669999999999</v>
      </c>
      <c r="H29" s="5">
        <v>-5.1450940000000003</v>
      </c>
      <c r="I29" s="5">
        <v>4.9358040000000001</v>
      </c>
      <c r="J29" s="5">
        <v>-4.150887</v>
      </c>
      <c r="L29" s="5">
        <f t="shared" si="6"/>
        <v>2.2123778E-2</v>
      </c>
      <c r="M29" s="5">
        <f t="shared" si="6"/>
        <v>5.285074E-2</v>
      </c>
      <c r="N29" s="5">
        <f t="shared" si="6"/>
        <v>5.2032390000000005E-2</v>
      </c>
      <c r="O29" s="5">
        <f t="shared" si="6"/>
        <v>1.3887882333333333E-3</v>
      </c>
      <c r="P29" s="5">
        <f t="shared" si="6"/>
        <v>7.235055E-2</v>
      </c>
      <c r="Q29" s="5">
        <f t="shared" si="6"/>
        <v>0.18142556666666668</v>
      </c>
      <c r="R29" s="5">
        <f t="shared" si="6"/>
        <v>0.17150313333333334</v>
      </c>
      <c r="S29" s="5">
        <f t="shared" si="6"/>
        <v>0.1645268</v>
      </c>
      <c r="T29" s="5">
        <f t="shared" si="6"/>
        <v>0.13836290000000001</v>
      </c>
      <c r="V29" s="9" t="str">
        <f t="shared" ref="V29:V36" si="24">IF(AND(L29&gt;0,L29&lt;0.03),"Berjalan pelan", IF(AND(L29&gt;0.03,L29&lt;0.167),"Berjalan cepat", "Berlari"))</f>
        <v>Berjalan pelan</v>
      </c>
      <c r="W29" s="9" t="str">
        <f t="shared" ref="W29:W36" si="25">IF(AND(M29&gt;0,M29&lt;0.03),"Berjalan pelan", IF(AND(M29&gt;0.03,M29&lt;0.167),"Berjalan cepat", "Berlari"))</f>
        <v>Berjalan cepat</v>
      </c>
      <c r="X29" s="9" t="str">
        <f t="shared" ref="X29:X36" si="26">IF(AND(N29&gt;0,N29&lt;0.03),"Berjalan pelan", IF(AND(N29&gt;0.03,N29&lt;0.167),"Berjalan cepat", "Berlari"))</f>
        <v>Berjalan cepat</v>
      </c>
      <c r="Y29" s="9" t="str">
        <f t="shared" ref="Y29:Y36" si="27">IF(AND(O29&gt;0,O29&lt;0.03),"Berjalan pelan", IF(AND(O29&gt;0.03,O29&lt;0.167),"Berjalan cepat", "Berlari"))</f>
        <v>Berjalan pelan</v>
      </c>
      <c r="Z29" s="9" t="str">
        <f t="shared" ref="Z29:Z36" si="28">IF(AND(P29&gt;0,P29&lt;0.03),"Berjalan pelan", IF(AND(P29&gt;0.03,P29&lt;0.167),"Berjalan cepat", "Berlari"))</f>
        <v>Berjalan cepat</v>
      </c>
      <c r="AA29" s="9" t="str">
        <f t="shared" ref="AA29:AA36" si="29">IF(AND(Q29&gt;0,Q29&lt;0.03),"Berjalan pelan", IF(AND(Q29&gt;0.03,Q29&lt;0.167),"Berjalan cepat", "Berlari"))</f>
        <v>Berlari</v>
      </c>
      <c r="AB29" s="9" t="str">
        <f t="shared" ref="AB29:AB36" si="30">IF(AND(R29&gt;0,R29&lt;0.03),"Berjalan pelan", IF(AND(R29&gt;0.03,R29&lt;0.167),"Berjalan cepat", "Berlari"))</f>
        <v>Berlari</v>
      </c>
      <c r="AC29" s="9" t="str">
        <f t="shared" ref="AC29:AC36" si="31">IF(AND(S29&gt;0,S29&lt;0.03),"Berjalan pelan", IF(AND(S29&gt;0.03,S29&lt;0.167),"Berjalan cepat", "Berlari"))</f>
        <v>Berjalan cepat</v>
      </c>
      <c r="AD29" s="9" t="str">
        <f t="shared" ref="AD29:AD36" si="32">IF(AND(T29&gt;0,T29&lt;0.03),"Berjalan pelan", IF(AND(T29&gt;0.03,T29&lt;0.167),"Berjalan cepat", "Berlari"))</f>
        <v>Berjalan cepat</v>
      </c>
      <c r="AF29">
        <v>22</v>
      </c>
      <c r="AG29">
        <f t="shared" si="16"/>
        <v>0.73333333333333328</v>
      </c>
      <c r="AI29">
        <f t="shared" si="23"/>
        <v>5.285074E-2</v>
      </c>
      <c r="AJ29">
        <f t="shared" si="18"/>
        <v>0.18142556666666668</v>
      </c>
      <c r="AK29">
        <f t="shared" si="19"/>
        <v>0.17150313333333334</v>
      </c>
      <c r="AM29" s="9" t="str">
        <f t="shared" si="20"/>
        <v>Berjalan cepat</v>
      </c>
      <c r="AN29" s="9" t="str">
        <f t="shared" si="21"/>
        <v>Berlari</v>
      </c>
      <c r="AO29" s="9" t="str">
        <f t="shared" si="22"/>
        <v>Berlari</v>
      </c>
    </row>
    <row r="30" spans="1:41" x14ac:dyDescent="0.25">
      <c r="A30" s="17">
        <v>24</v>
      </c>
      <c r="B30" s="5">
        <v>0.42557826999999998</v>
      </c>
      <c r="C30" s="6">
        <v>1.200027</v>
      </c>
      <c r="D30" s="5">
        <v>-2.3800110000000001</v>
      </c>
      <c r="E30" s="5">
        <v>-3.6441612000000001</v>
      </c>
      <c r="F30" s="5">
        <v>-1.9562181999999999</v>
      </c>
      <c r="G30" s="5">
        <v>0.27364729999999998</v>
      </c>
      <c r="H30" s="5">
        <v>0.68039360000000004</v>
      </c>
      <c r="I30" s="5">
        <v>0.43947792000000002</v>
      </c>
      <c r="J30" s="5">
        <v>-11.510641</v>
      </c>
      <c r="L30" s="5">
        <f>ABS((B30-0)/(30-0))</f>
        <v>1.4185942333333333E-2</v>
      </c>
      <c r="M30" s="5">
        <f t="shared" ref="M30:T36" si="33">ABS((C30-0)/(30-0))</f>
        <v>4.0000899999999999E-2</v>
      </c>
      <c r="N30" s="5">
        <f t="shared" si="33"/>
        <v>7.9333700000000007E-2</v>
      </c>
      <c r="O30" s="5">
        <f t="shared" si="33"/>
        <v>0.12147204</v>
      </c>
      <c r="P30" s="5">
        <f t="shared" si="33"/>
        <v>6.5207273333333329E-2</v>
      </c>
      <c r="Q30" s="5">
        <f t="shared" si="33"/>
        <v>9.1215766666666656E-3</v>
      </c>
      <c r="R30" s="5">
        <f t="shared" si="33"/>
        <v>2.2679786666666667E-2</v>
      </c>
      <c r="S30" s="5">
        <f t="shared" si="33"/>
        <v>1.4649264E-2</v>
      </c>
      <c r="T30" s="5">
        <f t="shared" si="33"/>
        <v>0.38368803333333334</v>
      </c>
      <c r="V30" s="9" t="str">
        <f t="shared" si="24"/>
        <v>Berjalan pelan</v>
      </c>
      <c r="W30" s="9" t="str">
        <f t="shared" si="25"/>
        <v>Berjalan cepat</v>
      </c>
      <c r="X30" s="9" t="str">
        <f t="shared" si="26"/>
        <v>Berjalan cepat</v>
      </c>
      <c r="Y30" s="9" t="str">
        <f t="shared" si="27"/>
        <v>Berjalan cepat</v>
      </c>
      <c r="Z30" s="9" t="str">
        <f t="shared" si="28"/>
        <v>Berjalan cepat</v>
      </c>
      <c r="AA30" s="9" t="str">
        <f t="shared" si="29"/>
        <v>Berjalan pelan</v>
      </c>
      <c r="AB30" s="9" t="str">
        <f t="shared" si="30"/>
        <v>Berjalan pelan</v>
      </c>
      <c r="AC30" s="9" t="str">
        <f t="shared" si="31"/>
        <v>Berjalan pelan</v>
      </c>
      <c r="AD30" s="9" t="str">
        <f t="shared" si="32"/>
        <v>Berlari</v>
      </c>
      <c r="AF30">
        <v>23</v>
      </c>
      <c r="AG30">
        <f t="shared" si="16"/>
        <v>0.76666666666666672</v>
      </c>
      <c r="AI30">
        <f t="shared" si="23"/>
        <v>7.9333700000000007E-2</v>
      </c>
      <c r="AJ30">
        <f t="shared" si="18"/>
        <v>0.12147204</v>
      </c>
      <c r="AK30">
        <f t="shared" si="19"/>
        <v>0.38368803333333334</v>
      </c>
      <c r="AM30" s="9" t="str">
        <f t="shared" si="20"/>
        <v>Berjalan cepat</v>
      </c>
      <c r="AN30" s="9" t="str">
        <f t="shared" si="21"/>
        <v>Berjalan cepat</v>
      </c>
      <c r="AO30" s="9" t="str">
        <f t="shared" si="22"/>
        <v>Berlari</v>
      </c>
    </row>
    <row r="31" spans="1:41" x14ac:dyDescent="0.25">
      <c r="A31" s="17">
        <v>25</v>
      </c>
      <c r="B31" s="5">
        <v>0.42557826999999998</v>
      </c>
      <c r="C31" s="6">
        <v>1.200027</v>
      </c>
      <c r="D31" s="5">
        <v>-2.3800110000000001</v>
      </c>
      <c r="E31" s="5">
        <v>-1.9669597000000001</v>
      </c>
      <c r="F31" s="5">
        <v>0.22820789</v>
      </c>
      <c r="G31" s="5">
        <v>2.7226734000000001</v>
      </c>
      <c r="H31" s="5">
        <v>0.97426676999999995</v>
      </c>
      <c r="I31" s="5">
        <v>4.4260950000000001</v>
      </c>
      <c r="J31" s="5">
        <v>-5.1450940000000003</v>
      </c>
      <c r="L31" s="5">
        <f t="shared" ref="L31:L36" si="34">ABS((B31-0)/(30-0))</f>
        <v>1.4185942333333333E-2</v>
      </c>
      <c r="M31" s="5">
        <f t="shared" si="33"/>
        <v>4.0000899999999999E-2</v>
      </c>
      <c r="N31" s="5">
        <f t="shared" si="33"/>
        <v>7.9333700000000007E-2</v>
      </c>
      <c r="O31" s="5">
        <f t="shared" si="33"/>
        <v>6.5565323333333342E-2</v>
      </c>
      <c r="P31" s="5">
        <f t="shared" si="33"/>
        <v>7.6069296666666664E-3</v>
      </c>
      <c r="Q31" s="5">
        <f t="shared" si="33"/>
        <v>9.0755780000000008E-2</v>
      </c>
      <c r="R31" s="5">
        <f t="shared" si="33"/>
        <v>3.2475559000000001E-2</v>
      </c>
      <c r="S31" s="5">
        <f t="shared" si="33"/>
        <v>0.14753650000000001</v>
      </c>
      <c r="T31" s="5">
        <f t="shared" si="33"/>
        <v>0.17150313333333334</v>
      </c>
      <c r="V31" s="9" t="str">
        <f t="shared" si="24"/>
        <v>Berjalan pelan</v>
      </c>
      <c r="W31" s="9" t="str">
        <f t="shared" si="25"/>
        <v>Berjalan cepat</v>
      </c>
      <c r="X31" s="9" t="str">
        <f t="shared" si="26"/>
        <v>Berjalan cepat</v>
      </c>
      <c r="Y31" s="9" t="str">
        <f t="shared" si="27"/>
        <v>Berjalan cepat</v>
      </c>
      <c r="Z31" s="9" t="str">
        <f t="shared" si="28"/>
        <v>Berjalan pelan</v>
      </c>
      <c r="AA31" s="9" t="str">
        <f t="shared" si="29"/>
        <v>Berjalan cepat</v>
      </c>
      <c r="AB31" s="9" t="str">
        <f t="shared" si="30"/>
        <v>Berjalan cepat</v>
      </c>
      <c r="AC31" s="9" t="str">
        <f t="shared" si="31"/>
        <v>Berjalan cepat</v>
      </c>
      <c r="AD31" s="9" t="str">
        <f t="shared" si="32"/>
        <v>Berlari</v>
      </c>
      <c r="AF31">
        <v>24</v>
      </c>
      <c r="AG31">
        <f t="shared" si="16"/>
        <v>0.8</v>
      </c>
      <c r="AI31">
        <f t="shared" si="23"/>
        <v>7.9333700000000007E-2</v>
      </c>
      <c r="AJ31">
        <f t="shared" si="18"/>
        <v>9.0755780000000008E-2</v>
      </c>
      <c r="AK31">
        <f t="shared" si="19"/>
        <v>0.17150313333333334</v>
      </c>
      <c r="AM31" s="9" t="str">
        <f t="shared" si="20"/>
        <v>Berjalan cepat</v>
      </c>
      <c r="AN31" s="9" t="str">
        <f t="shared" si="21"/>
        <v>Berjalan cepat</v>
      </c>
      <c r="AO31" s="9" t="str">
        <f t="shared" si="22"/>
        <v>Berlari</v>
      </c>
    </row>
    <row r="32" spans="1:41" x14ac:dyDescent="0.25">
      <c r="A32" s="17">
        <v>26</v>
      </c>
      <c r="B32" s="5">
        <v>0.42557826999999998</v>
      </c>
      <c r="C32" s="6">
        <v>1.200027</v>
      </c>
      <c r="D32" s="5">
        <v>-2.3800110000000001</v>
      </c>
      <c r="E32" s="5">
        <v>0.59862459999999995</v>
      </c>
      <c r="F32" s="5">
        <v>1.2601997</v>
      </c>
      <c r="G32" s="5">
        <v>-4.2128104999999998</v>
      </c>
      <c r="H32" s="5">
        <v>1.1241181</v>
      </c>
      <c r="I32" s="5">
        <v>5.4427669999999999</v>
      </c>
      <c r="J32" s="5">
        <v>0.68039360000000004</v>
      </c>
      <c r="L32" s="5">
        <f t="shared" si="34"/>
        <v>1.4185942333333333E-2</v>
      </c>
      <c r="M32" s="5">
        <f t="shared" si="33"/>
        <v>4.0000899999999999E-2</v>
      </c>
      <c r="N32" s="5">
        <f t="shared" si="33"/>
        <v>7.9333700000000007E-2</v>
      </c>
      <c r="O32" s="5">
        <f t="shared" si="33"/>
        <v>1.9954153333333332E-2</v>
      </c>
      <c r="P32" s="5">
        <f t="shared" si="33"/>
        <v>4.200665666666667E-2</v>
      </c>
      <c r="Q32" s="5">
        <f t="shared" si="33"/>
        <v>0.14042701666666665</v>
      </c>
      <c r="R32" s="5">
        <f t="shared" si="33"/>
        <v>3.7470603333333331E-2</v>
      </c>
      <c r="S32" s="5">
        <f t="shared" si="33"/>
        <v>0.18142556666666668</v>
      </c>
      <c r="T32" s="5">
        <f t="shared" si="33"/>
        <v>2.2679786666666667E-2</v>
      </c>
      <c r="V32" s="9" t="str">
        <f t="shared" si="24"/>
        <v>Berjalan pelan</v>
      </c>
      <c r="W32" s="9" t="str">
        <f t="shared" si="25"/>
        <v>Berjalan cepat</v>
      </c>
      <c r="X32" s="9" t="str">
        <f t="shared" si="26"/>
        <v>Berjalan cepat</v>
      </c>
      <c r="Y32" s="9" t="str">
        <f t="shared" si="27"/>
        <v>Berjalan pelan</v>
      </c>
      <c r="Z32" s="9" t="str">
        <f t="shared" si="28"/>
        <v>Berjalan cepat</v>
      </c>
      <c r="AA32" s="9" t="str">
        <f t="shared" si="29"/>
        <v>Berjalan cepat</v>
      </c>
      <c r="AB32" s="9" t="str">
        <f t="shared" si="30"/>
        <v>Berjalan cepat</v>
      </c>
      <c r="AC32" s="9" t="str">
        <f t="shared" si="31"/>
        <v>Berlari</v>
      </c>
      <c r="AD32" s="9" t="str">
        <f t="shared" si="32"/>
        <v>Berjalan pelan</v>
      </c>
      <c r="AF32">
        <v>25</v>
      </c>
      <c r="AG32">
        <f t="shared" si="16"/>
        <v>0.83333333333333337</v>
      </c>
      <c r="AI32">
        <f t="shared" si="23"/>
        <v>7.9333700000000007E-2</v>
      </c>
      <c r="AJ32">
        <f t="shared" si="18"/>
        <v>0.14042701666666665</v>
      </c>
      <c r="AK32">
        <f t="shared" si="19"/>
        <v>0.18142556666666668</v>
      </c>
      <c r="AM32" s="9" t="str">
        <f t="shared" si="20"/>
        <v>Berjalan cepat</v>
      </c>
      <c r="AN32" s="9" t="str">
        <f t="shared" si="21"/>
        <v>Berjalan cepat</v>
      </c>
      <c r="AO32" s="9" t="str">
        <f t="shared" si="22"/>
        <v>Berlari</v>
      </c>
    </row>
    <row r="33" spans="1:55" x14ac:dyDescent="0.25">
      <c r="A33" s="17">
        <v>27</v>
      </c>
      <c r="B33" s="5">
        <v>0.42557826999999998</v>
      </c>
      <c r="C33" s="6">
        <v>1.200027</v>
      </c>
      <c r="D33" s="5">
        <v>-2.3800110000000001</v>
      </c>
      <c r="E33" s="5">
        <v>0.48586214</v>
      </c>
      <c r="F33" s="5">
        <v>-0.31707800000000003</v>
      </c>
      <c r="G33" s="5">
        <v>-2.7648619999999999</v>
      </c>
      <c r="H33" s="5">
        <v>0.3695563</v>
      </c>
      <c r="I33" s="5">
        <v>0.27364729999999998</v>
      </c>
      <c r="J33" s="5">
        <v>0.97426676999999995</v>
      </c>
      <c r="L33" s="5">
        <f t="shared" si="34"/>
        <v>1.4185942333333333E-2</v>
      </c>
      <c r="M33" s="5">
        <f t="shared" si="33"/>
        <v>4.0000899999999999E-2</v>
      </c>
      <c r="N33" s="5">
        <f t="shared" si="33"/>
        <v>7.9333700000000007E-2</v>
      </c>
      <c r="O33" s="5">
        <f t="shared" si="33"/>
        <v>1.6195404666666666E-2</v>
      </c>
      <c r="P33" s="5">
        <f t="shared" si="33"/>
        <v>1.0569266666666667E-2</v>
      </c>
      <c r="Q33" s="5">
        <f t="shared" si="33"/>
        <v>9.2162066666666667E-2</v>
      </c>
      <c r="R33" s="5">
        <f t="shared" si="33"/>
        <v>1.2318543333333333E-2</v>
      </c>
      <c r="S33" s="5">
        <f t="shared" si="33"/>
        <v>9.1215766666666656E-3</v>
      </c>
      <c r="T33" s="5">
        <f t="shared" si="33"/>
        <v>3.2475559000000001E-2</v>
      </c>
      <c r="V33" s="9" t="str">
        <f t="shared" si="24"/>
        <v>Berjalan pelan</v>
      </c>
      <c r="W33" s="9" t="str">
        <f t="shared" si="25"/>
        <v>Berjalan cepat</v>
      </c>
      <c r="X33" s="9" t="str">
        <f t="shared" si="26"/>
        <v>Berjalan cepat</v>
      </c>
      <c r="Y33" s="9" t="str">
        <f t="shared" si="27"/>
        <v>Berjalan pelan</v>
      </c>
      <c r="Z33" s="9" t="str">
        <f t="shared" si="28"/>
        <v>Berjalan pelan</v>
      </c>
      <c r="AA33" s="9" t="str">
        <f t="shared" si="29"/>
        <v>Berjalan cepat</v>
      </c>
      <c r="AB33" s="9" t="str">
        <f t="shared" si="30"/>
        <v>Berjalan pelan</v>
      </c>
      <c r="AC33" s="9" t="str">
        <f t="shared" si="31"/>
        <v>Berjalan pelan</v>
      </c>
      <c r="AD33" s="9" t="str">
        <f t="shared" si="32"/>
        <v>Berjalan cepat</v>
      </c>
      <c r="AF33">
        <v>26</v>
      </c>
      <c r="AG33">
        <f t="shared" si="16"/>
        <v>0.8666666666666667</v>
      </c>
      <c r="AI33">
        <f t="shared" si="23"/>
        <v>7.9333700000000007E-2</v>
      </c>
      <c r="AJ33">
        <f t="shared" si="18"/>
        <v>9.2162066666666667E-2</v>
      </c>
      <c r="AK33">
        <f t="shared" si="19"/>
        <v>3.2475559000000001E-2</v>
      </c>
      <c r="AM33" s="9" t="str">
        <f t="shared" si="20"/>
        <v>Berjalan cepat</v>
      </c>
      <c r="AN33" s="9" t="str">
        <f t="shared" si="21"/>
        <v>Berjalan cepat</v>
      </c>
      <c r="AO33" s="9" t="str">
        <f t="shared" si="22"/>
        <v>Berjalan cepat</v>
      </c>
    </row>
    <row r="34" spans="1:55" x14ac:dyDescent="0.25">
      <c r="A34" s="17">
        <v>28</v>
      </c>
      <c r="B34" s="5">
        <v>0.42557826999999998</v>
      </c>
      <c r="C34" s="6">
        <v>1.200027</v>
      </c>
      <c r="D34" s="5">
        <v>-2.3800110000000001</v>
      </c>
      <c r="E34" s="5">
        <v>-1.5500658</v>
      </c>
      <c r="F34" s="5">
        <v>0.85909784</v>
      </c>
      <c r="G34" s="5">
        <v>0.22372054999999999</v>
      </c>
      <c r="H34" s="5">
        <v>-5.1450940000000003</v>
      </c>
      <c r="I34" s="5">
        <v>2.7226734000000001</v>
      </c>
      <c r="J34" s="5">
        <v>1.1241181</v>
      </c>
      <c r="L34" s="5">
        <f t="shared" si="34"/>
        <v>1.4185942333333333E-2</v>
      </c>
      <c r="M34" s="5">
        <f t="shared" si="33"/>
        <v>4.0000899999999999E-2</v>
      </c>
      <c r="N34" s="5">
        <f t="shared" si="33"/>
        <v>7.9333700000000007E-2</v>
      </c>
      <c r="O34" s="5">
        <f t="shared" si="33"/>
        <v>5.1668860000000004E-2</v>
      </c>
      <c r="P34" s="5">
        <f t="shared" si="33"/>
        <v>2.8636594666666668E-2</v>
      </c>
      <c r="Q34" s="5">
        <f t="shared" si="33"/>
        <v>7.4573516666666664E-3</v>
      </c>
      <c r="R34" s="5">
        <f t="shared" si="33"/>
        <v>0.17150313333333334</v>
      </c>
      <c r="S34" s="5">
        <f t="shared" si="33"/>
        <v>9.0755780000000008E-2</v>
      </c>
      <c r="T34" s="5">
        <f t="shared" si="33"/>
        <v>3.7470603333333331E-2</v>
      </c>
      <c r="V34" s="9" t="str">
        <f t="shared" si="24"/>
        <v>Berjalan pelan</v>
      </c>
      <c r="W34" s="9" t="str">
        <f t="shared" si="25"/>
        <v>Berjalan cepat</v>
      </c>
      <c r="X34" s="9" t="str">
        <f t="shared" si="26"/>
        <v>Berjalan cepat</v>
      </c>
      <c r="Y34" s="9" t="str">
        <f t="shared" si="27"/>
        <v>Berjalan cepat</v>
      </c>
      <c r="Z34" s="9" t="str">
        <f t="shared" si="28"/>
        <v>Berjalan pelan</v>
      </c>
      <c r="AA34" s="9" t="str">
        <f t="shared" si="29"/>
        <v>Berjalan pelan</v>
      </c>
      <c r="AB34" s="9" t="str">
        <f t="shared" si="30"/>
        <v>Berlari</v>
      </c>
      <c r="AC34" s="9" t="str">
        <f t="shared" si="31"/>
        <v>Berjalan cepat</v>
      </c>
      <c r="AD34" s="9" t="str">
        <f t="shared" si="32"/>
        <v>Berjalan cepat</v>
      </c>
      <c r="AF34">
        <v>27</v>
      </c>
      <c r="AG34">
        <f t="shared" si="16"/>
        <v>0.9</v>
      </c>
      <c r="AI34">
        <f t="shared" si="23"/>
        <v>7.9333700000000007E-2</v>
      </c>
      <c r="AJ34">
        <f t="shared" si="18"/>
        <v>5.1668860000000004E-2</v>
      </c>
      <c r="AK34">
        <f t="shared" si="19"/>
        <v>0.17150313333333334</v>
      </c>
      <c r="AM34" s="9" t="str">
        <f t="shared" si="20"/>
        <v>Berjalan cepat</v>
      </c>
      <c r="AN34" s="9" t="str">
        <f t="shared" si="21"/>
        <v>Berjalan cepat</v>
      </c>
      <c r="AO34" s="9" t="str">
        <f t="shared" si="22"/>
        <v>Berlari</v>
      </c>
    </row>
    <row r="35" spans="1:55" x14ac:dyDescent="0.25">
      <c r="A35" s="17">
        <v>29</v>
      </c>
      <c r="B35" s="5">
        <v>0.42557826999999998</v>
      </c>
      <c r="C35" s="6">
        <v>1.200027</v>
      </c>
      <c r="D35" s="5">
        <v>-2.3800110000000001</v>
      </c>
      <c r="E35" s="5">
        <v>-1.9394103</v>
      </c>
      <c r="F35" s="5">
        <v>0.42482017999999999</v>
      </c>
      <c r="G35" s="5">
        <v>1.0900259000000001</v>
      </c>
      <c r="H35" s="5">
        <v>0.68039360000000004</v>
      </c>
      <c r="I35" s="5">
        <v>0.22372054999999999</v>
      </c>
      <c r="J35" s="5">
        <v>0.27364729999999998</v>
      </c>
      <c r="L35" s="5">
        <f t="shared" si="34"/>
        <v>1.4185942333333333E-2</v>
      </c>
      <c r="M35" s="5">
        <f t="shared" si="33"/>
        <v>4.0000899999999999E-2</v>
      </c>
      <c r="N35" s="5">
        <f t="shared" si="33"/>
        <v>7.9333700000000007E-2</v>
      </c>
      <c r="O35" s="5">
        <f t="shared" si="33"/>
        <v>6.4647010000000005E-2</v>
      </c>
      <c r="P35" s="5">
        <f t="shared" si="33"/>
        <v>1.4160672666666667E-2</v>
      </c>
      <c r="Q35" s="5">
        <f t="shared" si="33"/>
        <v>3.6334196666666672E-2</v>
      </c>
      <c r="R35" s="5">
        <f t="shared" si="33"/>
        <v>2.2679786666666667E-2</v>
      </c>
      <c r="S35" s="5">
        <f t="shared" si="33"/>
        <v>7.4573516666666664E-3</v>
      </c>
      <c r="T35" s="5">
        <f t="shared" si="33"/>
        <v>9.1215766666666656E-3</v>
      </c>
      <c r="V35" s="9" t="str">
        <f t="shared" si="24"/>
        <v>Berjalan pelan</v>
      </c>
      <c r="W35" s="9" t="str">
        <f t="shared" si="25"/>
        <v>Berjalan cepat</v>
      </c>
      <c r="X35" s="9" t="str">
        <f t="shared" si="26"/>
        <v>Berjalan cepat</v>
      </c>
      <c r="Y35" s="9" t="str">
        <f t="shared" si="27"/>
        <v>Berjalan cepat</v>
      </c>
      <c r="Z35" s="9" t="str">
        <f t="shared" si="28"/>
        <v>Berjalan pelan</v>
      </c>
      <c r="AA35" s="9" t="str">
        <f t="shared" si="29"/>
        <v>Berjalan cepat</v>
      </c>
      <c r="AB35" s="9" t="str">
        <f t="shared" si="30"/>
        <v>Berjalan pelan</v>
      </c>
      <c r="AC35" s="9" t="str">
        <f t="shared" si="31"/>
        <v>Berjalan pelan</v>
      </c>
      <c r="AD35" s="9" t="str">
        <f t="shared" si="32"/>
        <v>Berjalan pelan</v>
      </c>
      <c r="AF35">
        <v>28</v>
      </c>
      <c r="AG35">
        <f t="shared" si="16"/>
        <v>0.93333333333333335</v>
      </c>
      <c r="AI35">
        <f t="shared" si="23"/>
        <v>7.9333700000000007E-2</v>
      </c>
      <c r="AJ35">
        <f t="shared" si="18"/>
        <v>6.4647010000000005E-2</v>
      </c>
      <c r="AK35">
        <f t="shared" si="19"/>
        <v>2.2679786666666667E-2</v>
      </c>
      <c r="AM35" s="9" t="str">
        <f t="shared" si="20"/>
        <v>Berjalan cepat</v>
      </c>
      <c r="AN35" s="9" t="str">
        <f t="shared" si="21"/>
        <v>Berjalan cepat</v>
      </c>
      <c r="AO35" s="9" t="str">
        <f t="shared" si="22"/>
        <v>Berjalan pelan</v>
      </c>
    </row>
    <row r="36" spans="1:55" x14ac:dyDescent="0.25">
      <c r="A36" s="17">
        <v>30</v>
      </c>
      <c r="B36" s="5">
        <v>0.42557826999999998</v>
      </c>
      <c r="C36" s="6">
        <v>1.200027</v>
      </c>
      <c r="D36" s="5">
        <v>-2.3800110000000001</v>
      </c>
      <c r="E36" s="5">
        <v>-1.0789778000000001</v>
      </c>
      <c r="F36" s="5">
        <v>-7.5756550000000006E-2</v>
      </c>
      <c r="G36" s="5">
        <v>-0.55784990000000001</v>
      </c>
      <c r="H36" s="5">
        <v>0.97426676999999995</v>
      </c>
      <c r="I36" s="5">
        <v>1.0900259000000001</v>
      </c>
      <c r="J36" s="5">
        <v>2.7226734000000001</v>
      </c>
      <c r="L36" s="5">
        <f t="shared" si="34"/>
        <v>1.4185942333333333E-2</v>
      </c>
      <c r="M36" s="5">
        <f t="shared" si="33"/>
        <v>4.0000899999999999E-2</v>
      </c>
      <c r="N36" s="5">
        <f t="shared" si="33"/>
        <v>7.9333700000000007E-2</v>
      </c>
      <c r="O36" s="5">
        <f t="shared" si="33"/>
        <v>3.5965926666666669E-2</v>
      </c>
      <c r="P36" s="5">
        <f t="shared" si="33"/>
        <v>2.5252183333333337E-3</v>
      </c>
      <c r="Q36" s="5">
        <f t="shared" si="33"/>
        <v>1.8594996666666665E-2</v>
      </c>
      <c r="R36" s="5">
        <f t="shared" si="33"/>
        <v>3.2475559000000001E-2</v>
      </c>
      <c r="S36" s="5">
        <f t="shared" si="33"/>
        <v>3.6334196666666672E-2</v>
      </c>
      <c r="T36" s="5">
        <f t="shared" si="33"/>
        <v>9.0755780000000008E-2</v>
      </c>
      <c r="V36" s="9" t="str">
        <f t="shared" si="24"/>
        <v>Berjalan pelan</v>
      </c>
      <c r="W36" s="9" t="str">
        <f t="shared" si="25"/>
        <v>Berjalan cepat</v>
      </c>
      <c r="X36" s="9" t="str">
        <f t="shared" si="26"/>
        <v>Berjalan cepat</v>
      </c>
      <c r="Y36" s="9" t="str">
        <f t="shared" si="27"/>
        <v>Berjalan cepat</v>
      </c>
      <c r="Z36" s="9" t="str">
        <f t="shared" si="28"/>
        <v>Berjalan pelan</v>
      </c>
      <c r="AA36" s="9" t="str">
        <f t="shared" si="29"/>
        <v>Berjalan pelan</v>
      </c>
      <c r="AB36" s="9" t="str">
        <f t="shared" si="30"/>
        <v>Berjalan cepat</v>
      </c>
      <c r="AC36" s="9" t="str">
        <f t="shared" si="31"/>
        <v>Berjalan cepat</v>
      </c>
      <c r="AD36" s="9" t="str">
        <f t="shared" si="32"/>
        <v>Berjalan cepat</v>
      </c>
      <c r="AF36">
        <v>29</v>
      </c>
      <c r="AG36">
        <f t="shared" si="16"/>
        <v>0.96666666666666667</v>
      </c>
      <c r="AI36">
        <f t="shared" si="23"/>
        <v>7.9333700000000007E-2</v>
      </c>
      <c r="AJ36">
        <f t="shared" si="18"/>
        <v>3.5965926666666669E-2</v>
      </c>
      <c r="AK36">
        <f t="shared" si="19"/>
        <v>9.0755780000000008E-2</v>
      </c>
      <c r="AM36" s="9" t="str">
        <f t="shared" si="20"/>
        <v>Berjalan cepat</v>
      </c>
      <c r="AN36" s="9" t="str">
        <f t="shared" si="21"/>
        <v>Berjalan cepat</v>
      </c>
      <c r="AO36" s="9" t="str">
        <f t="shared" si="22"/>
        <v>Berjalan cepat</v>
      </c>
    </row>
    <row r="37" spans="1:55" x14ac:dyDescent="0.25">
      <c r="AF37">
        <v>30</v>
      </c>
      <c r="AG37">
        <f t="shared" si="16"/>
        <v>1</v>
      </c>
    </row>
    <row r="39" spans="1:55" x14ac:dyDescent="0.25">
      <c r="B39" s="27" t="s">
        <v>10</v>
      </c>
      <c r="C39" s="28"/>
      <c r="D39" s="28"/>
      <c r="E39" s="28"/>
      <c r="F39" s="28"/>
      <c r="G39" s="28"/>
      <c r="H39" s="28"/>
      <c r="I39" s="28"/>
      <c r="J39" s="28"/>
      <c r="L39" s="33" t="s">
        <v>14</v>
      </c>
      <c r="M39" s="33"/>
      <c r="N39" s="33"/>
      <c r="O39" s="33"/>
      <c r="P39" s="33"/>
      <c r="Q39" s="33"/>
      <c r="R39" s="33"/>
      <c r="S39" s="33"/>
      <c r="T39" s="33"/>
      <c r="V39" s="34" t="s">
        <v>15</v>
      </c>
      <c r="W39" s="34"/>
      <c r="X39" s="34"/>
      <c r="Y39" s="34"/>
      <c r="Z39" s="34"/>
      <c r="AA39" s="34"/>
      <c r="AB39" s="34"/>
      <c r="AC39" s="34"/>
      <c r="AD39" s="34"/>
    </row>
    <row r="40" spans="1:55" x14ac:dyDescent="0.25">
      <c r="B40" s="28" t="s">
        <v>2</v>
      </c>
      <c r="C40" s="28"/>
      <c r="D40" s="28"/>
      <c r="E40" s="28" t="s">
        <v>3</v>
      </c>
      <c r="F40" s="28"/>
      <c r="G40" s="28"/>
      <c r="H40" s="28" t="s">
        <v>4</v>
      </c>
      <c r="I40" s="28"/>
      <c r="J40" s="28"/>
      <c r="L40" s="28" t="s">
        <v>2</v>
      </c>
      <c r="M40" s="28"/>
      <c r="N40" s="28"/>
      <c r="O40" s="28" t="s">
        <v>3</v>
      </c>
      <c r="P40" s="28"/>
      <c r="Q40" s="28"/>
      <c r="R40" s="28" t="s">
        <v>4</v>
      </c>
      <c r="S40" s="28"/>
      <c r="T40" s="28"/>
      <c r="V40" s="35" t="s">
        <v>2</v>
      </c>
      <c r="W40" s="36"/>
      <c r="X40" s="37"/>
      <c r="Y40" s="35" t="s">
        <v>3</v>
      </c>
      <c r="Z40" s="36"/>
      <c r="AA40" s="37"/>
      <c r="AB40" s="35" t="s">
        <v>4</v>
      </c>
      <c r="AC40" s="36"/>
      <c r="AD40" s="37"/>
    </row>
    <row r="41" spans="1:55" x14ac:dyDescent="0.25">
      <c r="B41" s="16" t="s">
        <v>5</v>
      </c>
      <c r="C41" s="16" t="s">
        <v>6</v>
      </c>
      <c r="D41" s="16" t="s">
        <v>7</v>
      </c>
      <c r="E41" s="16" t="s">
        <v>5</v>
      </c>
      <c r="F41" s="16" t="s">
        <v>6</v>
      </c>
      <c r="G41" s="16" t="s">
        <v>7</v>
      </c>
      <c r="H41" s="16" t="s">
        <v>5</v>
      </c>
      <c r="I41" s="16" t="s">
        <v>6</v>
      </c>
      <c r="J41" s="16" t="s">
        <v>7</v>
      </c>
      <c r="L41" s="16" t="s">
        <v>5</v>
      </c>
      <c r="M41" s="16" t="s">
        <v>6</v>
      </c>
      <c r="N41" s="16" t="s">
        <v>7</v>
      </c>
      <c r="O41" s="16" t="s">
        <v>5</v>
      </c>
      <c r="P41" s="16" t="s">
        <v>6</v>
      </c>
      <c r="Q41" s="16" t="s">
        <v>7</v>
      </c>
      <c r="R41" s="16" t="s">
        <v>5</v>
      </c>
      <c r="S41" s="16" t="s">
        <v>6</v>
      </c>
      <c r="T41" s="16" t="s">
        <v>7</v>
      </c>
      <c r="V41" s="16" t="s">
        <v>5</v>
      </c>
      <c r="W41" s="16" t="s">
        <v>6</v>
      </c>
      <c r="X41" s="16" t="s">
        <v>7</v>
      </c>
      <c r="Y41" s="16" t="s">
        <v>5</v>
      </c>
      <c r="Z41" s="16" t="s">
        <v>6</v>
      </c>
      <c r="AA41" s="16" t="s">
        <v>7</v>
      </c>
      <c r="AB41" s="16" t="s">
        <v>5</v>
      </c>
      <c r="AC41" s="16" t="s">
        <v>6</v>
      </c>
      <c r="AD41" s="16" t="s">
        <v>7</v>
      </c>
      <c r="AI41" s="15" t="s">
        <v>16</v>
      </c>
      <c r="AJ41" s="15" t="s">
        <v>17</v>
      </c>
      <c r="AK41" s="15" t="s">
        <v>18</v>
      </c>
      <c r="AM41" s="15" t="s">
        <v>19</v>
      </c>
      <c r="AN41" s="15" t="s">
        <v>20</v>
      </c>
      <c r="AO41" s="15" t="s">
        <v>21</v>
      </c>
    </row>
    <row r="42" spans="1:55" x14ac:dyDescent="0.25">
      <c r="B42" s="5">
        <v>1.2165666E-2</v>
      </c>
      <c r="C42" s="5">
        <v>-3.6166667999999999E-2</v>
      </c>
      <c r="D42" s="5">
        <v>-8.1175804000000004E-2</v>
      </c>
      <c r="E42" s="5">
        <v>-0.48959629999999998</v>
      </c>
      <c r="F42" s="5">
        <v>-1.8263720999999999</v>
      </c>
      <c r="G42" s="5">
        <v>-0.78469944000000003</v>
      </c>
      <c r="H42" s="5">
        <v>-2.7218938000000002E-2</v>
      </c>
      <c r="I42" s="5">
        <v>-0.13593601999999999</v>
      </c>
      <c r="J42" s="5">
        <v>0.32312584</v>
      </c>
      <c r="L42" s="5">
        <f>ABS((B42-0)/(30-0))</f>
        <v>4.0552220000000003E-4</v>
      </c>
      <c r="M42" s="5">
        <f t="shared" ref="M42:T71" si="35">ABS((C42-0)/(30-0))</f>
        <v>1.2055556000000001E-3</v>
      </c>
      <c r="N42" s="5">
        <f t="shared" si="35"/>
        <v>2.7058601333333336E-3</v>
      </c>
      <c r="O42" s="5">
        <f t="shared" si="35"/>
        <v>1.6319876666666667E-2</v>
      </c>
      <c r="P42" s="5">
        <f t="shared" si="35"/>
        <v>6.087907E-2</v>
      </c>
      <c r="Q42" s="5">
        <f t="shared" si="35"/>
        <v>2.6156648000000001E-2</v>
      </c>
      <c r="R42" s="5">
        <f t="shared" si="35"/>
        <v>9.0729793333333341E-4</v>
      </c>
      <c r="S42" s="5">
        <f t="shared" si="35"/>
        <v>4.5312006666666663E-3</v>
      </c>
      <c r="T42" s="5">
        <f t="shared" si="35"/>
        <v>1.0770861333333333E-2</v>
      </c>
      <c r="V42" s="9" t="str">
        <f>IF(AND(L42&gt;0,L42&lt;0.03),"Berjalan pelan", IF(AND(L42&gt;0.03,L42&lt;0.167),"Berjalan cepat", "Berlari"))</f>
        <v>Berjalan pelan</v>
      </c>
      <c r="W42" s="9" t="str">
        <f t="shared" ref="W42:W71" si="36">IF(AND(M42&gt;0,M42&lt;0.03),"Berjalan pelan", IF(AND(M42&gt;0.03,M42&lt;0.167),"Berjalan cepat", "Berlari"))</f>
        <v>Berjalan pelan</v>
      </c>
      <c r="X42" s="9" t="str">
        <f t="shared" ref="X42:X71" si="37">IF(AND(N42&gt;0,N42&lt;0.03),"Berjalan pelan", IF(AND(N42&gt;0.03,N42&lt;0.167),"Berjalan cepat", "Berlari"))</f>
        <v>Berjalan pelan</v>
      </c>
      <c r="Y42" s="9" t="str">
        <f t="shared" ref="Y42:Y71" si="38">IF(AND(O42&gt;0,O42&lt;0.03),"Berjalan pelan", IF(AND(O42&gt;0.03,O42&lt;0.167),"Berjalan cepat", "Berlari"))</f>
        <v>Berjalan pelan</v>
      </c>
      <c r="Z42" s="9" t="str">
        <f t="shared" ref="Z42:Z71" si="39">IF(AND(P42&gt;0,P42&lt;0.03),"Berjalan pelan", IF(AND(P42&gt;0.03,P42&lt;0.167),"Berjalan cepat", "Berlari"))</f>
        <v>Berjalan cepat</v>
      </c>
      <c r="AA42" s="9" t="str">
        <f t="shared" ref="AA42:AA71" si="40">IF(AND(Q42&gt;0,Q42&lt;0.03),"Berjalan pelan", IF(AND(Q42&gt;0.03,Q42&lt;0.167),"Berjalan cepat", "Berlari"))</f>
        <v>Berjalan pelan</v>
      </c>
      <c r="AB42" s="9" t="str">
        <f t="shared" ref="AB42:AB71" si="41">IF(AND(R42&gt;0,R42&lt;0.03),"Berjalan pelan", IF(AND(R42&gt;0.03,R42&lt;0.167),"Berjalan cepat", "Berlari"))</f>
        <v>Berjalan pelan</v>
      </c>
      <c r="AC42" s="9" t="str">
        <f t="shared" ref="AC42:AC71" si="42">IF(AND(S42&gt;0,S42&lt;0.03),"Berjalan pelan", IF(AND(S42&gt;0.03,S42&lt;0.167),"Berjalan cepat", "Berlari"))</f>
        <v>Berjalan pelan</v>
      </c>
      <c r="AD42" s="9" t="str">
        <f t="shared" ref="AD42:AD71" si="43">IF(AND(T42&gt;0,T42&lt;0.03),"Berjalan pelan", IF(AND(T42&gt;0.03,T42&lt;0.167),"Berjalan cepat", "Berlari"))</f>
        <v>Berjalan pelan</v>
      </c>
      <c r="AI42">
        <f>MAX(L42:N42)</f>
        <v>2.7058601333333336E-3</v>
      </c>
      <c r="AJ42">
        <f>MAX(O42:Q42)</f>
        <v>6.087907E-2</v>
      </c>
      <c r="AK42">
        <f>MAX(R42:T42)</f>
        <v>1.0770861333333333E-2</v>
      </c>
      <c r="AM42" s="9" t="str">
        <f>IF(AND(AI42&gt;0,AI42&lt;0.03),"Berjalan pelan", IF(AND(AI42&gt;0.03,AI42&lt;0.167),"Berjalan cepat", "Berlari"))</f>
        <v>Berjalan pelan</v>
      </c>
      <c r="AN42" s="9" t="str">
        <f t="shared" ref="AN42:AN71" si="44">IF(AND(AJ42&gt;0,AJ42&lt;0.03),"Berjalan pelan", IF(AND(AJ42&gt;0.03,AJ42&lt;0.167),"Berjalan cepat", "Berlari"))</f>
        <v>Berjalan cepat</v>
      </c>
      <c r="AO42" s="9" t="str">
        <f t="shared" ref="AO42:AO71" si="45">IF(AND(AK42&gt;0,AK42&lt;0.03),"Berjalan pelan", IF(AND(AK42&gt;0.03,AK42&lt;0.167),"Berjalan cepat", "Berlari"))</f>
        <v>Berjalan pelan</v>
      </c>
      <c r="AQ42">
        <f>COUNTIF(V42:V71,"Berjalan pelan")</f>
        <v>28</v>
      </c>
      <c r="AR42">
        <f t="shared" ref="AR42:AS42" si="46">COUNTIF(W42:W71,"Berjalan pelan")</f>
        <v>27</v>
      </c>
      <c r="AS42">
        <f t="shared" si="46"/>
        <v>17</v>
      </c>
      <c r="AT42">
        <f>COUNTIF(Y42:Y71,"Berjalan cepat")</f>
        <v>15</v>
      </c>
      <c r="AU42">
        <f t="shared" ref="AU42:AV42" si="47">COUNTIF(Z42:Z71,"Berjalan cepat")</f>
        <v>9</v>
      </c>
      <c r="AV42">
        <f t="shared" si="47"/>
        <v>17</v>
      </c>
      <c r="AW42">
        <f>COUNTIF(AB42:AB71,"Berlari")</f>
        <v>15</v>
      </c>
      <c r="AX42">
        <f t="shared" ref="AX42:AY42" si="48">COUNTIF(AC42:AC71,"Berlari")</f>
        <v>17</v>
      </c>
      <c r="AY42">
        <f t="shared" si="48"/>
        <v>16</v>
      </c>
      <c r="BA42">
        <f>COUNTIF(AM42:AM71,"Berjalan pelan")</f>
        <v>14</v>
      </c>
      <c r="BB42">
        <f>COUNTIF(AN42:AN71,"Berjalan cepat")</f>
        <v>26</v>
      </c>
      <c r="BC42">
        <f>COUNTIF(AO42:AO71,"Berlari")</f>
        <v>22</v>
      </c>
    </row>
    <row r="43" spans="1:55" x14ac:dyDescent="0.25">
      <c r="B43" s="5">
        <v>-0.7324195</v>
      </c>
      <c r="C43" s="5">
        <v>0.32366275999999999</v>
      </c>
      <c r="D43" s="5">
        <v>-0.33483982000000001</v>
      </c>
      <c r="E43" s="5">
        <v>-0.97252629999999995</v>
      </c>
      <c r="F43" s="5">
        <v>0.21173310000000001</v>
      </c>
      <c r="G43" s="5">
        <v>0.99588584999999996</v>
      </c>
      <c r="H43" s="5">
        <v>4.7986448000000001E-2</v>
      </c>
      <c r="I43" s="5">
        <v>-7.3442220000000002E-2</v>
      </c>
      <c r="J43" s="5">
        <v>-2.9030799999999999E-2</v>
      </c>
      <c r="L43" s="5">
        <f t="shared" ref="L43:L64" si="49">ABS((B43-0)/(30-0))</f>
        <v>2.4413983333333333E-2</v>
      </c>
      <c r="M43" s="5">
        <f t="shared" si="35"/>
        <v>1.0788758666666667E-2</v>
      </c>
      <c r="N43" s="5">
        <f t="shared" si="35"/>
        <v>1.1161327333333334E-2</v>
      </c>
      <c r="O43" s="5">
        <f t="shared" si="35"/>
        <v>3.2417543333333333E-2</v>
      </c>
      <c r="P43" s="5">
        <f t="shared" si="35"/>
        <v>7.0577700000000005E-3</v>
      </c>
      <c r="Q43" s="5">
        <f t="shared" si="35"/>
        <v>3.3196194999999998E-2</v>
      </c>
      <c r="R43" s="5">
        <f t="shared" si="35"/>
        <v>1.5995482666666667E-3</v>
      </c>
      <c r="S43" s="5">
        <f t="shared" si="35"/>
        <v>2.4480740000000002E-3</v>
      </c>
      <c r="T43" s="5">
        <f t="shared" si="35"/>
        <v>9.6769333333333331E-4</v>
      </c>
      <c r="V43" s="9" t="str">
        <f t="shared" ref="V43:V62" si="50">IF(AND(L43&gt;0,L43&lt;0.03),"Berjalan pelan", IF(AND(L43&gt;0.03,L43&lt;0.167),"Berjalan cepat", "Berlari"))</f>
        <v>Berjalan pelan</v>
      </c>
      <c r="W43" s="9" t="str">
        <f t="shared" si="36"/>
        <v>Berjalan pelan</v>
      </c>
      <c r="X43" s="9" t="str">
        <f t="shared" si="37"/>
        <v>Berjalan pelan</v>
      </c>
      <c r="Y43" s="9" t="str">
        <f t="shared" si="38"/>
        <v>Berjalan cepat</v>
      </c>
      <c r="Z43" s="9" t="str">
        <f t="shared" si="39"/>
        <v>Berjalan pelan</v>
      </c>
      <c r="AA43" s="9" t="str">
        <f t="shared" si="40"/>
        <v>Berjalan cepat</v>
      </c>
      <c r="AB43" s="9" t="str">
        <f t="shared" si="41"/>
        <v>Berjalan pelan</v>
      </c>
      <c r="AC43" s="9" t="str">
        <f t="shared" si="42"/>
        <v>Berjalan pelan</v>
      </c>
      <c r="AD43" s="9" t="str">
        <f t="shared" si="43"/>
        <v>Berjalan pelan</v>
      </c>
      <c r="AI43">
        <f t="shared" ref="AI43:AI58" si="51">MAX(L43:N43)</f>
        <v>2.4413983333333333E-2</v>
      </c>
      <c r="AJ43">
        <f t="shared" ref="AJ43:AJ56" si="52">MAX(O43:Q43)</f>
        <v>3.3196194999999998E-2</v>
      </c>
      <c r="AK43">
        <f t="shared" ref="AK43:AK59" si="53">MAX(R43:T43)</f>
        <v>2.4480740000000002E-3</v>
      </c>
      <c r="AM43" s="9" t="str">
        <f t="shared" ref="AM43:AM71" si="54">IF(AND(AI43&gt;0,AI43&lt;0.03),"Berjalan pelan", IF(AND(AI43&gt;0.03,AI43&lt;0.167),"Berjalan cepat", "Berlari"))</f>
        <v>Berjalan pelan</v>
      </c>
      <c r="AN43" s="9" t="str">
        <f t="shared" si="44"/>
        <v>Berjalan cepat</v>
      </c>
      <c r="AO43" s="9" t="str">
        <f t="shared" si="45"/>
        <v>Berjalan pelan</v>
      </c>
    </row>
    <row r="44" spans="1:55" x14ac:dyDescent="0.25">
      <c r="B44" s="5">
        <v>0.76332929999999999</v>
      </c>
      <c r="C44" s="5">
        <v>-1.7171382999999998E-2</v>
      </c>
      <c r="D44" s="5">
        <v>0.38954450000000002</v>
      </c>
      <c r="E44" s="5">
        <v>-1.3950213</v>
      </c>
      <c r="F44" s="5">
        <v>0.85065029999999997</v>
      </c>
      <c r="G44" s="5">
        <v>-1.3444662000000001</v>
      </c>
      <c r="H44" s="5">
        <v>0.13489258000000001</v>
      </c>
      <c r="I44" s="5">
        <v>-3.0379295000000001E-3</v>
      </c>
      <c r="J44" s="5">
        <v>0.19963264</v>
      </c>
      <c r="L44" s="5">
        <f t="shared" si="49"/>
        <v>2.5444310000000001E-2</v>
      </c>
      <c r="M44" s="5">
        <f t="shared" si="35"/>
        <v>5.7237943333333333E-4</v>
      </c>
      <c r="N44" s="5">
        <f t="shared" si="35"/>
        <v>1.2984816666666668E-2</v>
      </c>
      <c r="O44" s="5">
        <f t="shared" si="35"/>
        <v>4.6500710000000001E-2</v>
      </c>
      <c r="P44" s="5">
        <f t="shared" si="35"/>
        <v>2.835501E-2</v>
      </c>
      <c r="Q44" s="5">
        <f t="shared" si="35"/>
        <v>4.4815540000000001E-2</v>
      </c>
      <c r="R44" s="5">
        <f t="shared" si="35"/>
        <v>4.4964193333333338E-3</v>
      </c>
      <c r="S44" s="5">
        <f t="shared" si="35"/>
        <v>1.0126431666666667E-4</v>
      </c>
      <c r="T44" s="5">
        <f t="shared" si="35"/>
        <v>6.6544213333333329E-3</v>
      </c>
      <c r="V44" s="9" t="str">
        <f t="shared" si="50"/>
        <v>Berjalan pelan</v>
      </c>
      <c r="W44" s="9" t="str">
        <f t="shared" si="36"/>
        <v>Berjalan pelan</v>
      </c>
      <c r="X44" s="9" t="str">
        <f t="shared" si="37"/>
        <v>Berjalan pelan</v>
      </c>
      <c r="Y44" s="9" t="str">
        <f t="shared" si="38"/>
        <v>Berjalan cepat</v>
      </c>
      <c r="Z44" s="9" t="str">
        <f t="shared" si="39"/>
        <v>Berjalan pelan</v>
      </c>
      <c r="AA44" s="9" t="str">
        <f t="shared" si="40"/>
        <v>Berjalan cepat</v>
      </c>
      <c r="AB44" s="9" t="str">
        <f t="shared" si="41"/>
        <v>Berjalan pelan</v>
      </c>
      <c r="AC44" s="9" t="str">
        <f t="shared" si="42"/>
        <v>Berjalan pelan</v>
      </c>
      <c r="AD44" s="9" t="str">
        <f t="shared" si="43"/>
        <v>Berjalan pelan</v>
      </c>
      <c r="AI44">
        <f t="shared" si="51"/>
        <v>2.5444310000000001E-2</v>
      </c>
      <c r="AJ44">
        <f t="shared" si="52"/>
        <v>4.6500710000000001E-2</v>
      </c>
      <c r="AK44">
        <f t="shared" si="53"/>
        <v>6.6544213333333329E-3</v>
      </c>
      <c r="AM44" s="9" t="str">
        <f t="shared" si="54"/>
        <v>Berjalan pelan</v>
      </c>
      <c r="AN44" s="9" t="str">
        <f t="shared" si="44"/>
        <v>Berjalan cepat</v>
      </c>
      <c r="AO44" s="9" t="str">
        <f t="shared" si="45"/>
        <v>Berjalan pelan</v>
      </c>
    </row>
    <row r="45" spans="1:55" x14ac:dyDescent="0.25">
      <c r="B45" s="5">
        <v>0.37985405</v>
      </c>
      <c r="C45" s="5">
        <v>0.45387696999999999</v>
      </c>
      <c r="D45" s="5">
        <v>-1.7308764000000001</v>
      </c>
      <c r="E45" s="5">
        <v>-0.18674969999999999</v>
      </c>
      <c r="F45" s="5">
        <v>0.11044263999999999</v>
      </c>
      <c r="G45" s="5">
        <v>-0.57974243000000003</v>
      </c>
      <c r="H45" s="5">
        <v>-1.1871338E-2</v>
      </c>
      <c r="I45" s="5">
        <v>8.8722709999999993E-3</v>
      </c>
      <c r="J45" s="5">
        <v>0.12135315000000001</v>
      </c>
      <c r="L45" s="5">
        <f t="shared" si="49"/>
        <v>1.2661801666666667E-2</v>
      </c>
      <c r="M45" s="5">
        <f t="shared" si="35"/>
        <v>1.5129232333333333E-2</v>
      </c>
      <c r="N45" s="5">
        <f t="shared" si="35"/>
        <v>5.7695880000000005E-2</v>
      </c>
      <c r="O45" s="5">
        <f t="shared" si="35"/>
        <v>6.2249899999999997E-3</v>
      </c>
      <c r="P45" s="5">
        <f t="shared" si="35"/>
        <v>3.681421333333333E-3</v>
      </c>
      <c r="Q45" s="5">
        <f t="shared" si="35"/>
        <v>1.9324747666666666E-2</v>
      </c>
      <c r="R45" s="5">
        <f t="shared" si="35"/>
        <v>3.957112666666667E-4</v>
      </c>
      <c r="S45" s="5">
        <f t="shared" si="35"/>
        <v>2.9574236666666664E-4</v>
      </c>
      <c r="T45" s="5">
        <f t="shared" si="35"/>
        <v>4.0451050000000002E-3</v>
      </c>
      <c r="V45" s="9" t="str">
        <f t="shared" si="50"/>
        <v>Berjalan pelan</v>
      </c>
      <c r="W45" s="9" t="str">
        <f t="shared" si="36"/>
        <v>Berjalan pelan</v>
      </c>
      <c r="X45" s="9" t="str">
        <f t="shared" si="37"/>
        <v>Berjalan cepat</v>
      </c>
      <c r="Y45" s="9" t="str">
        <f t="shared" si="38"/>
        <v>Berjalan pelan</v>
      </c>
      <c r="Z45" s="9" t="str">
        <f t="shared" si="39"/>
        <v>Berjalan pelan</v>
      </c>
      <c r="AA45" s="9" t="str">
        <f t="shared" si="40"/>
        <v>Berjalan pelan</v>
      </c>
      <c r="AB45" s="9" t="str">
        <f t="shared" si="41"/>
        <v>Berjalan pelan</v>
      </c>
      <c r="AC45" s="9" t="str">
        <f t="shared" si="42"/>
        <v>Berjalan pelan</v>
      </c>
      <c r="AD45" s="9" t="str">
        <f t="shared" si="43"/>
        <v>Berjalan pelan</v>
      </c>
      <c r="AI45">
        <f t="shared" si="51"/>
        <v>5.7695880000000005E-2</v>
      </c>
      <c r="AJ45">
        <f t="shared" si="52"/>
        <v>1.9324747666666666E-2</v>
      </c>
      <c r="AK45">
        <f t="shared" si="53"/>
        <v>4.0451050000000002E-3</v>
      </c>
      <c r="AM45" s="9" t="str">
        <f t="shared" si="54"/>
        <v>Berjalan cepat</v>
      </c>
      <c r="AN45" s="9" t="str">
        <f t="shared" si="44"/>
        <v>Berjalan pelan</v>
      </c>
      <c r="AO45" s="9" t="str">
        <f t="shared" si="45"/>
        <v>Berjalan pelan</v>
      </c>
    </row>
    <row r="46" spans="1:55" x14ac:dyDescent="0.25">
      <c r="B46" s="5">
        <v>0.98179000000000005</v>
      </c>
      <c r="C46" s="5">
        <v>-0.30313944999999998</v>
      </c>
      <c r="D46" s="5">
        <v>-1.1321683</v>
      </c>
      <c r="E46" s="5">
        <v>0.64768183000000001</v>
      </c>
      <c r="F46" s="5">
        <v>-0.16019106</v>
      </c>
      <c r="G46" s="5">
        <v>2.1507168000000001</v>
      </c>
      <c r="H46" s="5">
        <v>-0.2656713</v>
      </c>
      <c r="I46" s="5">
        <v>6.1160088000000001E-2</v>
      </c>
      <c r="J46" s="5">
        <v>0.15348816000000001</v>
      </c>
      <c r="L46" s="5">
        <f t="shared" si="49"/>
        <v>3.2726333333333336E-2</v>
      </c>
      <c r="M46" s="5">
        <f t="shared" si="35"/>
        <v>1.0104648333333332E-2</v>
      </c>
      <c r="N46" s="5">
        <f t="shared" si="35"/>
        <v>3.7738943333333337E-2</v>
      </c>
      <c r="O46" s="5">
        <f t="shared" si="35"/>
        <v>2.1589394333333334E-2</v>
      </c>
      <c r="P46" s="5">
        <f t="shared" si="35"/>
        <v>5.339702E-3</v>
      </c>
      <c r="Q46" s="5">
        <f t="shared" si="35"/>
        <v>7.169056E-2</v>
      </c>
      <c r="R46" s="5">
        <f t="shared" si="35"/>
        <v>8.8557099999999993E-3</v>
      </c>
      <c r="S46" s="5">
        <f t="shared" si="35"/>
        <v>2.0386696000000001E-3</v>
      </c>
      <c r="T46" s="5">
        <f t="shared" si="35"/>
        <v>5.1162720000000007E-3</v>
      </c>
      <c r="V46" s="9" t="str">
        <f t="shared" si="50"/>
        <v>Berjalan cepat</v>
      </c>
      <c r="W46" s="9" t="str">
        <f t="shared" si="36"/>
        <v>Berjalan pelan</v>
      </c>
      <c r="X46" s="9" t="str">
        <f t="shared" si="37"/>
        <v>Berjalan cepat</v>
      </c>
      <c r="Y46" s="9" t="str">
        <f t="shared" si="38"/>
        <v>Berjalan pelan</v>
      </c>
      <c r="Z46" s="9" t="str">
        <f t="shared" si="39"/>
        <v>Berjalan pelan</v>
      </c>
      <c r="AA46" s="9" t="str">
        <f t="shared" si="40"/>
        <v>Berjalan cepat</v>
      </c>
      <c r="AB46" s="9" t="str">
        <f t="shared" si="41"/>
        <v>Berjalan pelan</v>
      </c>
      <c r="AC46" s="9" t="str">
        <f t="shared" si="42"/>
        <v>Berjalan pelan</v>
      </c>
      <c r="AD46" s="9" t="str">
        <f t="shared" si="43"/>
        <v>Berjalan pelan</v>
      </c>
      <c r="AI46">
        <f t="shared" si="51"/>
        <v>3.7738943333333337E-2</v>
      </c>
      <c r="AJ46">
        <f t="shared" si="52"/>
        <v>7.169056E-2</v>
      </c>
      <c r="AK46">
        <f t="shared" si="53"/>
        <v>8.8557099999999993E-3</v>
      </c>
      <c r="AM46" s="9" t="str">
        <f t="shared" si="54"/>
        <v>Berjalan cepat</v>
      </c>
      <c r="AN46" s="9" t="str">
        <f t="shared" si="44"/>
        <v>Berjalan cepat</v>
      </c>
      <c r="AO46" s="9" t="str">
        <f t="shared" si="45"/>
        <v>Berjalan pelan</v>
      </c>
    </row>
    <row r="47" spans="1:55" x14ac:dyDescent="0.25">
      <c r="B47" s="5">
        <v>1.0042249000000001</v>
      </c>
      <c r="C47" s="5">
        <v>0.71577239999999998</v>
      </c>
      <c r="D47" s="5">
        <v>1.3439322</v>
      </c>
      <c r="E47" s="5">
        <v>-0.40487790000000001</v>
      </c>
      <c r="F47" s="5">
        <v>-0.4838364</v>
      </c>
      <c r="G47" s="5">
        <v>0.90573309999999996</v>
      </c>
      <c r="H47" s="5">
        <v>-9.7975074999999995E-2</v>
      </c>
      <c r="I47" s="5">
        <v>6.2458039999999999E-2</v>
      </c>
      <c r="J47" s="5">
        <v>-0.1855793</v>
      </c>
      <c r="L47" s="5">
        <f t="shared" si="49"/>
        <v>3.3474163333333334E-2</v>
      </c>
      <c r="M47" s="5">
        <f t="shared" si="35"/>
        <v>2.3859079999999998E-2</v>
      </c>
      <c r="N47" s="5">
        <f t="shared" si="35"/>
        <v>4.4797740000000003E-2</v>
      </c>
      <c r="O47" s="5">
        <f t="shared" si="35"/>
        <v>1.349593E-2</v>
      </c>
      <c r="P47" s="5">
        <f t="shared" si="35"/>
        <v>1.6127880000000001E-2</v>
      </c>
      <c r="Q47" s="5">
        <f t="shared" si="35"/>
        <v>3.0191103333333334E-2</v>
      </c>
      <c r="R47" s="5">
        <f t="shared" si="35"/>
        <v>3.2658358333333332E-3</v>
      </c>
      <c r="S47" s="5">
        <f t="shared" si="35"/>
        <v>2.0819346666666664E-3</v>
      </c>
      <c r="T47" s="5">
        <f t="shared" si="35"/>
        <v>6.1859766666666665E-3</v>
      </c>
      <c r="V47" s="9" t="str">
        <f t="shared" si="50"/>
        <v>Berjalan cepat</v>
      </c>
      <c r="W47" s="9" t="str">
        <f t="shared" si="36"/>
        <v>Berjalan pelan</v>
      </c>
      <c r="X47" s="9" t="str">
        <f t="shared" si="37"/>
        <v>Berjalan cepat</v>
      </c>
      <c r="Y47" s="9" t="str">
        <f t="shared" si="38"/>
        <v>Berjalan pelan</v>
      </c>
      <c r="Z47" s="9" t="str">
        <f t="shared" si="39"/>
        <v>Berjalan pelan</v>
      </c>
      <c r="AA47" s="9" t="str">
        <f t="shared" si="40"/>
        <v>Berjalan cepat</v>
      </c>
      <c r="AB47" s="9" t="str">
        <f t="shared" si="41"/>
        <v>Berjalan pelan</v>
      </c>
      <c r="AC47" s="9" t="str">
        <f t="shared" si="42"/>
        <v>Berjalan pelan</v>
      </c>
      <c r="AD47" s="9" t="str">
        <f t="shared" si="43"/>
        <v>Berjalan pelan</v>
      </c>
      <c r="AI47">
        <f t="shared" si="51"/>
        <v>4.4797740000000003E-2</v>
      </c>
      <c r="AJ47">
        <f t="shared" si="52"/>
        <v>3.0191103333333334E-2</v>
      </c>
      <c r="AK47">
        <f t="shared" si="53"/>
        <v>6.1859766666666665E-3</v>
      </c>
      <c r="AM47" s="9" t="str">
        <f t="shared" si="54"/>
        <v>Berjalan cepat</v>
      </c>
      <c r="AN47" s="9" t="str">
        <f t="shared" si="44"/>
        <v>Berjalan cepat</v>
      </c>
      <c r="AO47" s="9" t="str">
        <f t="shared" si="45"/>
        <v>Berjalan pelan</v>
      </c>
    </row>
    <row r="48" spans="1:55" x14ac:dyDescent="0.25">
      <c r="B48" s="5">
        <v>0.76394474999999995</v>
      </c>
      <c r="C48" s="5">
        <v>0.40932607999999998</v>
      </c>
      <c r="D48" s="5">
        <v>0.37311460000000002</v>
      </c>
      <c r="E48" s="5">
        <v>0.50519013000000002</v>
      </c>
      <c r="F48" s="5">
        <v>-0.77719426000000003</v>
      </c>
      <c r="G48" s="5">
        <v>-0.11469554999999999</v>
      </c>
      <c r="H48" s="5">
        <v>-7.9600569999999995E-2</v>
      </c>
      <c r="I48" s="5">
        <v>-2.1242857E-2</v>
      </c>
      <c r="J48" s="5">
        <v>-3.1638144999999999E-2</v>
      </c>
      <c r="L48" s="5">
        <f t="shared" si="49"/>
        <v>2.5464825E-2</v>
      </c>
      <c r="M48" s="5">
        <f t="shared" si="35"/>
        <v>1.3644202666666666E-2</v>
      </c>
      <c r="N48" s="5">
        <f t="shared" si="35"/>
        <v>1.2437153333333334E-2</v>
      </c>
      <c r="O48" s="5">
        <f t="shared" si="35"/>
        <v>1.6839671000000001E-2</v>
      </c>
      <c r="P48" s="5">
        <f t="shared" si="35"/>
        <v>2.5906475333333335E-2</v>
      </c>
      <c r="Q48" s="5">
        <f t="shared" si="35"/>
        <v>3.8231849999999998E-3</v>
      </c>
      <c r="R48" s="5">
        <f t="shared" si="35"/>
        <v>2.653352333333333E-3</v>
      </c>
      <c r="S48" s="5">
        <f t="shared" si="35"/>
        <v>7.080952333333334E-4</v>
      </c>
      <c r="T48" s="5">
        <f t="shared" si="35"/>
        <v>1.0546048333333333E-3</v>
      </c>
      <c r="V48" s="9" t="str">
        <f t="shared" si="50"/>
        <v>Berjalan pelan</v>
      </c>
      <c r="W48" s="9" t="str">
        <f t="shared" si="36"/>
        <v>Berjalan pelan</v>
      </c>
      <c r="X48" s="9" t="str">
        <f t="shared" si="37"/>
        <v>Berjalan pelan</v>
      </c>
      <c r="Y48" s="9" t="str">
        <f t="shared" si="38"/>
        <v>Berjalan pelan</v>
      </c>
      <c r="Z48" s="9" t="str">
        <f t="shared" si="39"/>
        <v>Berjalan pelan</v>
      </c>
      <c r="AA48" s="9" t="str">
        <f t="shared" si="40"/>
        <v>Berjalan pelan</v>
      </c>
      <c r="AB48" s="9" t="str">
        <f t="shared" si="41"/>
        <v>Berjalan pelan</v>
      </c>
      <c r="AC48" s="9" t="str">
        <f t="shared" si="42"/>
        <v>Berjalan pelan</v>
      </c>
      <c r="AD48" s="9" t="str">
        <f t="shared" si="43"/>
        <v>Berjalan pelan</v>
      </c>
      <c r="AI48">
        <f t="shared" si="51"/>
        <v>2.5464825E-2</v>
      </c>
      <c r="AJ48">
        <f t="shared" si="52"/>
        <v>2.5906475333333335E-2</v>
      </c>
      <c r="AK48">
        <f t="shared" si="53"/>
        <v>2.653352333333333E-3</v>
      </c>
      <c r="AM48" s="9" t="str">
        <f t="shared" si="54"/>
        <v>Berjalan pelan</v>
      </c>
      <c r="AN48" s="9" t="str">
        <f t="shared" si="44"/>
        <v>Berjalan pelan</v>
      </c>
      <c r="AO48" s="9" t="str">
        <f t="shared" si="45"/>
        <v>Berjalan pelan</v>
      </c>
    </row>
    <row r="49" spans="2:41" x14ac:dyDescent="0.25">
      <c r="B49" s="5">
        <v>-0.18461072000000001</v>
      </c>
      <c r="C49" s="5">
        <v>0.118567705</v>
      </c>
      <c r="D49" s="5">
        <v>-5.1698684999999999E-3</v>
      </c>
      <c r="E49" s="5">
        <v>1.2415312999999999</v>
      </c>
      <c r="F49" s="5">
        <v>-0.36541033000000001</v>
      </c>
      <c r="G49" s="5">
        <v>-1.3122214999999999</v>
      </c>
      <c r="H49" s="5">
        <v>-11.303599999999999</v>
      </c>
      <c r="I49" s="5">
        <v>6.2323427000000002</v>
      </c>
      <c r="J49" s="5">
        <v>8.0897059999999996</v>
      </c>
      <c r="L49" s="5">
        <f t="shared" si="49"/>
        <v>6.153690666666667E-3</v>
      </c>
      <c r="M49" s="5">
        <f t="shared" si="35"/>
        <v>3.9522568333333332E-3</v>
      </c>
      <c r="N49" s="5">
        <f t="shared" si="35"/>
        <v>1.7232894999999999E-4</v>
      </c>
      <c r="O49" s="5">
        <f t="shared" si="35"/>
        <v>4.138437666666666E-2</v>
      </c>
      <c r="P49" s="5">
        <f t="shared" si="35"/>
        <v>1.2180344333333334E-2</v>
      </c>
      <c r="Q49" s="5">
        <f t="shared" si="35"/>
        <v>4.3740716666666665E-2</v>
      </c>
      <c r="R49" s="5">
        <f t="shared" si="35"/>
        <v>0.37678666666666666</v>
      </c>
      <c r="S49" s="5">
        <f t="shared" si="35"/>
        <v>0.20774475666666667</v>
      </c>
      <c r="T49" s="5">
        <f t="shared" si="35"/>
        <v>0.26965686666666666</v>
      </c>
      <c r="V49" s="9" t="str">
        <f t="shared" si="50"/>
        <v>Berjalan pelan</v>
      </c>
      <c r="W49" s="9" t="str">
        <f t="shared" si="36"/>
        <v>Berjalan pelan</v>
      </c>
      <c r="X49" s="9" t="str">
        <f t="shared" si="37"/>
        <v>Berjalan pelan</v>
      </c>
      <c r="Y49" s="9" t="str">
        <f t="shared" si="38"/>
        <v>Berjalan cepat</v>
      </c>
      <c r="Z49" s="9" t="str">
        <f t="shared" si="39"/>
        <v>Berjalan pelan</v>
      </c>
      <c r="AA49" s="9" t="str">
        <f t="shared" si="40"/>
        <v>Berjalan cepat</v>
      </c>
      <c r="AB49" s="9" t="str">
        <f t="shared" si="41"/>
        <v>Berlari</v>
      </c>
      <c r="AC49" s="9" t="str">
        <f t="shared" si="42"/>
        <v>Berlari</v>
      </c>
      <c r="AD49" s="9" t="str">
        <f t="shared" si="43"/>
        <v>Berlari</v>
      </c>
      <c r="AI49">
        <f t="shared" si="51"/>
        <v>6.153690666666667E-3</v>
      </c>
      <c r="AJ49">
        <f t="shared" si="52"/>
        <v>4.3740716666666665E-2</v>
      </c>
      <c r="AK49">
        <f t="shared" si="53"/>
        <v>0.37678666666666666</v>
      </c>
      <c r="AM49" s="9" t="str">
        <f t="shared" si="54"/>
        <v>Berjalan pelan</v>
      </c>
      <c r="AN49" s="9" t="str">
        <f t="shared" si="44"/>
        <v>Berjalan cepat</v>
      </c>
      <c r="AO49" s="9" t="str">
        <f t="shared" si="45"/>
        <v>Berlari</v>
      </c>
    </row>
    <row r="50" spans="2:41" x14ac:dyDescent="0.25">
      <c r="B50" s="5">
        <v>0.4889772</v>
      </c>
      <c r="C50" s="5">
        <v>0.42207383999999998</v>
      </c>
      <c r="D50" s="5">
        <v>-0.48086069999999997</v>
      </c>
      <c r="E50" s="5">
        <v>-0.90717420000000004</v>
      </c>
      <c r="F50" s="5">
        <v>-0.85052749999999999</v>
      </c>
      <c r="G50" s="5">
        <v>2.0474891999999998</v>
      </c>
      <c r="H50" s="5">
        <v>-15.342082</v>
      </c>
      <c r="I50" s="5">
        <v>13.929152500000001</v>
      </c>
      <c r="J50" s="5">
        <v>12.858131999999999</v>
      </c>
      <c r="L50" s="5">
        <f t="shared" si="49"/>
        <v>1.629924E-2</v>
      </c>
      <c r="M50" s="5">
        <f t="shared" si="35"/>
        <v>1.4069127999999998E-2</v>
      </c>
      <c r="N50" s="5">
        <f t="shared" si="35"/>
        <v>1.6028689999999998E-2</v>
      </c>
      <c r="O50" s="5">
        <f t="shared" si="35"/>
        <v>3.0239140000000001E-2</v>
      </c>
      <c r="P50" s="5">
        <f t="shared" si="35"/>
        <v>2.8350916666666667E-2</v>
      </c>
      <c r="Q50" s="5">
        <f t="shared" si="35"/>
        <v>6.8249639999999986E-2</v>
      </c>
      <c r="R50" s="5">
        <f t="shared" si="35"/>
        <v>0.5114027333333333</v>
      </c>
      <c r="S50" s="5">
        <f t="shared" si="35"/>
        <v>0.46430508333333337</v>
      </c>
      <c r="T50" s="5">
        <f t="shared" si="35"/>
        <v>0.4286044</v>
      </c>
      <c r="V50" s="9" t="str">
        <f t="shared" si="50"/>
        <v>Berjalan pelan</v>
      </c>
      <c r="W50" s="9" t="str">
        <f t="shared" si="36"/>
        <v>Berjalan pelan</v>
      </c>
      <c r="X50" s="9" t="str">
        <f t="shared" si="37"/>
        <v>Berjalan pelan</v>
      </c>
      <c r="Y50" s="9" t="str">
        <f t="shared" si="38"/>
        <v>Berjalan cepat</v>
      </c>
      <c r="Z50" s="9" t="str">
        <f t="shared" si="39"/>
        <v>Berjalan pelan</v>
      </c>
      <c r="AA50" s="9" t="str">
        <f t="shared" si="40"/>
        <v>Berjalan cepat</v>
      </c>
      <c r="AB50" s="9" t="str">
        <f t="shared" si="41"/>
        <v>Berlari</v>
      </c>
      <c r="AC50" s="9" t="str">
        <f t="shared" si="42"/>
        <v>Berlari</v>
      </c>
      <c r="AD50" s="9" t="str">
        <f t="shared" si="43"/>
        <v>Berlari</v>
      </c>
      <c r="AI50">
        <f t="shared" si="51"/>
        <v>1.629924E-2</v>
      </c>
      <c r="AJ50">
        <f t="shared" si="52"/>
        <v>6.8249639999999986E-2</v>
      </c>
      <c r="AK50">
        <f t="shared" si="53"/>
        <v>0.5114027333333333</v>
      </c>
      <c r="AM50" s="9" t="str">
        <f t="shared" si="54"/>
        <v>Berjalan pelan</v>
      </c>
      <c r="AN50" s="9" t="str">
        <f t="shared" si="44"/>
        <v>Berjalan cepat</v>
      </c>
      <c r="AO50" s="9" t="str">
        <f t="shared" si="45"/>
        <v>Berlari</v>
      </c>
    </row>
    <row r="51" spans="2:41" x14ac:dyDescent="0.25">
      <c r="B51" s="5">
        <v>-0.59389484000000003</v>
      </c>
      <c r="C51" s="5">
        <v>-1.2048266999999999</v>
      </c>
      <c r="D51" s="5">
        <v>0.25808239999999999</v>
      </c>
      <c r="E51" s="5">
        <v>-1.75495</v>
      </c>
      <c r="F51" s="5">
        <v>-1.65639</v>
      </c>
      <c r="G51" s="5">
        <v>0.29142952</v>
      </c>
      <c r="H51" s="5">
        <v>-21.811395999999998</v>
      </c>
      <c r="I51" s="5">
        <v>-27.417316</v>
      </c>
      <c r="J51" s="5">
        <v>20.752157</v>
      </c>
      <c r="L51" s="5">
        <f t="shared" si="49"/>
        <v>1.9796494666666668E-2</v>
      </c>
      <c r="M51" s="5">
        <f t="shared" si="35"/>
        <v>4.0160889999999998E-2</v>
      </c>
      <c r="N51" s="5">
        <f t="shared" si="35"/>
        <v>8.602746666666666E-3</v>
      </c>
      <c r="O51" s="5">
        <f t="shared" si="35"/>
        <v>5.8498333333333333E-2</v>
      </c>
      <c r="P51" s="5">
        <f t="shared" si="35"/>
        <v>5.5212999999999998E-2</v>
      </c>
      <c r="Q51" s="5">
        <f t="shared" si="35"/>
        <v>9.7143173333333332E-3</v>
      </c>
      <c r="R51" s="5">
        <f t="shared" si="35"/>
        <v>0.72704653333333324</v>
      </c>
      <c r="S51" s="5">
        <f t="shared" si="35"/>
        <v>0.91391053333333327</v>
      </c>
      <c r="T51" s="5">
        <f t="shared" si="35"/>
        <v>0.69173856666666667</v>
      </c>
      <c r="V51" s="9" t="str">
        <f t="shared" si="50"/>
        <v>Berjalan pelan</v>
      </c>
      <c r="W51" s="9" t="str">
        <f t="shared" si="36"/>
        <v>Berjalan cepat</v>
      </c>
      <c r="X51" s="9" t="str">
        <f t="shared" si="37"/>
        <v>Berjalan pelan</v>
      </c>
      <c r="Y51" s="9" t="str">
        <f t="shared" si="38"/>
        <v>Berjalan cepat</v>
      </c>
      <c r="Z51" s="9" t="str">
        <f t="shared" si="39"/>
        <v>Berjalan cepat</v>
      </c>
      <c r="AA51" s="9" t="str">
        <f t="shared" si="40"/>
        <v>Berjalan pelan</v>
      </c>
      <c r="AB51" s="9" t="str">
        <f t="shared" si="41"/>
        <v>Berlari</v>
      </c>
      <c r="AC51" s="9" t="str">
        <f t="shared" si="42"/>
        <v>Berlari</v>
      </c>
      <c r="AD51" s="9" t="str">
        <f t="shared" si="43"/>
        <v>Berlari</v>
      </c>
      <c r="AI51">
        <f t="shared" si="51"/>
        <v>4.0160889999999998E-2</v>
      </c>
      <c r="AJ51">
        <f t="shared" si="52"/>
        <v>5.8498333333333333E-2</v>
      </c>
      <c r="AK51">
        <f t="shared" si="53"/>
        <v>0.91391053333333327</v>
      </c>
      <c r="AM51" s="9" t="str">
        <f t="shared" si="54"/>
        <v>Berjalan cepat</v>
      </c>
      <c r="AN51" s="9" t="str">
        <f t="shared" si="44"/>
        <v>Berjalan cepat</v>
      </c>
      <c r="AO51" s="9" t="str">
        <f t="shared" si="45"/>
        <v>Berlari</v>
      </c>
    </row>
    <row r="52" spans="2:41" x14ac:dyDescent="0.25">
      <c r="B52" s="5">
        <v>-9.7838043999999999E-2</v>
      </c>
      <c r="C52" s="5">
        <v>-0.2543049</v>
      </c>
      <c r="D52" s="5">
        <v>1.4897547</v>
      </c>
      <c r="E52" s="5">
        <v>-0.15419793000000001</v>
      </c>
      <c r="F52" s="5">
        <v>-0.39452504999999999</v>
      </c>
      <c r="G52" s="5">
        <v>0.76059054999999998</v>
      </c>
      <c r="H52" s="5">
        <v>2.2930665000000001</v>
      </c>
      <c r="I52" s="5">
        <v>-2.5634359999999998</v>
      </c>
      <c r="J52" s="5">
        <v>3.5076049999999999</v>
      </c>
      <c r="L52" s="5">
        <f t="shared" si="49"/>
        <v>3.2612681333333334E-3</v>
      </c>
      <c r="M52" s="5">
        <f t="shared" si="35"/>
        <v>8.4768299999999994E-3</v>
      </c>
      <c r="N52" s="5">
        <f t="shared" si="35"/>
        <v>4.965849E-2</v>
      </c>
      <c r="O52" s="5">
        <f t="shared" si="35"/>
        <v>5.1399310000000004E-3</v>
      </c>
      <c r="P52" s="5">
        <f t="shared" si="35"/>
        <v>1.3150835E-2</v>
      </c>
      <c r="Q52" s="5">
        <f t="shared" si="35"/>
        <v>2.5353018333333331E-2</v>
      </c>
      <c r="R52" s="5">
        <f t="shared" si="35"/>
        <v>7.6435550000000005E-2</v>
      </c>
      <c r="S52" s="5">
        <f t="shared" si="35"/>
        <v>8.5447866666666664E-2</v>
      </c>
      <c r="T52" s="5">
        <f t="shared" si="35"/>
        <v>0.11692016666666666</v>
      </c>
      <c r="V52" s="9" t="str">
        <f t="shared" si="50"/>
        <v>Berjalan pelan</v>
      </c>
      <c r="W52" s="9" t="str">
        <f t="shared" si="36"/>
        <v>Berjalan pelan</v>
      </c>
      <c r="X52" s="9" t="str">
        <f t="shared" si="37"/>
        <v>Berjalan cepat</v>
      </c>
      <c r="Y52" s="9" t="str">
        <f t="shared" si="38"/>
        <v>Berjalan pelan</v>
      </c>
      <c r="Z52" s="9" t="str">
        <f t="shared" si="39"/>
        <v>Berjalan pelan</v>
      </c>
      <c r="AA52" s="9" t="str">
        <f t="shared" si="40"/>
        <v>Berjalan pelan</v>
      </c>
      <c r="AB52" s="9" t="str">
        <f t="shared" si="41"/>
        <v>Berjalan cepat</v>
      </c>
      <c r="AC52" s="9" t="str">
        <f t="shared" si="42"/>
        <v>Berjalan cepat</v>
      </c>
      <c r="AD52" s="9" t="str">
        <f t="shared" si="43"/>
        <v>Berjalan cepat</v>
      </c>
      <c r="AI52">
        <f t="shared" si="51"/>
        <v>4.965849E-2</v>
      </c>
      <c r="AJ52">
        <f t="shared" si="52"/>
        <v>2.5353018333333331E-2</v>
      </c>
      <c r="AK52">
        <f t="shared" si="53"/>
        <v>0.11692016666666666</v>
      </c>
      <c r="AM52" s="9" t="str">
        <f t="shared" si="54"/>
        <v>Berjalan cepat</v>
      </c>
      <c r="AN52" s="9" t="str">
        <f t="shared" si="44"/>
        <v>Berjalan pelan</v>
      </c>
      <c r="AO52" s="9" t="str">
        <f t="shared" si="45"/>
        <v>Berjalan cepat</v>
      </c>
    </row>
    <row r="53" spans="2:41" x14ac:dyDescent="0.25">
      <c r="B53" s="5">
        <v>-1.9311367999999999E-2</v>
      </c>
      <c r="C53" s="5">
        <v>0.71549560000000001</v>
      </c>
      <c r="D53" s="5">
        <v>2.0559940000000001</v>
      </c>
      <c r="E53" s="5">
        <v>0.39266053000000001</v>
      </c>
      <c r="F53" s="5">
        <v>0.82924056000000002</v>
      </c>
      <c r="G53" s="5">
        <v>-1.4973221000000001</v>
      </c>
      <c r="H53" s="5">
        <v>3.6007861999999999</v>
      </c>
      <c r="I53" s="5">
        <v>-7.0875899999999996</v>
      </c>
      <c r="J53" s="5">
        <v>7.3726849999999997</v>
      </c>
      <c r="L53" s="5">
        <f t="shared" si="49"/>
        <v>6.4371226666666667E-4</v>
      </c>
      <c r="M53" s="5">
        <f t="shared" si="35"/>
        <v>2.3849853333333334E-2</v>
      </c>
      <c r="N53" s="5">
        <f t="shared" si="35"/>
        <v>6.8533133333333343E-2</v>
      </c>
      <c r="O53" s="5">
        <f t="shared" si="35"/>
        <v>1.3088684333333333E-2</v>
      </c>
      <c r="P53" s="5">
        <f t="shared" si="35"/>
        <v>2.7641352000000001E-2</v>
      </c>
      <c r="Q53" s="5">
        <f t="shared" si="35"/>
        <v>4.991073666666667E-2</v>
      </c>
      <c r="R53" s="5">
        <f t="shared" si="35"/>
        <v>0.12002620666666666</v>
      </c>
      <c r="S53" s="5">
        <f t="shared" si="35"/>
        <v>0.23625299999999999</v>
      </c>
      <c r="T53" s="5">
        <f t="shared" si="35"/>
        <v>0.24575616666666666</v>
      </c>
      <c r="V53" s="9" t="str">
        <f t="shared" si="50"/>
        <v>Berjalan pelan</v>
      </c>
      <c r="W53" s="9" t="str">
        <f t="shared" si="36"/>
        <v>Berjalan pelan</v>
      </c>
      <c r="X53" s="9" t="str">
        <f t="shared" si="37"/>
        <v>Berjalan cepat</v>
      </c>
      <c r="Y53" s="9" t="str">
        <f t="shared" si="38"/>
        <v>Berjalan pelan</v>
      </c>
      <c r="Z53" s="9" t="str">
        <f t="shared" si="39"/>
        <v>Berjalan pelan</v>
      </c>
      <c r="AA53" s="9" t="str">
        <f t="shared" si="40"/>
        <v>Berjalan cepat</v>
      </c>
      <c r="AB53" s="9" t="str">
        <f t="shared" si="41"/>
        <v>Berjalan cepat</v>
      </c>
      <c r="AC53" s="9" t="str">
        <f t="shared" si="42"/>
        <v>Berlari</v>
      </c>
      <c r="AD53" s="9" t="str">
        <f t="shared" si="43"/>
        <v>Berlari</v>
      </c>
      <c r="AI53">
        <f t="shared" si="51"/>
        <v>6.8533133333333343E-2</v>
      </c>
      <c r="AJ53">
        <f t="shared" si="52"/>
        <v>4.991073666666667E-2</v>
      </c>
      <c r="AK53">
        <f t="shared" si="53"/>
        <v>0.24575616666666666</v>
      </c>
      <c r="AM53" s="9" t="str">
        <f t="shared" si="54"/>
        <v>Berjalan cepat</v>
      </c>
      <c r="AN53" s="9" t="str">
        <f t="shared" si="44"/>
        <v>Berjalan cepat</v>
      </c>
      <c r="AO53" s="9" t="str">
        <f t="shared" si="45"/>
        <v>Berlari</v>
      </c>
    </row>
    <row r="54" spans="2:41" x14ac:dyDescent="0.25">
      <c r="B54" s="5">
        <v>0.30738133000000001</v>
      </c>
      <c r="C54" s="5">
        <v>-0.51585840000000005</v>
      </c>
      <c r="D54" s="5">
        <v>-1.0174732</v>
      </c>
      <c r="E54" s="5">
        <v>-0.68327059999999995</v>
      </c>
      <c r="F54" s="5">
        <v>0.28107761999999997</v>
      </c>
      <c r="G54" s="5">
        <v>-1.5312214</v>
      </c>
      <c r="H54" s="5">
        <v>26.327494000000002</v>
      </c>
      <c r="I54" s="5">
        <v>-23.288233000000002</v>
      </c>
      <c r="J54" s="5">
        <v>4.9878043999999999</v>
      </c>
      <c r="L54" s="5">
        <f t="shared" si="49"/>
        <v>1.0246044333333334E-2</v>
      </c>
      <c r="M54" s="5">
        <f t="shared" si="35"/>
        <v>1.719528E-2</v>
      </c>
      <c r="N54" s="5">
        <f t="shared" si="35"/>
        <v>3.3915773333333329E-2</v>
      </c>
      <c r="O54" s="5">
        <f t="shared" si="35"/>
        <v>2.2775686666666666E-2</v>
      </c>
      <c r="P54" s="5">
        <f t="shared" si="35"/>
        <v>9.3692539999999987E-3</v>
      </c>
      <c r="Q54" s="5">
        <f t="shared" si="35"/>
        <v>5.1040713333333335E-2</v>
      </c>
      <c r="R54" s="5">
        <f t="shared" si="35"/>
        <v>0.87758313333333338</v>
      </c>
      <c r="S54" s="5">
        <f t="shared" si="35"/>
        <v>0.77627443333333335</v>
      </c>
      <c r="T54" s="5">
        <f t="shared" si="35"/>
        <v>0.16626014666666666</v>
      </c>
      <c r="V54" s="9" t="str">
        <f t="shared" si="50"/>
        <v>Berjalan pelan</v>
      </c>
      <c r="W54" s="9" t="str">
        <f t="shared" si="36"/>
        <v>Berjalan pelan</v>
      </c>
      <c r="X54" s="9" t="str">
        <f t="shared" si="37"/>
        <v>Berjalan cepat</v>
      </c>
      <c r="Y54" s="9" t="str">
        <f t="shared" si="38"/>
        <v>Berjalan pelan</v>
      </c>
      <c r="Z54" s="9" t="str">
        <f t="shared" si="39"/>
        <v>Berjalan pelan</v>
      </c>
      <c r="AA54" s="9" t="str">
        <f t="shared" si="40"/>
        <v>Berjalan cepat</v>
      </c>
      <c r="AB54" s="9" t="str">
        <f t="shared" si="41"/>
        <v>Berlari</v>
      </c>
      <c r="AC54" s="9" t="str">
        <f t="shared" si="42"/>
        <v>Berlari</v>
      </c>
      <c r="AD54" s="9" t="str">
        <f t="shared" si="43"/>
        <v>Berjalan cepat</v>
      </c>
      <c r="AI54">
        <f t="shared" si="51"/>
        <v>3.3915773333333329E-2</v>
      </c>
      <c r="AJ54">
        <f t="shared" si="52"/>
        <v>5.1040713333333335E-2</v>
      </c>
      <c r="AK54">
        <f t="shared" si="53"/>
        <v>0.87758313333333338</v>
      </c>
      <c r="AM54" s="9" t="str">
        <f t="shared" si="54"/>
        <v>Berjalan cepat</v>
      </c>
      <c r="AN54" s="9" t="str">
        <f t="shared" si="44"/>
        <v>Berjalan cepat</v>
      </c>
      <c r="AO54" s="9" t="str">
        <f t="shared" si="45"/>
        <v>Berlari</v>
      </c>
    </row>
    <row r="55" spans="2:41" x14ac:dyDescent="0.25">
      <c r="B55" s="5">
        <v>-0.49182722000000001</v>
      </c>
      <c r="C55" s="5">
        <v>0.19762896999999999</v>
      </c>
      <c r="D55" s="5">
        <v>-1.2648219999999999</v>
      </c>
      <c r="E55" s="5">
        <v>-1.015409</v>
      </c>
      <c r="F55" s="5">
        <v>-0.28854632000000002</v>
      </c>
      <c r="G55" s="5">
        <v>0.39004420000000001</v>
      </c>
      <c r="H55" s="5">
        <v>-10.1919985</v>
      </c>
      <c r="I55" s="5">
        <v>-10.718220000000001</v>
      </c>
      <c r="J55" s="5">
        <v>3.6905676999999999</v>
      </c>
      <c r="L55" s="5">
        <f t="shared" si="49"/>
        <v>1.6394240666666667E-2</v>
      </c>
      <c r="M55" s="5">
        <f t="shared" si="35"/>
        <v>6.5876323333333327E-3</v>
      </c>
      <c r="N55" s="5">
        <f t="shared" si="35"/>
        <v>4.2160733333333332E-2</v>
      </c>
      <c r="O55" s="5">
        <f t="shared" si="35"/>
        <v>3.3846966666666665E-2</v>
      </c>
      <c r="P55" s="5">
        <f t="shared" si="35"/>
        <v>9.6182106666666666E-3</v>
      </c>
      <c r="Q55" s="5">
        <f t="shared" si="35"/>
        <v>1.3001473333333334E-2</v>
      </c>
      <c r="R55" s="5">
        <f t="shared" si="35"/>
        <v>0.33973328333333336</v>
      </c>
      <c r="S55" s="5">
        <f t="shared" si="35"/>
        <v>0.35727400000000004</v>
      </c>
      <c r="T55" s="5">
        <f t="shared" si="35"/>
        <v>0.12301892333333334</v>
      </c>
      <c r="V55" s="9" t="str">
        <f t="shared" si="50"/>
        <v>Berjalan pelan</v>
      </c>
      <c r="W55" s="9" t="str">
        <f t="shared" si="36"/>
        <v>Berjalan pelan</v>
      </c>
      <c r="X55" s="9" t="str">
        <f t="shared" si="37"/>
        <v>Berjalan cepat</v>
      </c>
      <c r="Y55" s="9" t="str">
        <f t="shared" si="38"/>
        <v>Berjalan cepat</v>
      </c>
      <c r="Z55" s="9" t="str">
        <f t="shared" si="39"/>
        <v>Berjalan pelan</v>
      </c>
      <c r="AA55" s="9" t="str">
        <f t="shared" si="40"/>
        <v>Berjalan pelan</v>
      </c>
      <c r="AB55" s="9" t="str">
        <f t="shared" si="41"/>
        <v>Berlari</v>
      </c>
      <c r="AC55" s="9" t="str">
        <f t="shared" si="42"/>
        <v>Berlari</v>
      </c>
      <c r="AD55" s="9" t="str">
        <f t="shared" si="43"/>
        <v>Berjalan cepat</v>
      </c>
      <c r="AI55">
        <f t="shared" si="51"/>
        <v>4.2160733333333332E-2</v>
      </c>
      <c r="AJ55">
        <f t="shared" si="52"/>
        <v>3.3846966666666665E-2</v>
      </c>
      <c r="AK55">
        <f t="shared" si="53"/>
        <v>0.35727400000000004</v>
      </c>
      <c r="AM55" s="9" t="str">
        <f t="shared" si="54"/>
        <v>Berjalan cepat</v>
      </c>
      <c r="AN55" s="9" t="str">
        <f t="shared" si="44"/>
        <v>Berjalan cepat</v>
      </c>
      <c r="AO55" s="9" t="str">
        <f t="shared" si="45"/>
        <v>Berlari</v>
      </c>
    </row>
    <row r="56" spans="2:41" x14ac:dyDescent="0.25">
      <c r="B56" s="5">
        <v>-0.33380437000000002</v>
      </c>
      <c r="C56" s="5">
        <v>-0.13684653999999999</v>
      </c>
      <c r="D56" s="5">
        <v>-0.63050174999999997</v>
      </c>
      <c r="E56" s="5">
        <v>-1.8846204</v>
      </c>
      <c r="F56" s="5">
        <v>-0.55212474</v>
      </c>
      <c r="G56" s="5">
        <v>0.67948339999999996</v>
      </c>
      <c r="H56" s="5">
        <v>-1.7533245</v>
      </c>
      <c r="I56" s="5">
        <v>-20.706985</v>
      </c>
      <c r="J56" s="5">
        <v>-0.62857010000000002</v>
      </c>
      <c r="L56" s="5">
        <f t="shared" si="49"/>
        <v>1.1126812333333335E-2</v>
      </c>
      <c r="M56" s="5">
        <f t="shared" si="35"/>
        <v>4.5615513333333328E-3</v>
      </c>
      <c r="N56" s="5">
        <f t="shared" si="35"/>
        <v>2.1016725E-2</v>
      </c>
      <c r="O56" s="5">
        <f t="shared" si="35"/>
        <v>6.2820680000000004E-2</v>
      </c>
      <c r="P56" s="5">
        <f t="shared" si="35"/>
        <v>1.8404158E-2</v>
      </c>
      <c r="Q56" s="5">
        <f t="shared" si="35"/>
        <v>2.2649446666666666E-2</v>
      </c>
      <c r="R56" s="5">
        <f t="shared" si="35"/>
        <v>5.844415E-2</v>
      </c>
      <c r="S56" s="5">
        <f t="shared" si="35"/>
        <v>0.6902328333333333</v>
      </c>
      <c r="T56" s="5">
        <f t="shared" si="35"/>
        <v>2.0952336666666668E-2</v>
      </c>
      <c r="V56" s="9" t="str">
        <f t="shared" si="50"/>
        <v>Berjalan pelan</v>
      </c>
      <c r="W56" s="9" t="str">
        <f t="shared" si="36"/>
        <v>Berjalan pelan</v>
      </c>
      <c r="X56" s="9" t="str">
        <f t="shared" si="37"/>
        <v>Berjalan pelan</v>
      </c>
      <c r="Y56" s="9" t="str">
        <f t="shared" si="38"/>
        <v>Berjalan cepat</v>
      </c>
      <c r="Z56" s="9" t="str">
        <f t="shared" si="39"/>
        <v>Berjalan pelan</v>
      </c>
      <c r="AA56" s="9" t="str">
        <f t="shared" si="40"/>
        <v>Berjalan pelan</v>
      </c>
      <c r="AB56" s="9" t="str">
        <f t="shared" si="41"/>
        <v>Berjalan cepat</v>
      </c>
      <c r="AC56" s="9" t="str">
        <f t="shared" si="42"/>
        <v>Berlari</v>
      </c>
      <c r="AD56" s="9" t="str">
        <f t="shared" si="43"/>
        <v>Berjalan pelan</v>
      </c>
      <c r="AI56">
        <f t="shared" si="51"/>
        <v>2.1016725E-2</v>
      </c>
      <c r="AJ56">
        <f t="shared" si="52"/>
        <v>6.2820680000000004E-2</v>
      </c>
      <c r="AK56">
        <f t="shared" si="53"/>
        <v>0.6902328333333333</v>
      </c>
      <c r="AM56" s="9" t="str">
        <f t="shared" si="54"/>
        <v>Berjalan pelan</v>
      </c>
      <c r="AN56" s="9" t="str">
        <f t="shared" si="44"/>
        <v>Berjalan cepat</v>
      </c>
      <c r="AO56" s="9" t="str">
        <f t="shared" si="45"/>
        <v>Berlari</v>
      </c>
    </row>
    <row r="57" spans="2:41" x14ac:dyDescent="0.25">
      <c r="B57" s="5">
        <v>0.22044525000000001</v>
      </c>
      <c r="C57" s="5">
        <v>-0.66730999999999996</v>
      </c>
      <c r="D57" s="5">
        <v>0.55453779999999997</v>
      </c>
      <c r="E57" s="5">
        <v>1.7531514000000002E-2</v>
      </c>
      <c r="F57" s="5">
        <v>0.78591049999999996</v>
      </c>
      <c r="G57" s="5">
        <v>0.56873702999999998</v>
      </c>
      <c r="H57" s="5">
        <v>13.392708000000001</v>
      </c>
      <c r="I57" s="5">
        <v>-23.981439999999999</v>
      </c>
      <c r="J57" s="5">
        <v>5.6617259999999998</v>
      </c>
      <c r="L57" s="5">
        <f t="shared" si="49"/>
        <v>7.3481750000000002E-3</v>
      </c>
      <c r="M57" s="5">
        <f t="shared" si="35"/>
        <v>2.2243666666666665E-2</v>
      </c>
      <c r="N57" s="5">
        <f t="shared" si="35"/>
        <v>1.8484593333333334E-2</v>
      </c>
      <c r="O57" s="5">
        <f t="shared" si="35"/>
        <v>5.8438380000000001E-4</v>
      </c>
      <c r="P57" s="5">
        <f t="shared" si="35"/>
        <v>2.6197016666666666E-2</v>
      </c>
      <c r="Q57" s="5">
        <f t="shared" si="35"/>
        <v>1.8957900999999999E-2</v>
      </c>
      <c r="R57" s="5">
        <f t="shared" si="35"/>
        <v>0.44642360000000003</v>
      </c>
      <c r="S57" s="5">
        <f t="shared" si="35"/>
        <v>0.79938133333333328</v>
      </c>
      <c r="T57" s="5">
        <f t="shared" si="35"/>
        <v>0.18872419999999998</v>
      </c>
      <c r="V57" s="9" t="str">
        <f t="shared" si="50"/>
        <v>Berjalan pelan</v>
      </c>
      <c r="W57" s="9" t="str">
        <f t="shared" si="36"/>
        <v>Berjalan pelan</v>
      </c>
      <c r="X57" s="9" t="str">
        <f t="shared" si="37"/>
        <v>Berjalan pelan</v>
      </c>
      <c r="Y57" s="9" t="str">
        <f t="shared" si="38"/>
        <v>Berjalan pelan</v>
      </c>
      <c r="Z57" s="9" t="str">
        <f t="shared" si="39"/>
        <v>Berjalan pelan</v>
      </c>
      <c r="AA57" s="9" t="str">
        <f t="shared" si="40"/>
        <v>Berjalan pelan</v>
      </c>
      <c r="AB57" s="9" t="str">
        <f t="shared" si="41"/>
        <v>Berlari</v>
      </c>
      <c r="AC57" s="9" t="str">
        <f t="shared" si="42"/>
        <v>Berlari</v>
      </c>
      <c r="AD57" s="9" t="str">
        <f t="shared" si="43"/>
        <v>Berlari</v>
      </c>
      <c r="AI57">
        <f t="shared" si="51"/>
        <v>2.2243666666666665E-2</v>
      </c>
      <c r="AJ57">
        <f>MAX(O57:Q57)</f>
        <v>2.6197016666666666E-2</v>
      </c>
      <c r="AK57">
        <f t="shared" si="53"/>
        <v>0.79938133333333328</v>
      </c>
      <c r="AM57" s="9" t="str">
        <f t="shared" si="54"/>
        <v>Berjalan pelan</v>
      </c>
      <c r="AN57" s="9" t="str">
        <f t="shared" si="44"/>
        <v>Berjalan pelan</v>
      </c>
      <c r="AO57" s="9" t="str">
        <f t="shared" si="45"/>
        <v>Berlari</v>
      </c>
    </row>
    <row r="58" spans="2:41" x14ac:dyDescent="0.25">
      <c r="B58" s="5">
        <v>0.42460257000000001</v>
      </c>
      <c r="C58" s="5">
        <v>-3.7199259999999998E-2</v>
      </c>
      <c r="D58" s="5">
        <v>1.214755</v>
      </c>
      <c r="E58" s="5">
        <v>0.55494270000000001</v>
      </c>
      <c r="F58" s="5">
        <v>0.96307014999999996</v>
      </c>
      <c r="G58" s="5">
        <v>-0.19912624000000001</v>
      </c>
      <c r="H58" s="5">
        <v>16.640965999999999</v>
      </c>
      <c r="I58" s="5">
        <v>-6.1358155999999999</v>
      </c>
      <c r="J58" s="5">
        <v>11.097550999999999</v>
      </c>
      <c r="L58" s="5">
        <f t="shared" si="49"/>
        <v>1.4153419E-2</v>
      </c>
      <c r="M58" s="5">
        <f t="shared" si="35"/>
        <v>1.2399753333333333E-3</v>
      </c>
      <c r="N58" s="5">
        <f t="shared" si="35"/>
        <v>4.0491833333333331E-2</v>
      </c>
      <c r="O58" s="5">
        <f t="shared" si="35"/>
        <v>1.8498090000000002E-2</v>
      </c>
      <c r="P58" s="5">
        <f t="shared" si="35"/>
        <v>3.2102338333333334E-2</v>
      </c>
      <c r="Q58" s="5">
        <f t="shared" si="35"/>
        <v>6.6375413333333334E-3</v>
      </c>
      <c r="R58" s="5">
        <f t="shared" si="35"/>
        <v>0.55469886666666668</v>
      </c>
      <c r="S58" s="5">
        <f t="shared" si="35"/>
        <v>0.20452718666666667</v>
      </c>
      <c r="T58" s="5">
        <f t="shared" si="35"/>
        <v>0.36991836666666666</v>
      </c>
      <c r="V58" s="9" t="str">
        <f t="shared" si="50"/>
        <v>Berjalan pelan</v>
      </c>
      <c r="W58" s="9" t="str">
        <f t="shared" si="36"/>
        <v>Berjalan pelan</v>
      </c>
      <c r="X58" s="9" t="str">
        <f t="shared" si="37"/>
        <v>Berjalan cepat</v>
      </c>
      <c r="Y58" s="9" t="str">
        <f t="shared" si="38"/>
        <v>Berjalan pelan</v>
      </c>
      <c r="Z58" s="9" t="str">
        <f t="shared" si="39"/>
        <v>Berjalan cepat</v>
      </c>
      <c r="AA58" s="9" t="str">
        <f t="shared" si="40"/>
        <v>Berjalan pelan</v>
      </c>
      <c r="AB58" s="9" t="str">
        <f t="shared" si="41"/>
        <v>Berlari</v>
      </c>
      <c r="AC58" s="9" t="str">
        <f t="shared" si="42"/>
        <v>Berlari</v>
      </c>
      <c r="AD58" s="9" t="str">
        <f t="shared" si="43"/>
        <v>Berlari</v>
      </c>
      <c r="AI58">
        <f t="shared" si="51"/>
        <v>4.0491833333333331E-2</v>
      </c>
      <c r="AJ58">
        <f t="shared" ref="AJ58:AJ71" si="55">MAX(O58:Q58)</f>
        <v>3.2102338333333334E-2</v>
      </c>
      <c r="AK58">
        <f t="shared" si="53"/>
        <v>0.55469886666666668</v>
      </c>
      <c r="AM58" s="9" t="str">
        <f t="shared" si="54"/>
        <v>Berjalan cepat</v>
      </c>
      <c r="AN58" s="9" t="str">
        <f t="shared" si="44"/>
        <v>Berjalan cepat</v>
      </c>
      <c r="AO58" s="9" t="str">
        <f t="shared" si="45"/>
        <v>Berlari</v>
      </c>
    </row>
    <row r="59" spans="2:41" x14ac:dyDescent="0.25">
      <c r="B59" s="5">
        <v>0.69276839999999995</v>
      </c>
      <c r="C59" s="5">
        <v>0.23262285999999999</v>
      </c>
      <c r="D59" s="5">
        <v>1.1237429999999999</v>
      </c>
      <c r="E59" s="5">
        <v>0.58854216000000004</v>
      </c>
      <c r="F59" s="5">
        <v>-1.7209189</v>
      </c>
      <c r="G59" s="5">
        <v>0.74388980000000005</v>
      </c>
      <c r="H59" s="5">
        <v>-14.192689</v>
      </c>
      <c r="I59" s="5">
        <v>-27.689450000000001</v>
      </c>
      <c r="J59" s="5">
        <v>12.42018</v>
      </c>
      <c r="L59" s="5">
        <f t="shared" si="49"/>
        <v>2.309228E-2</v>
      </c>
      <c r="M59" s="5">
        <f t="shared" si="35"/>
        <v>7.7540953333333331E-3</v>
      </c>
      <c r="N59" s="5">
        <f t="shared" si="35"/>
        <v>3.7458100000000001E-2</v>
      </c>
      <c r="O59" s="5">
        <f t="shared" si="35"/>
        <v>1.9618072E-2</v>
      </c>
      <c r="P59" s="5">
        <f t="shared" si="35"/>
        <v>5.7363963333333337E-2</v>
      </c>
      <c r="Q59" s="5">
        <f t="shared" si="35"/>
        <v>2.4796326666666667E-2</v>
      </c>
      <c r="R59" s="5">
        <f t="shared" si="35"/>
        <v>0.47308963333333331</v>
      </c>
      <c r="S59" s="5">
        <f t="shared" si="35"/>
        <v>0.9229816666666667</v>
      </c>
      <c r="T59" s="5">
        <f t="shared" si="35"/>
        <v>0.41400599999999999</v>
      </c>
      <c r="V59" s="9" t="str">
        <f t="shared" si="50"/>
        <v>Berjalan pelan</v>
      </c>
      <c r="W59" s="9" t="str">
        <f t="shared" si="36"/>
        <v>Berjalan pelan</v>
      </c>
      <c r="X59" s="9" t="str">
        <f t="shared" si="37"/>
        <v>Berjalan cepat</v>
      </c>
      <c r="Y59" s="9" t="str">
        <f t="shared" si="38"/>
        <v>Berjalan pelan</v>
      </c>
      <c r="Z59" s="9" t="str">
        <f t="shared" si="39"/>
        <v>Berjalan cepat</v>
      </c>
      <c r="AA59" s="9" t="str">
        <f t="shared" si="40"/>
        <v>Berjalan pelan</v>
      </c>
      <c r="AB59" s="9" t="str">
        <f t="shared" si="41"/>
        <v>Berlari</v>
      </c>
      <c r="AC59" s="9" t="str">
        <f t="shared" si="42"/>
        <v>Berlari</v>
      </c>
      <c r="AD59" s="9" t="str">
        <f t="shared" si="43"/>
        <v>Berlari</v>
      </c>
      <c r="AI59">
        <f>MAX(L59:N59)</f>
        <v>3.7458100000000001E-2</v>
      </c>
      <c r="AJ59">
        <f t="shared" si="55"/>
        <v>5.7363963333333337E-2</v>
      </c>
      <c r="AK59">
        <f t="shared" si="53"/>
        <v>0.9229816666666667</v>
      </c>
      <c r="AM59" s="9" t="str">
        <f t="shared" si="54"/>
        <v>Berjalan cepat</v>
      </c>
      <c r="AN59" s="9" t="str">
        <f t="shared" si="44"/>
        <v>Berjalan cepat</v>
      </c>
      <c r="AO59" s="9" t="str">
        <f t="shared" si="45"/>
        <v>Berlari</v>
      </c>
    </row>
    <row r="60" spans="2:41" x14ac:dyDescent="0.25">
      <c r="B60" s="5">
        <v>-8.4648849999999998E-2</v>
      </c>
      <c r="C60" s="5">
        <v>-9.6809860000000008E-3</v>
      </c>
      <c r="D60" s="5">
        <v>1.6044741</v>
      </c>
      <c r="E60" s="5">
        <v>0.9987914</v>
      </c>
      <c r="F60" s="5">
        <v>-0.53957489999999997</v>
      </c>
      <c r="G60" s="5">
        <v>0.84705450000000004</v>
      </c>
      <c r="H60" s="5">
        <v>-4.4525449999999998</v>
      </c>
      <c r="I60" s="5">
        <v>-22.193149999999999</v>
      </c>
      <c r="J60" s="5">
        <v>13.7694235</v>
      </c>
      <c r="L60" s="5">
        <f t="shared" si="49"/>
        <v>2.8216283333333332E-3</v>
      </c>
      <c r="M60" s="5">
        <f t="shared" si="35"/>
        <v>3.2269953333333336E-4</v>
      </c>
      <c r="N60" s="5">
        <f t="shared" si="35"/>
        <v>5.3482469999999997E-2</v>
      </c>
      <c r="O60" s="5">
        <f t="shared" si="35"/>
        <v>3.3293046666666666E-2</v>
      </c>
      <c r="P60" s="5">
        <f t="shared" si="35"/>
        <v>1.7985829999999998E-2</v>
      </c>
      <c r="Q60" s="5">
        <f t="shared" si="35"/>
        <v>2.8235150000000001E-2</v>
      </c>
      <c r="R60" s="5">
        <f t="shared" si="35"/>
        <v>0.14841816666666666</v>
      </c>
      <c r="S60" s="5">
        <f t="shared" si="35"/>
        <v>0.73977166666666661</v>
      </c>
      <c r="T60" s="5">
        <f t="shared" si="35"/>
        <v>0.45898078333333336</v>
      </c>
      <c r="V60" s="9" t="str">
        <f t="shared" si="50"/>
        <v>Berjalan pelan</v>
      </c>
      <c r="W60" s="9" t="str">
        <f t="shared" si="36"/>
        <v>Berjalan pelan</v>
      </c>
      <c r="X60" s="9" t="str">
        <f t="shared" si="37"/>
        <v>Berjalan cepat</v>
      </c>
      <c r="Y60" s="9" t="str">
        <f t="shared" si="38"/>
        <v>Berjalan cepat</v>
      </c>
      <c r="Z60" s="9" t="str">
        <f t="shared" si="39"/>
        <v>Berjalan pelan</v>
      </c>
      <c r="AA60" s="9" t="str">
        <f t="shared" si="40"/>
        <v>Berjalan pelan</v>
      </c>
      <c r="AB60" s="9" t="str">
        <f t="shared" si="41"/>
        <v>Berjalan cepat</v>
      </c>
      <c r="AC60" s="9" t="str">
        <f t="shared" si="42"/>
        <v>Berlari</v>
      </c>
      <c r="AD60" s="9" t="str">
        <f t="shared" si="43"/>
        <v>Berlari</v>
      </c>
      <c r="AI60">
        <f t="shared" ref="AI60:AI71" si="56">MAX(L60:N60)</f>
        <v>5.3482469999999997E-2</v>
      </c>
      <c r="AJ60">
        <f t="shared" si="55"/>
        <v>3.3293046666666666E-2</v>
      </c>
      <c r="AK60">
        <f>MAX(R60:T60)</f>
        <v>0.73977166666666661</v>
      </c>
      <c r="AM60" s="9" t="str">
        <f t="shared" si="54"/>
        <v>Berjalan cepat</v>
      </c>
      <c r="AN60" s="9" t="str">
        <f t="shared" si="44"/>
        <v>Berjalan cepat</v>
      </c>
      <c r="AO60" s="9" t="str">
        <f t="shared" si="45"/>
        <v>Berlari</v>
      </c>
    </row>
    <row r="61" spans="2:41" x14ac:dyDescent="0.25">
      <c r="B61" s="5">
        <v>5.1306546000000001E-2</v>
      </c>
      <c r="C61" s="5">
        <v>0.75398946</v>
      </c>
      <c r="D61" s="5">
        <v>0.36226176999999998</v>
      </c>
      <c r="E61" s="5">
        <v>1.1499462</v>
      </c>
      <c r="F61" s="5">
        <v>2.4124145999999999E-2</v>
      </c>
      <c r="G61" s="5">
        <v>1.5746241000000001</v>
      </c>
      <c r="H61" s="5">
        <v>3.2544947</v>
      </c>
      <c r="I61" s="5">
        <v>-17.690674000000001</v>
      </c>
      <c r="J61" s="5">
        <v>7.9954324000000003</v>
      </c>
      <c r="L61" s="5">
        <f t="shared" si="49"/>
        <v>1.7102182E-3</v>
      </c>
      <c r="M61" s="5">
        <f t="shared" si="35"/>
        <v>2.5132982000000002E-2</v>
      </c>
      <c r="N61" s="5">
        <f t="shared" si="35"/>
        <v>1.2075392333333332E-2</v>
      </c>
      <c r="O61" s="5">
        <f t="shared" si="35"/>
        <v>3.8331540000000004E-2</v>
      </c>
      <c r="P61" s="5">
        <f t="shared" si="35"/>
        <v>8.0413819999999999E-4</v>
      </c>
      <c r="Q61" s="5">
        <f t="shared" si="35"/>
        <v>5.2487470000000001E-2</v>
      </c>
      <c r="R61" s="5">
        <f t="shared" si="35"/>
        <v>0.10848315666666666</v>
      </c>
      <c r="S61" s="5">
        <f t="shared" si="35"/>
        <v>0.58968913333333339</v>
      </c>
      <c r="T61" s="5">
        <f t="shared" si="35"/>
        <v>0.26651441333333337</v>
      </c>
      <c r="V61" s="9" t="str">
        <f t="shared" si="50"/>
        <v>Berjalan pelan</v>
      </c>
      <c r="W61" s="9" t="str">
        <f t="shared" si="36"/>
        <v>Berjalan pelan</v>
      </c>
      <c r="X61" s="9" t="str">
        <f t="shared" si="37"/>
        <v>Berjalan pelan</v>
      </c>
      <c r="Y61" s="9" t="str">
        <f t="shared" si="38"/>
        <v>Berjalan cepat</v>
      </c>
      <c r="Z61" s="9" t="str">
        <f t="shared" si="39"/>
        <v>Berjalan pelan</v>
      </c>
      <c r="AA61" s="9" t="str">
        <f t="shared" si="40"/>
        <v>Berjalan cepat</v>
      </c>
      <c r="AB61" s="9" t="str">
        <f t="shared" si="41"/>
        <v>Berjalan cepat</v>
      </c>
      <c r="AC61" s="9" t="str">
        <f t="shared" si="42"/>
        <v>Berlari</v>
      </c>
      <c r="AD61" s="9" t="str">
        <f t="shared" si="43"/>
        <v>Berlari</v>
      </c>
      <c r="AI61">
        <f t="shared" si="56"/>
        <v>2.5132982000000002E-2</v>
      </c>
      <c r="AJ61">
        <f t="shared" si="55"/>
        <v>5.2487470000000001E-2</v>
      </c>
      <c r="AK61">
        <f t="shared" ref="AK61:AK71" si="57">MAX(R61:T61)</f>
        <v>0.58968913333333339</v>
      </c>
      <c r="AM61" s="9" t="str">
        <f t="shared" si="54"/>
        <v>Berjalan pelan</v>
      </c>
      <c r="AN61" s="9" t="str">
        <f t="shared" si="44"/>
        <v>Berjalan cepat</v>
      </c>
      <c r="AO61" s="9" t="str">
        <f t="shared" si="45"/>
        <v>Berlari</v>
      </c>
    </row>
    <row r="62" spans="2:41" x14ac:dyDescent="0.25">
      <c r="B62" s="5">
        <v>0.36305237000000001</v>
      </c>
      <c r="C62" s="5">
        <v>-0.66900205999999995</v>
      </c>
      <c r="D62" s="5">
        <v>2.3893355999999999</v>
      </c>
      <c r="E62" s="5">
        <v>0.24766706999999999</v>
      </c>
      <c r="F62" s="5">
        <v>0.97017085999999997</v>
      </c>
      <c r="G62" s="5">
        <v>-0.64302159999999997</v>
      </c>
      <c r="H62" s="5">
        <v>-5.1838803000000002</v>
      </c>
      <c r="I62" s="5">
        <v>4.9293760000000004</v>
      </c>
      <c r="J62" s="5">
        <v>14.698823000000001</v>
      </c>
      <c r="L62" s="5">
        <f t="shared" si="49"/>
        <v>1.2101745666666667E-2</v>
      </c>
      <c r="M62" s="5">
        <f t="shared" si="35"/>
        <v>2.2300068666666666E-2</v>
      </c>
      <c r="N62" s="5">
        <f t="shared" si="35"/>
        <v>7.9644519999999996E-2</v>
      </c>
      <c r="O62" s="5">
        <f t="shared" si="35"/>
        <v>8.2555689999999991E-3</v>
      </c>
      <c r="P62" s="5">
        <f t="shared" si="35"/>
        <v>3.2339028666666665E-2</v>
      </c>
      <c r="Q62" s="5">
        <f t="shared" si="35"/>
        <v>2.1434053333333331E-2</v>
      </c>
      <c r="R62" s="5">
        <f t="shared" si="35"/>
        <v>0.17279601</v>
      </c>
      <c r="S62" s="5">
        <f t="shared" si="35"/>
        <v>0.16431253333333334</v>
      </c>
      <c r="T62" s="5">
        <f t="shared" si="35"/>
        <v>0.48996076666666671</v>
      </c>
      <c r="V62" s="9" t="str">
        <f t="shared" si="50"/>
        <v>Berjalan pelan</v>
      </c>
      <c r="W62" s="9" t="str">
        <f t="shared" si="36"/>
        <v>Berjalan pelan</v>
      </c>
      <c r="X62" s="9" t="str">
        <f t="shared" si="37"/>
        <v>Berjalan cepat</v>
      </c>
      <c r="Y62" s="9" t="str">
        <f t="shared" si="38"/>
        <v>Berjalan pelan</v>
      </c>
      <c r="Z62" s="9" t="str">
        <f t="shared" si="39"/>
        <v>Berjalan cepat</v>
      </c>
      <c r="AA62" s="9" t="str">
        <f t="shared" si="40"/>
        <v>Berjalan pelan</v>
      </c>
      <c r="AB62" s="9" t="str">
        <f t="shared" si="41"/>
        <v>Berlari</v>
      </c>
      <c r="AC62" s="9" t="str">
        <f t="shared" si="42"/>
        <v>Berjalan cepat</v>
      </c>
      <c r="AD62" s="9" t="str">
        <f t="shared" si="43"/>
        <v>Berlari</v>
      </c>
      <c r="AI62">
        <f t="shared" si="56"/>
        <v>7.9644519999999996E-2</v>
      </c>
      <c r="AJ62">
        <f t="shared" si="55"/>
        <v>3.2339028666666665E-2</v>
      </c>
      <c r="AK62">
        <f t="shared" si="57"/>
        <v>0.48996076666666671</v>
      </c>
      <c r="AM62" s="9" t="str">
        <f t="shared" si="54"/>
        <v>Berjalan cepat</v>
      </c>
      <c r="AN62" s="9" t="str">
        <f t="shared" si="44"/>
        <v>Berjalan cepat</v>
      </c>
      <c r="AO62" s="9" t="str">
        <f t="shared" si="45"/>
        <v>Berlari</v>
      </c>
    </row>
    <row r="63" spans="2:41" x14ac:dyDescent="0.25">
      <c r="B63" s="5">
        <v>-0.53671040000000003</v>
      </c>
      <c r="C63" s="5">
        <v>-1.4231304</v>
      </c>
      <c r="D63" s="5">
        <v>0.57964325000000005</v>
      </c>
      <c r="E63" s="5">
        <v>-1.7050327999999999</v>
      </c>
      <c r="F63" s="5">
        <v>-0.72758279999999997</v>
      </c>
      <c r="G63" s="5">
        <v>-1.1315660000000001</v>
      </c>
      <c r="H63" s="5">
        <v>-3.5737190000000001</v>
      </c>
      <c r="I63" s="5">
        <v>9.2572369999999999</v>
      </c>
      <c r="J63" s="5">
        <v>15.901966</v>
      </c>
      <c r="L63" s="5">
        <f t="shared" si="49"/>
        <v>1.7890346666666668E-2</v>
      </c>
      <c r="M63" s="5">
        <f t="shared" si="35"/>
        <v>4.7437680000000003E-2</v>
      </c>
      <c r="N63" s="5">
        <f t="shared" si="35"/>
        <v>1.9321441666666668E-2</v>
      </c>
      <c r="O63" s="5">
        <f t="shared" si="35"/>
        <v>5.6834426666666667E-2</v>
      </c>
      <c r="P63" s="5">
        <f t="shared" si="35"/>
        <v>2.4252759999999998E-2</v>
      </c>
      <c r="Q63" s="5">
        <f t="shared" si="35"/>
        <v>3.771886666666667E-2</v>
      </c>
      <c r="R63" s="5">
        <f t="shared" si="35"/>
        <v>0.11912396666666666</v>
      </c>
      <c r="S63" s="5">
        <f t="shared" si="35"/>
        <v>0.30857456666666666</v>
      </c>
      <c r="T63" s="5">
        <f t="shared" si="35"/>
        <v>0.53006553333333328</v>
      </c>
      <c r="V63" s="9" t="str">
        <f>IF(AND(L63&gt;0,L63&lt;0.03),"Berjalan pelan", IF(AND(L63&gt;0.03,L63&lt;0.167),"Berjalan cepat", "Berlari"))</f>
        <v>Berjalan pelan</v>
      </c>
      <c r="W63" s="9" t="str">
        <f t="shared" si="36"/>
        <v>Berjalan cepat</v>
      </c>
      <c r="X63" s="9" t="str">
        <f t="shared" si="37"/>
        <v>Berjalan pelan</v>
      </c>
      <c r="Y63" s="9" t="str">
        <f t="shared" si="38"/>
        <v>Berjalan cepat</v>
      </c>
      <c r="Z63" s="9" t="str">
        <f t="shared" si="39"/>
        <v>Berjalan pelan</v>
      </c>
      <c r="AA63" s="9" t="str">
        <f t="shared" si="40"/>
        <v>Berjalan cepat</v>
      </c>
      <c r="AB63" s="9" t="str">
        <f t="shared" si="41"/>
        <v>Berjalan cepat</v>
      </c>
      <c r="AC63" s="9" t="str">
        <f t="shared" si="42"/>
        <v>Berlari</v>
      </c>
      <c r="AD63" s="9" t="str">
        <f t="shared" si="43"/>
        <v>Berlari</v>
      </c>
      <c r="AI63">
        <f t="shared" si="56"/>
        <v>4.7437680000000003E-2</v>
      </c>
      <c r="AJ63">
        <f t="shared" si="55"/>
        <v>5.6834426666666667E-2</v>
      </c>
      <c r="AK63">
        <f t="shared" si="57"/>
        <v>0.53006553333333328</v>
      </c>
      <c r="AM63" s="9" t="str">
        <f t="shared" si="54"/>
        <v>Berjalan cepat</v>
      </c>
      <c r="AN63" s="9" t="str">
        <f t="shared" si="44"/>
        <v>Berjalan cepat</v>
      </c>
      <c r="AO63" s="9" t="str">
        <f t="shared" si="45"/>
        <v>Berlari</v>
      </c>
    </row>
    <row r="64" spans="2:41" x14ac:dyDescent="0.25">
      <c r="B64" s="5">
        <v>0.54032946000000004</v>
      </c>
      <c r="C64" s="5">
        <v>3.1073809000000001E-2</v>
      </c>
      <c r="D64" s="5">
        <v>0.78999520000000001</v>
      </c>
      <c r="E64" s="5">
        <v>-2.5910888000000001</v>
      </c>
      <c r="F64" s="5">
        <v>-1.5988903000000001</v>
      </c>
      <c r="G64" s="5">
        <v>-0.70242404999999997</v>
      </c>
      <c r="H64" s="5">
        <v>-3.7735207000000002</v>
      </c>
      <c r="I64" s="5">
        <v>3.2037868</v>
      </c>
      <c r="J64" s="5">
        <v>14.445561</v>
      </c>
      <c r="L64" s="5">
        <f t="shared" si="49"/>
        <v>1.8010982000000002E-2</v>
      </c>
      <c r="M64" s="5">
        <f t="shared" si="35"/>
        <v>1.0357936333333334E-3</v>
      </c>
      <c r="N64" s="5">
        <f t="shared" si="35"/>
        <v>2.6333173333333335E-2</v>
      </c>
      <c r="O64" s="5">
        <f t="shared" si="35"/>
        <v>8.6369626666666671E-2</v>
      </c>
      <c r="P64" s="5">
        <f t="shared" si="35"/>
        <v>5.3296343333333336E-2</v>
      </c>
      <c r="Q64" s="5">
        <f t="shared" si="35"/>
        <v>2.3414134999999999E-2</v>
      </c>
      <c r="R64" s="5">
        <f t="shared" si="35"/>
        <v>0.12578402333333333</v>
      </c>
      <c r="S64" s="5">
        <f t="shared" si="35"/>
        <v>0.10679289333333333</v>
      </c>
      <c r="T64" s="5">
        <f t="shared" si="35"/>
        <v>0.48151869999999997</v>
      </c>
      <c r="V64" s="9" t="str">
        <f t="shared" ref="V64:V71" si="58">IF(AND(L64&gt;0,L64&lt;0.03),"Berjalan pelan", IF(AND(L64&gt;0.03,L64&lt;0.167),"Berjalan cepat", "Berlari"))</f>
        <v>Berjalan pelan</v>
      </c>
      <c r="W64" s="9" t="str">
        <f t="shared" si="36"/>
        <v>Berjalan pelan</v>
      </c>
      <c r="X64" s="9" t="str">
        <f t="shared" si="37"/>
        <v>Berjalan pelan</v>
      </c>
      <c r="Y64" s="9" t="str">
        <f t="shared" si="38"/>
        <v>Berjalan cepat</v>
      </c>
      <c r="Z64" s="9" t="str">
        <f t="shared" si="39"/>
        <v>Berjalan cepat</v>
      </c>
      <c r="AA64" s="9" t="str">
        <f t="shared" si="40"/>
        <v>Berjalan pelan</v>
      </c>
      <c r="AB64" s="9" t="str">
        <f t="shared" si="41"/>
        <v>Berjalan cepat</v>
      </c>
      <c r="AC64" s="9" t="str">
        <f t="shared" si="42"/>
        <v>Berjalan cepat</v>
      </c>
      <c r="AD64" s="9" t="str">
        <f t="shared" si="43"/>
        <v>Berlari</v>
      </c>
      <c r="AI64">
        <f t="shared" si="56"/>
        <v>2.6333173333333335E-2</v>
      </c>
      <c r="AJ64">
        <f t="shared" si="55"/>
        <v>8.6369626666666671E-2</v>
      </c>
      <c r="AK64">
        <f t="shared" si="57"/>
        <v>0.48151869999999997</v>
      </c>
      <c r="AM64" s="9" t="str">
        <f t="shared" si="54"/>
        <v>Berjalan pelan</v>
      </c>
      <c r="AN64" s="9" t="str">
        <f t="shared" si="44"/>
        <v>Berjalan cepat</v>
      </c>
      <c r="AO64" s="9" t="str">
        <f t="shared" si="45"/>
        <v>Berlari</v>
      </c>
    </row>
    <row r="65" spans="2:55" x14ac:dyDescent="0.25">
      <c r="B65" s="5">
        <v>0.30527840000000001</v>
      </c>
      <c r="C65" s="5">
        <v>0.14142035999999999</v>
      </c>
      <c r="D65" s="5">
        <v>1.9578829</v>
      </c>
      <c r="E65" s="5">
        <v>2.0881566999999999</v>
      </c>
      <c r="F65" s="5">
        <v>-1.8657125999999999</v>
      </c>
      <c r="G65" s="5">
        <v>-1.3350953999999999</v>
      </c>
      <c r="H65" s="5">
        <v>5.5749300000000002</v>
      </c>
      <c r="I65" s="5">
        <v>12.048546</v>
      </c>
      <c r="J65" s="5">
        <v>-5.3325653000000001E-2</v>
      </c>
      <c r="L65" s="5">
        <f>ABS((B65-0)/(30-0))</f>
        <v>1.0175946666666666E-2</v>
      </c>
      <c r="M65" s="5">
        <f t="shared" si="35"/>
        <v>4.7140120000000001E-3</v>
      </c>
      <c r="N65" s="5">
        <f t="shared" si="35"/>
        <v>6.5262763333333335E-2</v>
      </c>
      <c r="O65" s="5">
        <f t="shared" si="35"/>
        <v>6.9605223333333327E-2</v>
      </c>
      <c r="P65" s="5">
        <f t="shared" si="35"/>
        <v>6.2190419999999996E-2</v>
      </c>
      <c r="Q65" s="5">
        <f t="shared" si="35"/>
        <v>4.4503179999999996E-2</v>
      </c>
      <c r="R65" s="5">
        <f t="shared" si="35"/>
        <v>0.185831</v>
      </c>
      <c r="S65" s="5">
        <f t="shared" si="35"/>
        <v>0.40161819999999998</v>
      </c>
      <c r="T65" s="5">
        <f t="shared" si="35"/>
        <v>1.7775217666666668E-3</v>
      </c>
      <c r="V65" s="9" t="str">
        <f t="shared" si="58"/>
        <v>Berjalan pelan</v>
      </c>
      <c r="W65" s="9" t="str">
        <f t="shared" si="36"/>
        <v>Berjalan pelan</v>
      </c>
      <c r="X65" s="9" t="str">
        <f t="shared" si="37"/>
        <v>Berjalan cepat</v>
      </c>
      <c r="Y65" s="9" t="str">
        <f t="shared" si="38"/>
        <v>Berjalan cepat</v>
      </c>
      <c r="Z65" s="9" t="str">
        <f t="shared" si="39"/>
        <v>Berjalan cepat</v>
      </c>
      <c r="AA65" s="9" t="str">
        <f t="shared" si="40"/>
        <v>Berjalan cepat</v>
      </c>
      <c r="AB65" s="9" t="str">
        <f t="shared" si="41"/>
        <v>Berlari</v>
      </c>
      <c r="AC65" s="9" t="str">
        <f t="shared" si="42"/>
        <v>Berlari</v>
      </c>
      <c r="AD65" s="9" t="str">
        <f t="shared" si="43"/>
        <v>Berjalan pelan</v>
      </c>
      <c r="AI65">
        <f t="shared" si="56"/>
        <v>6.5262763333333335E-2</v>
      </c>
      <c r="AJ65">
        <f t="shared" si="55"/>
        <v>6.9605223333333327E-2</v>
      </c>
      <c r="AK65">
        <f t="shared" si="57"/>
        <v>0.40161819999999998</v>
      </c>
      <c r="AM65" s="9" t="str">
        <f t="shared" si="54"/>
        <v>Berjalan cepat</v>
      </c>
      <c r="AN65" s="9" t="str">
        <f t="shared" si="44"/>
        <v>Berjalan cepat</v>
      </c>
      <c r="AO65" s="9" t="str">
        <f t="shared" si="45"/>
        <v>Berlari</v>
      </c>
    </row>
    <row r="66" spans="2:55" x14ac:dyDescent="0.25">
      <c r="B66" s="5">
        <v>-0.28659077999999999</v>
      </c>
      <c r="C66" s="5">
        <v>0.10844516999999999</v>
      </c>
      <c r="D66" s="5">
        <v>0.36747837</v>
      </c>
      <c r="E66" s="5">
        <v>-0.55934159999999999</v>
      </c>
      <c r="F66" s="5">
        <v>0.98693657000000001</v>
      </c>
      <c r="G66" s="5">
        <v>2.6249579999999999</v>
      </c>
      <c r="H66" s="5">
        <v>4.9533100000000001</v>
      </c>
      <c r="I66" s="5">
        <v>14.192289000000001</v>
      </c>
      <c r="J66" s="5">
        <v>7.6178007000000001</v>
      </c>
      <c r="L66" s="5">
        <f t="shared" ref="L66:L71" si="59">ABS((B66-0)/(30-0))</f>
        <v>9.5530259999999992E-3</v>
      </c>
      <c r="M66" s="5">
        <f t="shared" si="35"/>
        <v>3.6148389999999999E-3</v>
      </c>
      <c r="N66" s="5">
        <f t="shared" si="35"/>
        <v>1.2249279E-2</v>
      </c>
      <c r="O66" s="5">
        <f t="shared" si="35"/>
        <v>1.864472E-2</v>
      </c>
      <c r="P66" s="5">
        <f t="shared" si="35"/>
        <v>3.2897885666666668E-2</v>
      </c>
      <c r="Q66" s="5">
        <f t="shared" si="35"/>
        <v>8.7498599999999996E-2</v>
      </c>
      <c r="R66" s="5">
        <f t="shared" si="35"/>
        <v>0.16511033333333333</v>
      </c>
      <c r="S66" s="5">
        <f t="shared" si="35"/>
        <v>0.47307630000000001</v>
      </c>
      <c r="T66" s="5">
        <f t="shared" si="35"/>
        <v>0.25392669000000001</v>
      </c>
      <c r="V66" s="9" t="str">
        <f t="shared" si="58"/>
        <v>Berjalan pelan</v>
      </c>
      <c r="W66" s="9" t="str">
        <f t="shared" si="36"/>
        <v>Berjalan pelan</v>
      </c>
      <c r="X66" s="9" t="str">
        <f t="shared" si="37"/>
        <v>Berjalan pelan</v>
      </c>
      <c r="Y66" s="9" t="str">
        <f t="shared" si="38"/>
        <v>Berjalan pelan</v>
      </c>
      <c r="Z66" s="9" t="str">
        <f t="shared" si="39"/>
        <v>Berjalan cepat</v>
      </c>
      <c r="AA66" s="9" t="str">
        <f t="shared" si="40"/>
        <v>Berjalan cepat</v>
      </c>
      <c r="AB66" s="9" t="str">
        <f t="shared" si="41"/>
        <v>Berjalan cepat</v>
      </c>
      <c r="AC66" s="9" t="str">
        <f t="shared" si="42"/>
        <v>Berlari</v>
      </c>
      <c r="AD66" s="9" t="str">
        <f t="shared" si="43"/>
        <v>Berlari</v>
      </c>
      <c r="AI66">
        <f t="shared" si="56"/>
        <v>1.2249279E-2</v>
      </c>
      <c r="AJ66">
        <f t="shared" si="55"/>
        <v>8.7498599999999996E-2</v>
      </c>
      <c r="AK66">
        <f t="shared" si="57"/>
        <v>0.47307630000000001</v>
      </c>
      <c r="AM66" s="9" t="str">
        <f t="shared" si="54"/>
        <v>Berjalan pelan</v>
      </c>
      <c r="AN66" s="9" t="str">
        <f t="shared" si="44"/>
        <v>Berjalan cepat</v>
      </c>
      <c r="AO66" s="9" t="str">
        <f t="shared" si="45"/>
        <v>Berlari</v>
      </c>
    </row>
    <row r="67" spans="2:55" x14ac:dyDescent="0.25">
      <c r="B67" s="5">
        <v>0.73480219999999996</v>
      </c>
      <c r="C67" s="5">
        <v>0.20054459999999999</v>
      </c>
      <c r="D67" s="5">
        <v>-7.7433585999999999E-2</v>
      </c>
      <c r="E67" s="5">
        <v>-0.27617609999999998</v>
      </c>
      <c r="F67" s="5">
        <v>-0.61958049999999998</v>
      </c>
      <c r="G67" s="5">
        <v>1.2882260999999999</v>
      </c>
      <c r="H67" s="5">
        <v>22.941448000000001</v>
      </c>
      <c r="I67" s="5">
        <v>-18.148686999999999</v>
      </c>
      <c r="J67" s="5">
        <v>-17.075901000000002</v>
      </c>
      <c r="L67" s="5">
        <f t="shared" si="59"/>
        <v>2.4493406666666665E-2</v>
      </c>
      <c r="M67" s="5">
        <f t="shared" si="35"/>
        <v>6.6848199999999993E-3</v>
      </c>
      <c r="N67" s="5">
        <f t="shared" si="35"/>
        <v>2.5811195333333334E-3</v>
      </c>
      <c r="O67" s="5">
        <f t="shared" si="35"/>
        <v>9.2058699999999997E-3</v>
      </c>
      <c r="P67" s="5">
        <f t="shared" si="35"/>
        <v>2.0652683333333331E-2</v>
      </c>
      <c r="Q67" s="5">
        <f t="shared" si="35"/>
        <v>4.2940869999999999E-2</v>
      </c>
      <c r="R67" s="5">
        <f t="shared" si="35"/>
        <v>0.7647149333333334</v>
      </c>
      <c r="S67" s="5">
        <f t="shared" si="35"/>
        <v>0.60495623333333326</v>
      </c>
      <c r="T67" s="5">
        <f t="shared" si="35"/>
        <v>0.56919670000000011</v>
      </c>
      <c r="V67" s="9" t="str">
        <f t="shared" si="58"/>
        <v>Berjalan pelan</v>
      </c>
      <c r="W67" s="9" t="str">
        <f t="shared" si="36"/>
        <v>Berjalan pelan</v>
      </c>
      <c r="X67" s="9" t="str">
        <f t="shared" si="37"/>
        <v>Berjalan pelan</v>
      </c>
      <c r="Y67" s="9" t="str">
        <f t="shared" si="38"/>
        <v>Berjalan pelan</v>
      </c>
      <c r="Z67" s="9" t="str">
        <f t="shared" si="39"/>
        <v>Berjalan pelan</v>
      </c>
      <c r="AA67" s="9" t="str">
        <f t="shared" si="40"/>
        <v>Berjalan cepat</v>
      </c>
      <c r="AB67" s="9" t="str">
        <f t="shared" si="41"/>
        <v>Berlari</v>
      </c>
      <c r="AC67" s="9" t="str">
        <f t="shared" si="42"/>
        <v>Berlari</v>
      </c>
      <c r="AD67" s="9" t="str">
        <f t="shared" si="43"/>
        <v>Berlari</v>
      </c>
      <c r="AI67">
        <f t="shared" si="56"/>
        <v>2.4493406666666665E-2</v>
      </c>
      <c r="AJ67">
        <f t="shared" si="55"/>
        <v>4.2940869999999999E-2</v>
      </c>
      <c r="AK67">
        <f t="shared" si="57"/>
        <v>0.7647149333333334</v>
      </c>
      <c r="AM67" s="9" t="str">
        <f t="shared" si="54"/>
        <v>Berjalan pelan</v>
      </c>
      <c r="AN67" s="9" t="str">
        <f t="shared" si="44"/>
        <v>Berjalan cepat</v>
      </c>
      <c r="AO67" s="9" t="str">
        <f t="shared" si="45"/>
        <v>Berlari</v>
      </c>
    </row>
    <row r="68" spans="2:55" x14ac:dyDescent="0.25">
      <c r="B68" s="5">
        <v>-1.5915184999999998E-2</v>
      </c>
      <c r="C68" s="5">
        <v>-1.3029672000000001</v>
      </c>
      <c r="D68" s="5">
        <v>0.43563365999999998</v>
      </c>
      <c r="E68" s="5">
        <v>0.90537610000000002</v>
      </c>
      <c r="F68" s="5">
        <v>-1.297183</v>
      </c>
      <c r="G68" s="5">
        <v>1.0100507999999999</v>
      </c>
      <c r="H68" s="5">
        <v>-15.662995</v>
      </c>
      <c r="I68" s="5">
        <v>-17.233768000000001</v>
      </c>
      <c r="J68" s="5">
        <v>-3.9162989000000001</v>
      </c>
      <c r="L68" s="5">
        <f t="shared" si="59"/>
        <v>5.3050616666666661E-4</v>
      </c>
      <c r="M68" s="5">
        <f t="shared" si="35"/>
        <v>4.3432240000000004E-2</v>
      </c>
      <c r="N68" s="5">
        <f t="shared" si="35"/>
        <v>1.4521121999999999E-2</v>
      </c>
      <c r="O68" s="5">
        <f t="shared" si="35"/>
        <v>3.0179203333333335E-2</v>
      </c>
      <c r="P68" s="5">
        <f t="shared" si="35"/>
        <v>4.3239433333333334E-2</v>
      </c>
      <c r="Q68" s="5">
        <f t="shared" si="35"/>
        <v>3.3668359999999994E-2</v>
      </c>
      <c r="R68" s="5">
        <f t="shared" si="35"/>
        <v>0.52209983333333332</v>
      </c>
      <c r="S68" s="5">
        <f t="shared" si="35"/>
        <v>0.57445893333333342</v>
      </c>
      <c r="T68" s="5">
        <f t="shared" si="35"/>
        <v>0.13054329666666667</v>
      </c>
      <c r="V68" s="9" t="str">
        <f t="shared" si="58"/>
        <v>Berjalan pelan</v>
      </c>
      <c r="W68" s="9" t="str">
        <f t="shared" si="36"/>
        <v>Berjalan cepat</v>
      </c>
      <c r="X68" s="9" t="str">
        <f t="shared" si="37"/>
        <v>Berjalan pelan</v>
      </c>
      <c r="Y68" s="9" t="str">
        <f t="shared" si="38"/>
        <v>Berjalan cepat</v>
      </c>
      <c r="Z68" s="9" t="str">
        <f t="shared" si="39"/>
        <v>Berjalan cepat</v>
      </c>
      <c r="AA68" s="9" t="str">
        <f t="shared" si="40"/>
        <v>Berjalan cepat</v>
      </c>
      <c r="AB68" s="9" t="str">
        <f t="shared" si="41"/>
        <v>Berlari</v>
      </c>
      <c r="AC68" s="9" t="str">
        <f t="shared" si="42"/>
        <v>Berlari</v>
      </c>
      <c r="AD68" s="9" t="str">
        <f t="shared" si="43"/>
        <v>Berjalan cepat</v>
      </c>
      <c r="AI68">
        <f t="shared" si="56"/>
        <v>4.3432240000000004E-2</v>
      </c>
      <c r="AJ68">
        <f t="shared" si="55"/>
        <v>4.3239433333333334E-2</v>
      </c>
      <c r="AK68">
        <f t="shared" si="57"/>
        <v>0.57445893333333342</v>
      </c>
      <c r="AM68" s="9" t="str">
        <f t="shared" si="54"/>
        <v>Berjalan cepat</v>
      </c>
      <c r="AN68" s="9" t="str">
        <f t="shared" si="44"/>
        <v>Berjalan cepat</v>
      </c>
      <c r="AO68" s="9" t="str">
        <f t="shared" si="45"/>
        <v>Berlari</v>
      </c>
    </row>
    <row r="69" spans="2:55" x14ac:dyDescent="0.25">
      <c r="B69" s="5">
        <v>0.78651583000000003</v>
      </c>
      <c r="C69" s="5">
        <v>0.34316133999999998</v>
      </c>
      <c r="D69" s="5">
        <v>-0.54609300000000005</v>
      </c>
      <c r="E69" s="5">
        <v>-2.1725222999999998</v>
      </c>
      <c r="F69" s="5">
        <v>0.23346471999999999</v>
      </c>
      <c r="G69" s="5">
        <v>1.1972704000000001</v>
      </c>
      <c r="H69" s="5">
        <v>6.469659</v>
      </c>
      <c r="I69" s="5">
        <v>-2.6742162999999999</v>
      </c>
      <c r="J69" s="5">
        <v>7.6855874000000002</v>
      </c>
      <c r="L69" s="5">
        <f t="shared" si="59"/>
        <v>2.6217194333333336E-2</v>
      </c>
      <c r="M69" s="5">
        <f t="shared" si="35"/>
        <v>1.1438711333333332E-2</v>
      </c>
      <c r="N69" s="5">
        <f t="shared" si="35"/>
        <v>1.8203100000000003E-2</v>
      </c>
      <c r="O69" s="5">
        <f t="shared" si="35"/>
        <v>7.2417409999999988E-2</v>
      </c>
      <c r="P69" s="5">
        <f t="shared" si="35"/>
        <v>7.7821573333333328E-3</v>
      </c>
      <c r="Q69" s="5">
        <f t="shared" si="35"/>
        <v>3.9909013333333333E-2</v>
      </c>
      <c r="R69" s="5">
        <f t="shared" si="35"/>
        <v>0.21565529999999999</v>
      </c>
      <c r="S69" s="5">
        <f t="shared" si="35"/>
        <v>8.9140543333333336E-2</v>
      </c>
      <c r="T69" s="5">
        <f t="shared" si="35"/>
        <v>0.25618624666666667</v>
      </c>
      <c r="V69" s="9" t="str">
        <f t="shared" si="58"/>
        <v>Berjalan pelan</v>
      </c>
      <c r="W69" s="9" t="str">
        <f t="shared" si="36"/>
        <v>Berjalan pelan</v>
      </c>
      <c r="X69" s="9" t="str">
        <f t="shared" si="37"/>
        <v>Berjalan pelan</v>
      </c>
      <c r="Y69" s="9" t="str">
        <f t="shared" si="38"/>
        <v>Berjalan cepat</v>
      </c>
      <c r="Z69" s="9" t="str">
        <f t="shared" si="39"/>
        <v>Berjalan pelan</v>
      </c>
      <c r="AA69" s="9" t="str">
        <f t="shared" si="40"/>
        <v>Berjalan cepat</v>
      </c>
      <c r="AB69" s="9" t="str">
        <f t="shared" si="41"/>
        <v>Berlari</v>
      </c>
      <c r="AC69" s="9" t="str">
        <f t="shared" si="42"/>
        <v>Berjalan cepat</v>
      </c>
      <c r="AD69" s="9" t="str">
        <f t="shared" si="43"/>
        <v>Berlari</v>
      </c>
      <c r="AI69">
        <f t="shared" si="56"/>
        <v>2.6217194333333336E-2</v>
      </c>
      <c r="AJ69">
        <f t="shared" si="55"/>
        <v>7.2417409999999988E-2</v>
      </c>
      <c r="AK69">
        <f t="shared" si="57"/>
        <v>0.25618624666666667</v>
      </c>
      <c r="AM69" s="9" t="str">
        <f t="shared" si="54"/>
        <v>Berjalan pelan</v>
      </c>
      <c r="AN69" s="9" t="str">
        <f t="shared" si="44"/>
        <v>Berjalan cepat</v>
      </c>
      <c r="AO69" s="9" t="str">
        <f t="shared" si="45"/>
        <v>Berlari</v>
      </c>
    </row>
    <row r="70" spans="2:55" x14ac:dyDescent="0.25">
      <c r="B70" s="5">
        <v>0.39780090000000001</v>
      </c>
      <c r="C70" s="5">
        <v>0.57469890000000001</v>
      </c>
      <c r="D70" s="5">
        <v>0.78660774</v>
      </c>
      <c r="E70" s="5">
        <v>-2.8879684999999999</v>
      </c>
      <c r="F70" s="5">
        <v>0.46812165</v>
      </c>
      <c r="G70" s="5">
        <v>-1.8040056</v>
      </c>
      <c r="H70" s="5">
        <v>5.9767590000000004</v>
      </c>
      <c r="I70" s="5">
        <v>1.3754219999999999</v>
      </c>
      <c r="J70" s="5">
        <v>13.448479000000001</v>
      </c>
      <c r="L70" s="5">
        <f t="shared" si="59"/>
        <v>1.3260030000000001E-2</v>
      </c>
      <c r="M70" s="5">
        <f t="shared" si="35"/>
        <v>1.9156630000000001E-2</v>
      </c>
      <c r="N70" s="5">
        <f t="shared" si="35"/>
        <v>2.6220258E-2</v>
      </c>
      <c r="O70" s="5">
        <f t="shared" si="35"/>
        <v>9.6265616666666665E-2</v>
      </c>
      <c r="P70" s="5">
        <f t="shared" si="35"/>
        <v>1.5604055E-2</v>
      </c>
      <c r="Q70" s="5">
        <f t="shared" si="35"/>
        <v>6.0133520000000003E-2</v>
      </c>
      <c r="R70" s="5">
        <f t="shared" si="35"/>
        <v>0.19922530000000002</v>
      </c>
      <c r="S70" s="5">
        <f t="shared" si="35"/>
        <v>4.5847399999999996E-2</v>
      </c>
      <c r="T70" s="5">
        <f t="shared" si="35"/>
        <v>0.44828263333333335</v>
      </c>
      <c r="V70" s="9" t="str">
        <f t="shared" si="58"/>
        <v>Berjalan pelan</v>
      </c>
      <c r="W70" s="9" t="str">
        <f t="shared" si="36"/>
        <v>Berjalan pelan</v>
      </c>
      <c r="X70" s="9" t="str">
        <f t="shared" si="37"/>
        <v>Berjalan pelan</v>
      </c>
      <c r="Y70" s="9" t="str">
        <f t="shared" si="38"/>
        <v>Berjalan cepat</v>
      </c>
      <c r="Z70" s="9" t="str">
        <f t="shared" si="39"/>
        <v>Berjalan pelan</v>
      </c>
      <c r="AA70" s="9" t="str">
        <f t="shared" si="40"/>
        <v>Berjalan cepat</v>
      </c>
      <c r="AB70" s="9" t="str">
        <f t="shared" si="41"/>
        <v>Berlari</v>
      </c>
      <c r="AC70" s="9" t="str">
        <f t="shared" si="42"/>
        <v>Berjalan cepat</v>
      </c>
      <c r="AD70" s="9" t="str">
        <f t="shared" si="43"/>
        <v>Berlari</v>
      </c>
      <c r="AI70">
        <f t="shared" si="56"/>
        <v>2.6220258E-2</v>
      </c>
      <c r="AJ70">
        <f t="shared" si="55"/>
        <v>9.6265616666666665E-2</v>
      </c>
      <c r="AK70">
        <f t="shared" si="57"/>
        <v>0.44828263333333335</v>
      </c>
      <c r="AM70" s="9" t="str">
        <f t="shared" si="54"/>
        <v>Berjalan pelan</v>
      </c>
      <c r="AN70" s="9" t="str">
        <f t="shared" si="44"/>
        <v>Berjalan cepat</v>
      </c>
      <c r="AO70" s="9" t="str">
        <f t="shared" si="45"/>
        <v>Berlari</v>
      </c>
    </row>
    <row r="71" spans="2:55" x14ac:dyDescent="0.25">
      <c r="B71" s="5">
        <v>0.15695577999999999</v>
      </c>
      <c r="C71" s="5">
        <v>0.45338798000000002</v>
      </c>
      <c r="D71" s="5">
        <v>-1.112484</v>
      </c>
      <c r="E71" s="5">
        <v>-0.16536939</v>
      </c>
      <c r="F71" s="5">
        <v>0.23028970000000001</v>
      </c>
      <c r="G71" s="5">
        <v>1.1239490000000001</v>
      </c>
      <c r="H71" s="5">
        <v>-13.5936985</v>
      </c>
      <c r="I71" s="5">
        <v>-2.4924173000000001</v>
      </c>
      <c r="J71" s="5">
        <v>3.1824640999999998</v>
      </c>
      <c r="L71" s="5">
        <f t="shared" si="59"/>
        <v>5.2318593333333333E-3</v>
      </c>
      <c r="M71" s="5">
        <f t="shared" si="35"/>
        <v>1.5112932666666667E-2</v>
      </c>
      <c r="N71" s="5">
        <f t="shared" si="35"/>
        <v>3.7082799999999999E-2</v>
      </c>
      <c r="O71" s="5">
        <f t="shared" si="35"/>
        <v>5.5123130000000005E-3</v>
      </c>
      <c r="P71" s="5">
        <f t="shared" si="35"/>
        <v>7.6763233333333337E-3</v>
      </c>
      <c r="Q71" s="5">
        <f t="shared" si="35"/>
        <v>3.7464966666666669E-2</v>
      </c>
      <c r="R71" s="5">
        <f t="shared" si="35"/>
        <v>0.45312328333333335</v>
      </c>
      <c r="S71" s="5">
        <f t="shared" si="35"/>
        <v>8.308057666666667E-2</v>
      </c>
      <c r="T71" s="5">
        <f t="shared" si="35"/>
        <v>0.10608213666666666</v>
      </c>
      <c r="V71" s="9" t="str">
        <f t="shared" si="58"/>
        <v>Berjalan pelan</v>
      </c>
      <c r="W71" s="9" t="str">
        <f t="shared" si="36"/>
        <v>Berjalan pelan</v>
      </c>
      <c r="X71" s="9" t="str">
        <f t="shared" si="37"/>
        <v>Berjalan cepat</v>
      </c>
      <c r="Y71" s="9" t="str">
        <f t="shared" si="38"/>
        <v>Berjalan pelan</v>
      </c>
      <c r="Z71" s="9" t="str">
        <f t="shared" si="39"/>
        <v>Berjalan pelan</v>
      </c>
      <c r="AA71" s="9" t="str">
        <f t="shared" si="40"/>
        <v>Berjalan cepat</v>
      </c>
      <c r="AB71" s="9" t="str">
        <f t="shared" si="41"/>
        <v>Berlari</v>
      </c>
      <c r="AC71" s="9" t="str">
        <f t="shared" si="42"/>
        <v>Berjalan cepat</v>
      </c>
      <c r="AD71" s="9" t="str">
        <f t="shared" si="43"/>
        <v>Berjalan cepat</v>
      </c>
      <c r="AI71">
        <f t="shared" si="56"/>
        <v>3.7082799999999999E-2</v>
      </c>
      <c r="AJ71">
        <f t="shared" si="55"/>
        <v>3.7464966666666669E-2</v>
      </c>
      <c r="AK71">
        <f t="shared" si="57"/>
        <v>0.45312328333333335</v>
      </c>
      <c r="AM71" s="9" t="str">
        <f t="shared" si="54"/>
        <v>Berjalan cepat</v>
      </c>
      <c r="AN71" s="9" t="str">
        <f t="shared" si="44"/>
        <v>Berjalan cepat</v>
      </c>
      <c r="AO71" s="9" t="str">
        <f t="shared" si="45"/>
        <v>Berlari</v>
      </c>
    </row>
    <row r="75" spans="2:55" x14ac:dyDescent="0.25">
      <c r="B75" s="27" t="s">
        <v>9</v>
      </c>
      <c r="C75" s="28"/>
      <c r="D75" s="28"/>
      <c r="E75" s="28"/>
      <c r="F75" s="28"/>
      <c r="G75" s="28"/>
      <c r="H75" s="28"/>
      <c r="I75" s="28"/>
      <c r="J75" s="28"/>
      <c r="L75" s="33" t="s">
        <v>14</v>
      </c>
      <c r="M75" s="33"/>
      <c r="N75" s="33"/>
      <c r="O75" s="33"/>
      <c r="P75" s="33"/>
      <c r="Q75" s="33"/>
      <c r="R75" s="33"/>
      <c r="S75" s="33"/>
      <c r="T75" s="33"/>
      <c r="V75" s="34" t="s">
        <v>15</v>
      </c>
      <c r="W75" s="34"/>
      <c r="X75" s="34"/>
      <c r="Y75" s="34"/>
      <c r="Z75" s="34"/>
      <c r="AA75" s="34"/>
      <c r="AB75" s="34"/>
      <c r="AC75" s="34"/>
      <c r="AD75" s="34"/>
    </row>
    <row r="76" spans="2:55" x14ac:dyDescent="0.25">
      <c r="B76" s="28" t="s">
        <v>2</v>
      </c>
      <c r="C76" s="28"/>
      <c r="D76" s="28"/>
      <c r="E76" s="28" t="s">
        <v>3</v>
      </c>
      <c r="F76" s="28"/>
      <c r="G76" s="28"/>
      <c r="H76" s="28" t="s">
        <v>4</v>
      </c>
      <c r="I76" s="28"/>
      <c r="J76" s="28"/>
      <c r="L76" s="28" t="s">
        <v>2</v>
      </c>
      <c r="M76" s="28"/>
      <c r="N76" s="28"/>
      <c r="O76" s="28" t="s">
        <v>3</v>
      </c>
      <c r="P76" s="28"/>
      <c r="Q76" s="28"/>
      <c r="R76" s="28" t="s">
        <v>4</v>
      </c>
      <c r="S76" s="28"/>
      <c r="T76" s="28"/>
      <c r="V76" s="35" t="s">
        <v>2</v>
      </c>
      <c r="W76" s="36"/>
      <c r="X76" s="37"/>
      <c r="Y76" s="35" t="s">
        <v>3</v>
      </c>
      <c r="Z76" s="36"/>
      <c r="AA76" s="37"/>
      <c r="AB76" s="35" t="s">
        <v>4</v>
      </c>
      <c r="AC76" s="36"/>
      <c r="AD76" s="37"/>
    </row>
    <row r="77" spans="2:55" x14ac:dyDescent="0.25">
      <c r="B77" s="16" t="s">
        <v>5</v>
      </c>
      <c r="C77" s="16" t="s">
        <v>6</v>
      </c>
      <c r="D77" s="16" t="s">
        <v>7</v>
      </c>
      <c r="E77" s="16" t="s">
        <v>5</v>
      </c>
      <c r="F77" s="16" t="s">
        <v>6</v>
      </c>
      <c r="G77" s="16" t="s">
        <v>7</v>
      </c>
      <c r="H77" s="16" t="s">
        <v>5</v>
      </c>
      <c r="I77" s="16" t="s">
        <v>6</v>
      </c>
      <c r="J77" s="16" t="s">
        <v>7</v>
      </c>
      <c r="L77" s="16" t="s">
        <v>5</v>
      </c>
      <c r="M77" s="16" t="s">
        <v>6</v>
      </c>
      <c r="N77" s="16" t="s">
        <v>7</v>
      </c>
      <c r="O77" s="16" t="s">
        <v>5</v>
      </c>
      <c r="P77" s="16" t="s">
        <v>6</v>
      </c>
      <c r="Q77" s="16" t="s">
        <v>7</v>
      </c>
      <c r="R77" s="16" t="s">
        <v>5</v>
      </c>
      <c r="S77" s="16" t="s">
        <v>6</v>
      </c>
      <c r="T77" s="16" t="s">
        <v>7</v>
      </c>
      <c r="V77" s="16" t="s">
        <v>5</v>
      </c>
      <c r="W77" s="16" t="s">
        <v>6</v>
      </c>
      <c r="X77" s="16" t="s">
        <v>7</v>
      </c>
      <c r="Y77" s="16" t="s">
        <v>5</v>
      </c>
      <c r="Z77" s="16" t="s">
        <v>6</v>
      </c>
      <c r="AA77" s="16" t="s">
        <v>7</v>
      </c>
      <c r="AB77" s="16" t="s">
        <v>5</v>
      </c>
      <c r="AC77" s="16" t="s">
        <v>6</v>
      </c>
      <c r="AD77" s="16" t="s">
        <v>7</v>
      </c>
      <c r="AI77" s="15" t="s">
        <v>16</v>
      </c>
      <c r="AJ77" s="15" t="s">
        <v>17</v>
      </c>
      <c r="AK77" s="15" t="s">
        <v>18</v>
      </c>
      <c r="AM77" s="15" t="s">
        <v>19</v>
      </c>
      <c r="AN77" s="15" t="s">
        <v>20</v>
      </c>
      <c r="AO77" s="15" t="s">
        <v>21</v>
      </c>
    </row>
    <row r="78" spans="2:55" x14ac:dyDescent="0.25">
      <c r="B78" s="5">
        <v>-1.8639892000000002E-2</v>
      </c>
      <c r="C78" s="5">
        <v>0.15389322999999999</v>
      </c>
      <c r="D78" s="5">
        <v>0.62109950000000003</v>
      </c>
      <c r="E78" s="5">
        <v>-0.48959629999999998</v>
      </c>
      <c r="F78" s="5">
        <v>-1.8263720999999999</v>
      </c>
      <c r="G78" s="5">
        <v>-0.78469944000000003</v>
      </c>
      <c r="H78" s="5">
        <v>0.93204810000000005</v>
      </c>
      <c r="I78" s="5">
        <v>0.30840205999999998</v>
      </c>
      <c r="J78" s="5">
        <v>0.91051579999999999</v>
      </c>
      <c r="L78" s="5">
        <f>ABS((B78-0)/(30-0))</f>
        <v>6.213297333333334E-4</v>
      </c>
      <c r="M78" s="5">
        <f t="shared" ref="M78:T107" si="60">ABS((C78-0)/(30-0))</f>
        <v>5.1297743333333333E-3</v>
      </c>
      <c r="N78" s="5">
        <f t="shared" si="60"/>
        <v>2.0703316666666669E-2</v>
      </c>
      <c r="O78" s="5">
        <f t="shared" si="60"/>
        <v>1.6319876666666667E-2</v>
      </c>
      <c r="P78" s="5">
        <f t="shared" si="60"/>
        <v>6.087907E-2</v>
      </c>
      <c r="Q78" s="5">
        <f t="shared" si="60"/>
        <v>2.6156648000000001E-2</v>
      </c>
      <c r="R78" s="5">
        <f t="shared" si="60"/>
        <v>3.1068270000000002E-2</v>
      </c>
      <c r="S78" s="5">
        <f t="shared" si="60"/>
        <v>1.0280068666666666E-2</v>
      </c>
      <c r="T78" s="5">
        <f t="shared" si="60"/>
        <v>3.0350526666666666E-2</v>
      </c>
      <c r="V78" s="9" t="str">
        <f>IF(AND(L78&gt;0,L78&lt;0.03),"Berjalan pelan", IF(AND(L78&gt;0.03,L78&lt;0.167),"Berjalan cepat", "Berlari"))</f>
        <v>Berjalan pelan</v>
      </c>
      <c r="W78" s="9" t="str">
        <f t="shared" ref="W78:W107" si="61">IF(AND(M78&gt;0,M78&lt;0.03),"Berjalan pelan", IF(AND(M78&gt;0.03,M78&lt;0.167),"Berjalan cepat", "Berlari"))</f>
        <v>Berjalan pelan</v>
      </c>
      <c r="X78" s="9" t="str">
        <f t="shared" ref="X78:X107" si="62">IF(AND(N78&gt;0,N78&lt;0.03),"Berjalan pelan", IF(AND(N78&gt;0.03,N78&lt;0.167),"Berjalan cepat", "Berlari"))</f>
        <v>Berjalan pelan</v>
      </c>
      <c r="Y78" s="9" t="str">
        <f t="shared" ref="Y78:Y107" si="63">IF(AND(O78&gt;0,O78&lt;0.03),"Berjalan pelan", IF(AND(O78&gt;0.03,O78&lt;0.167),"Berjalan cepat", "Berlari"))</f>
        <v>Berjalan pelan</v>
      </c>
      <c r="Z78" s="9" t="str">
        <f t="shared" ref="Z78:Z107" si="64">IF(AND(P78&gt;0,P78&lt;0.03),"Berjalan pelan", IF(AND(P78&gt;0.03,P78&lt;0.167),"Berjalan cepat", "Berlari"))</f>
        <v>Berjalan cepat</v>
      </c>
      <c r="AA78" s="9" t="str">
        <f t="shared" ref="AA78:AA107" si="65">IF(AND(Q78&gt;0,Q78&lt;0.03),"Berjalan pelan", IF(AND(Q78&gt;0.03,Q78&lt;0.167),"Berjalan cepat", "Berlari"))</f>
        <v>Berjalan pelan</v>
      </c>
      <c r="AB78" s="9" t="str">
        <f t="shared" ref="AB78:AB107" si="66">IF(AND(R78&gt;0,R78&lt;0.03),"Berjalan pelan", IF(AND(R78&gt;0.03,R78&lt;0.167),"Berjalan cepat", "Berlari"))</f>
        <v>Berjalan cepat</v>
      </c>
      <c r="AC78" s="9" t="str">
        <f t="shared" ref="AC78:AC107" si="67">IF(AND(S78&gt;0,S78&lt;0.03),"Berjalan pelan", IF(AND(S78&gt;0.03,S78&lt;0.167),"Berjalan cepat", "Berlari"))</f>
        <v>Berjalan pelan</v>
      </c>
      <c r="AD78" s="9" t="str">
        <f t="shared" ref="AD78:AD107" si="68">IF(AND(T78&gt;0,T78&lt;0.03),"Berjalan pelan", IF(AND(T78&gt;0.03,T78&lt;0.167),"Berjalan cepat", "Berlari"))</f>
        <v>Berjalan cepat</v>
      </c>
      <c r="AI78">
        <f>MAX(L78:N78)</f>
        <v>2.0703316666666669E-2</v>
      </c>
      <c r="AJ78">
        <f>MAX(O78:Q78)</f>
        <v>6.087907E-2</v>
      </c>
      <c r="AK78">
        <f>MAX(R78:T78)</f>
        <v>3.1068270000000002E-2</v>
      </c>
      <c r="AM78" s="9" t="str">
        <f>IF(AND(AI78&gt;0,AI78&lt;0.03),"Berjalan pelan", IF(AND(AI78&gt;0.03,AI78&lt;0.167),"Berjalan cepat", "Berlari"))</f>
        <v>Berjalan pelan</v>
      </c>
      <c r="AN78" s="9" t="str">
        <f t="shared" ref="AN78:AN107" si="69">IF(AND(AJ78&gt;0,AJ78&lt;0.03),"Berjalan pelan", IF(AND(AJ78&gt;0.03,AJ78&lt;0.167),"Berjalan cepat", "Berlari"))</f>
        <v>Berjalan cepat</v>
      </c>
      <c r="AO78" s="9" t="str">
        <f t="shared" ref="AO78:AO107" si="70">IF(AND(AK78&gt;0,AK78&lt;0.03),"Berjalan pelan", IF(AND(AK78&gt;0.03,AK78&lt;0.167),"Berjalan cepat", "Berlari"))</f>
        <v>Berjalan cepat</v>
      </c>
      <c r="AQ78">
        <f>COUNTIF(V78:V107,"Berjalan pelan")</f>
        <v>22</v>
      </c>
      <c r="AR78">
        <f t="shared" ref="AR78:AS78" si="71">COUNTIF(W78:W107,"Berjalan pelan")</f>
        <v>23</v>
      </c>
      <c r="AS78">
        <f t="shared" si="71"/>
        <v>15</v>
      </c>
      <c r="AT78">
        <f>COUNTIF(Y78:Y107,"Berjalan cepat")</f>
        <v>15</v>
      </c>
      <c r="AU78">
        <f t="shared" ref="AU78:AV78" si="72">COUNTIF(Z78:Z107,"Berjalan cepat")</f>
        <v>9</v>
      </c>
      <c r="AV78">
        <f t="shared" si="72"/>
        <v>17</v>
      </c>
      <c r="AW78">
        <f>COUNTIF(AB78:AB107,"Berlari")</f>
        <v>25</v>
      </c>
      <c r="AX78">
        <f t="shared" ref="AX78:AY78" si="73">COUNTIF(AC78:AC107,"Berlari")</f>
        <v>27</v>
      </c>
      <c r="AY78">
        <f t="shared" si="73"/>
        <v>19</v>
      </c>
      <c r="BA78">
        <f>COUNTIF(AM78:AM107,"Berjalan pelan")</f>
        <v>10</v>
      </c>
      <c r="BB78">
        <f>COUNTIF(AN78:AN107,"Berjalan cepat")</f>
        <v>26</v>
      </c>
      <c r="BC78">
        <f>COUNTIF(AO78:AO107,"Berlari")</f>
        <v>29</v>
      </c>
    </row>
    <row r="79" spans="2:55" x14ac:dyDescent="0.25">
      <c r="B79" s="5">
        <v>3.9183564</v>
      </c>
      <c r="C79" s="5">
        <v>0.81902050000000004</v>
      </c>
      <c r="D79" s="5">
        <v>-0.58833312999999998</v>
      </c>
      <c r="E79" s="5">
        <v>-0.97252629999999995</v>
      </c>
      <c r="F79" s="5">
        <v>0.21173310000000001</v>
      </c>
      <c r="G79" s="5">
        <v>0.99588584999999996</v>
      </c>
      <c r="H79" s="5">
        <v>-5.0036464</v>
      </c>
      <c r="I79" s="5">
        <v>-7.2971399999999997</v>
      </c>
      <c r="J79" s="5">
        <v>-2.1767349999999999</v>
      </c>
      <c r="L79" s="5">
        <f t="shared" ref="L79:L100" si="74">ABS((B79-0)/(30-0))</f>
        <v>0.13061187999999999</v>
      </c>
      <c r="M79" s="5">
        <f t="shared" si="60"/>
        <v>2.7300683333333336E-2</v>
      </c>
      <c r="N79" s="5">
        <f t="shared" si="60"/>
        <v>1.9611104333333334E-2</v>
      </c>
      <c r="O79" s="5">
        <f t="shared" si="60"/>
        <v>3.2417543333333333E-2</v>
      </c>
      <c r="P79" s="5">
        <f t="shared" si="60"/>
        <v>7.0577700000000005E-3</v>
      </c>
      <c r="Q79" s="5">
        <f t="shared" si="60"/>
        <v>3.3196194999999998E-2</v>
      </c>
      <c r="R79" s="5">
        <f t="shared" si="60"/>
        <v>0.16678821333333332</v>
      </c>
      <c r="S79" s="5">
        <f t="shared" si="60"/>
        <v>0.24323799999999998</v>
      </c>
      <c r="T79" s="5">
        <f t="shared" si="60"/>
        <v>7.2557833333333335E-2</v>
      </c>
      <c r="V79" s="9" t="str">
        <f t="shared" ref="V79:V98" si="75">IF(AND(L79&gt;0,L79&lt;0.03),"Berjalan pelan", IF(AND(L79&gt;0.03,L79&lt;0.167),"Berjalan cepat", "Berlari"))</f>
        <v>Berjalan cepat</v>
      </c>
      <c r="W79" s="9" t="str">
        <f t="shared" si="61"/>
        <v>Berjalan pelan</v>
      </c>
      <c r="X79" s="9" t="str">
        <f t="shared" si="62"/>
        <v>Berjalan pelan</v>
      </c>
      <c r="Y79" s="9" t="str">
        <f t="shared" si="63"/>
        <v>Berjalan cepat</v>
      </c>
      <c r="Z79" s="9" t="str">
        <f t="shared" si="64"/>
        <v>Berjalan pelan</v>
      </c>
      <c r="AA79" s="9" t="str">
        <f t="shared" si="65"/>
        <v>Berjalan cepat</v>
      </c>
      <c r="AB79" s="9" t="str">
        <f t="shared" si="66"/>
        <v>Berjalan cepat</v>
      </c>
      <c r="AC79" s="9" t="str">
        <f t="shared" si="67"/>
        <v>Berlari</v>
      </c>
      <c r="AD79" s="9" t="str">
        <f t="shared" si="68"/>
        <v>Berjalan cepat</v>
      </c>
      <c r="AI79">
        <f t="shared" ref="AI79:AI94" si="76">MAX(L79:N79)</f>
        <v>0.13061187999999999</v>
      </c>
      <c r="AJ79">
        <f t="shared" ref="AJ79:AJ92" si="77">MAX(O79:Q79)</f>
        <v>3.3196194999999998E-2</v>
      </c>
      <c r="AK79">
        <f t="shared" ref="AK79:AK95" si="78">MAX(R79:T79)</f>
        <v>0.24323799999999998</v>
      </c>
      <c r="AM79" s="9" t="str">
        <f t="shared" ref="AM79:AM107" si="79">IF(AND(AI79&gt;0,AI79&lt;0.03),"Berjalan pelan", IF(AND(AI79&gt;0.03,AI79&lt;0.167),"Berjalan cepat", "Berlari"))</f>
        <v>Berjalan cepat</v>
      </c>
      <c r="AN79" s="9" t="str">
        <f t="shared" si="69"/>
        <v>Berjalan cepat</v>
      </c>
      <c r="AO79" s="9" t="str">
        <f t="shared" si="70"/>
        <v>Berlari</v>
      </c>
    </row>
    <row r="80" spans="2:55" x14ac:dyDescent="0.25">
      <c r="B80" s="5">
        <v>-0.38712775999999999</v>
      </c>
      <c r="C80" s="5">
        <v>0.40908290000000003</v>
      </c>
      <c r="D80" s="5">
        <v>9.4493865999999996E-2</v>
      </c>
      <c r="E80" s="5">
        <v>-1.3950213</v>
      </c>
      <c r="F80" s="5">
        <v>0.85065029999999997</v>
      </c>
      <c r="G80" s="5">
        <v>-1.3444662000000001</v>
      </c>
      <c r="H80" s="5">
        <v>21.859144000000001</v>
      </c>
      <c r="I80" s="5">
        <v>-5.9776645000000004</v>
      </c>
      <c r="J80" s="5">
        <v>0.20662307999999999</v>
      </c>
      <c r="L80" s="5">
        <f t="shared" si="74"/>
        <v>1.2904258666666666E-2</v>
      </c>
      <c r="M80" s="5">
        <f t="shared" si="60"/>
        <v>1.3636096666666668E-2</v>
      </c>
      <c r="N80" s="5">
        <f t="shared" si="60"/>
        <v>3.1497955333333332E-3</v>
      </c>
      <c r="O80" s="5">
        <f t="shared" si="60"/>
        <v>4.6500710000000001E-2</v>
      </c>
      <c r="P80" s="5">
        <f t="shared" si="60"/>
        <v>2.835501E-2</v>
      </c>
      <c r="Q80" s="5">
        <f t="shared" si="60"/>
        <v>4.4815540000000001E-2</v>
      </c>
      <c r="R80" s="5">
        <f t="shared" si="60"/>
        <v>0.72863813333333338</v>
      </c>
      <c r="S80" s="5">
        <f t="shared" si="60"/>
        <v>0.19925548333333334</v>
      </c>
      <c r="T80" s="5">
        <f t="shared" si="60"/>
        <v>6.8874359999999994E-3</v>
      </c>
      <c r="V80" s="9" t="str">
        <f t="shared" si="75"/>
        <v>Berjalan pelan</v>
      </c>
      <c r="W80" s="9" t="str">
        <f t="shared" si="61"/>
        <v>Berjalan pelan</v>
      </c>
      <c r="X80" s="9" t="str">
        <f t="shared" si="62"/>
        <v>Berjalan pelan</v>
      </c>
      <c r="Y80" s="9" t="str">
        <f t="shared" si="63"/>
        <v>Berjalan cepat</v>
      </c>
      <c r="Z80" s="9" t="str">
        <f t="shared" si="64"/>
        <v>Berjalan pelan</v>
      </c>
      <c r="AA80" s="9" t="str">
        <f t="shared" si="65"/>
        <v>Berjalan cepat</v>
      </c>
      <c r="AB80" s="9" t="str">
        <f t="shared" si="66"/>
        <v>Berlari</v>
      </c>
      <c r="AC80" s="9" t="str">
        <f t="shared" si="67"/>
        <v>Berlari</v>
      </c>
      <c r="AD80" s="9" t="str">
        <f t="shared" si="68"/>
        <v>Berjalan pelan</v>
      </c>
      <c r="AI80">
        <f t="shared" si="76"/>
        <v>1.3636096666666668E-2</v>
      </c>
      <c r="AJ80">
        <f t="shared" si="77"/>
        <v>4.6500710000000001E-2</v>
      </c>
      <c r="AK80">
        <f t="shared" si="78"/>
        <v>0.72863813333333338</v>
      </c>
      <c r="AM80" s="9" t="str">
        <f t="shared" si="79"/>
        <v>Berjalan pelan</v>
      </c>
      <c r="AN80" s="9" t="str">
        <f t="shared" si="69"/>
        <v>Berjalan cepat</v>
      </c>
      <c r="AO80" s="9" t="str">
        <f t="shared" si="70"/>
        <v>Berlari</v>
      </c>
    </row>
    <row r="81" spans="2:41" x14ac:dyDescent="0.25">
      <c r="B81" s="5">
        <v>-1.5522951</v>
      </c>
      <c r="C81" s="5">
        <v>5.6912900000000002E-2</v>
      </c>
      <c r="D81" s="5">
        <v>0.34370708</v>
      </c>
      <c r="E81" s="5">
        <v>-0.18674969999999999</v>
      </c>
      <c r="F81" s="5">
        <v>0.11044263999999999</v>
      </c>
      <c r="G81" s="5">
        <v>-0.57974243000000003</v>
      </c>
      <c r="H81" s="5">
        <v>-9.2880950000000002</v>
      </c>
      <c r="I81" s="5">
        <v>-16.753001999999999</v>
      </c>
      <c r="J81" s="5">
        <v>1.8554219999999999</v>
      </c>
      <c r="L81" s="5">
        <f t="shared" si="74"/>
        <v>5.1743169999999998E-2</v>
      </c>
      <c r="M81" s="5">
        <f t="shared" si="60"/>
        <v>1.8970966666666668E-3</v>
      </c>
      <c r="N81" s="5">
        <f t="shared" si="60"/>
        <v>1.1456902666666666E-2</v>
      </c>
      <c r="O81" s="5">
        <f t="shared" si="60"/>
        <v>6.2249899999999997E-3</v>
      </c>
      <c r="P81" s="5">
        <f t="shared" si="60"/>
        <v>3.681421333333333E-3</v>
      </c>
      <c r="Q81" s="5">
        <f t="shared" si="60"/>
        <v>1.9324747666666666E-2</v>
      </c>
      <c r="R81" s="5">
        <f t="shared" si="60"/>
        <v>0.30960316666666665</v>
      </c>
      <c r="S81" s="5">
        <f t="shared" si="60"/>
        <v>0.55843339999999997</v>
      </c>
      <c r="T81" s="5">
        <f t="shared" si="60"/>
        <v>6.1847399999999997E-2</v>
      </c>
      <c r="V81" s="9" t="str">
        <f t="shared" si="75"/>
        <v>Berjalan cepat</v>
      </c>
      <c r="W81" s="9" t="str">
        <f t="shared" si="61"/>
        <v>Berjalan pelan</v>
      </c>
      <c r="X81" s="9" t="str">
        <f t="shared" si="62"/>
        <v>Berjalan pelan</v>
      </c>
      <c r="Y81" s="9" t="str">
        <f t="shared" si="63"/>
        <v>Berjalan pelan</v>
      </c>
      <c r="Z81" s="9" t="str">
        <f t="shared" si="64"/>
        <v>Berjalan pelan</v>
      </c>
      <c r="AA81" s="9" t="str">
        <f t="shared" si="65"/>
        <v>Berjalan pelan</v>
      </c>
      <c r="AB81" s="9" t="str">
        <f t="shared" si="66"/>
        <v>Berlari</v>
      </c>
      <c r="AC81" s="9" t="str">
        <f t="shared" si="67"/>
        <v>Berlari</v>
      </c>
      <c r="AD81" s="9" t="str">
        <f t="shared" si="68"/>
        <v>Berjalan cepat</v>
      </c>
      <c r="AI81">
        <f t="shared" si="76"/>
        <v>5.1743169999999998E-2</v>
      </c>
      <c r="AJ81">
        <f t="shared" si="77"/>
        <v>1.9324747666666666E-2</v>
      </c>
      <c r="AK81">
        <f t="shared" si="78"/>
        <v>0.55843339999999997</v>
      </c>
      <c r="AM81" s="9" t="str">
        <f t="shared" si="79"/>
        <v>Berjalan cepat</v>
      </c>
      <c r="AN81" s="9" t="str">
        <f t="shared" si="69"/>
        <v>Berjalan pelan</v>
      </c>
      <c r="AO81" s="9" t="str">
        <f t="shared" si="70"/>
        <v>Berlari</v>
      </c>
    </row>
    <row r="82" spans="2:41" x14ac:dyDescent="0.25">
      <c r="B82" s="5">
        <v>-1.1718497999999999</v>
      </c>
      <c r="C82" s="5">
        <v>-1.8207226000000001</v>
      </c>
      <c r="D82" s="5">
        <v>2.3744010000000002</v>
      </c>
      <c r="E82" s="5">
        <v>0.64768183000000001</v>
      </c>
      <c r="F82" s="5">
        <v>-0.16019106</v>
      </c>
      <c r="G82" s="5">
        <v>2.1507168000000001</v>
      </c>
      <c r="H82" s="5">
        <v>-14.315227999999999</v>
      </c>
      <c r="I82" s="5">
        <v>-18.202154</v>
      </c>
      <c r="J82" s="5">
        <v>3.8037185999999998</v>
      </c>
      <c r="L82" s="5">
        <f t="shared" si="74"/>
        <v>3.9061659999999998E-2</v>
      </c>
      <c r="M82" s="5">
        <f t="shared" si="60"/>
        <v>6.0690753333333333E-2</v>
      </c>
      <c r="N82" s="5">
        <f t="shared" si="60"/>
        <v>7.91467E-2</v>
      </c>
      <c r="O82" s="5">
        <f t="shared" si="60"/>
        <v>2.1589394333333334E-2</v>
      </c>
      <c r="P82" s="5">
        <f t="shared" si="60"/>
        <v>5.339702E-3</v>
      </c>
      <c r="Q82" s="5">
        <f t="shared" si="60"/>
        <v>7.169056E-2</v>
      </c>
      <c r="R82" s="5">
        <f t="shared" si="60"/>
        <v>0.47717426666666662</v>
      </c>
      <c r="S82" s="5">
        <f t="shared" si="60"/>
        <v>0.60673846666666664</v>
      </c>
      <c r="T82" s="5">
        <f t="shared" si="60"/>
        <v>0.12679061999999999</v>
      </c>
      <c r="V82" s="9" t="str">
        <f t="shared" si="75"/>
        <v>Berjalan cepat</v>
      </c>
      <c r="W82" s="9" t="str">
        <f t="shared" si="61"/>
        <v>Berjalan cepat</v>
      </c>
      <c r="X82" s="9" t="str">
        <f t="shared" si="62"/>
        <v>Berjalan cepat</v>
      </c>
      <c r="Y82" s="9" t="str">
        <f t="shared" si="63"/>
        <v>Berjalan pelan</v>
      </c>
      <c r="Z82" s="9" t="str">
        <f t="shared" si="64"/>
        <v>Berjalan pelan</v>
      </c>
      <c r="AA82" s="9" t="str">
        <f t="shared" si="65"/>
        <v>Berjalan cepat</v>
      </c>
      <c r="AB82" s="9" t="str">
        <f t="shared" si="66"/>
        <v>Berlari</v>
      </c>
      <c r="AC82" s="9" t="str">
        <f t="shared" si="67"/>
        <v>Berlari</v>
      </c>
      <c r="AD82" s="9" t="str">
        <f t="shared" si="68"/>
        <v>Berjalan cepat</v>
      </c>
      <c r="AI82">
        <f t="shared" si="76"/>
        <v>7.91467E-2</v>
      </c>
      <c r="AJ82">
        <f t="shared" si="77"/>
        <v>7.169056E-2</v>
      </c>
      <c r="AK82">
        <f t="shared" si="78"/>
        <v>0.60673846666666664</v>
      </c>
      <c r="AM82" s="9" t="str">
        <f t="shared" si="79"/>
        <v>Berjalan cepat</v>
      </c>
      <c r="AN82" s="9" t="str">
        <f t="shared" si="69"/>
        <v>Berjalan cepat</v>
      </c>
      <c r="AO82" s="9" t="str">
        <f t="shared" si="70"/>
        <v>Berlari</v>
      </c>
    </row>
    <row r="83" spans="2:41" x14ac:dyDescent="0.25">
      <c r="B83" s="5">
        <v>1.4555233999999999</v>
      </c>
      <c r="C83" s="5">
        <v>-2.1856384000000002</v>
      </c>
      <c r="D83" s="5">
        <v>5.5391120000000003</v>
      </c>
      <c r="E83" s="5">
        <v>-0.40487790000000001</v>
      </c>
      <c r="F83" s="5">
        <v>-0.4838364</v>
      </c>
      <c r="G83" s="5">
        <v>0.90573309999999996</v>
      </c>
      <c r="H83" s="5">
        <v>9.4349989999999995</v>
      </c>
      <c r="I83" s="5">
        <v>-16.054523</v>
      </c>
      <c r="J83" s="5">
        <v>3.0156670000000001</v>
      </c>
      <c r="L83" s="5">
        <f t="shared" si="74"/>
        <v>4.8517446666666665E-2</v>
      </c>
      <c r="M83" s="5">
        <f t="shared" si="60"/>
        <v>7.2854613333333346E-2</v>
      </c>
      <c r="N83" s="5">
        <f t="shared" si="60"/>
        <v>0.18463706666666668</v>
      </c>
      <c r="O83" s="5">
        <f t="shared" si="60"/>
        <v>1.349593E-2</v>
      </c>
      <c r="P83" s="5">
        <f t="shared" si="60"/>
        <v>1.6127880000000001E-2</v>
      </c>
      <c r="Q83" s="5">
        <f t="shared" si="60"/>
        <v>3.0191103333333334E-2</v>
      </c>
      <c r="R83" s="5">
        <f t="shared" si="60"/>
        <v>0.31449996666666663</v>
      </c>
      <c r="S83" s="5">
        <f t="shared" si="60"/>
        <v>0.53515076666666661</v>
      </c>
      <c r="T83" s="5">
        <f t="shared" si="60"/>
        <v>0.10052223333333334</v>
      </c>
      <c r="V83" s="9" t="str">
        <f t="shared" si="75"/>
        <v>Berjalan cepat</v>
      </c>
      <c r="W83" s="9" t="str">
        <f t="shared" si="61"/>
        <v>Berjalan cepat</v>
      </c>
      <c r="X83" s="9" t="str">
        <f t="shared" si="62"/>
        <v>Berlari</v>
      </c>
      <c r="Y83" s="9" t="str">
        <f t="shared" si="63"/>
        <v>Berjalan pelan</v>
      </c>
      <c r="Z83" s="9" t="str">
        <f t="shared" si="64"/>
        <v>Berjalan pelan</v>
      </c>
      <c r="AA83" s="9" t="str">
        <f t="shared" si="65"/>
        <v>Berjalan cepat</v>
      </c>
      <c r="AB83" s="9" t="str">
        <f t="shared" si="66"/>
        <v>Berlari</v>
      </c>
      <c r="AC83" s="9" t="str">
        <f t="shared" si="67"/>
        <v>Berlari</v>
      </c>
      <c r="AD83" s="9" t="str">
        <f t="shared" si="68"/>
        <v>Berjalan cepat</v>
      </c>
      <c r="AI83">
        <f t="shared" si="76"/>
        <v>0.18463706666666668</v>
      </c>
      <c r="AJ83">
        <f t="shared" si="77"/>
        <v>3.0191103333333334E-2</v>
      </c>
      <c r="AK83">
        <f t="shared" si="78"/>
        <v>0.53515076666666661</v>
      </c>
      <c r="AM83" s="9" t="str">
        <f t="shared" si="79"/>
        <v>Berlari</v>
      </c>
      <c r="AN83" s="9" t="str">
        <f t="shared" si="69"/>
        <v>Berjalan cepat</v>
      </c>
      <c r="AO83" s="9" t="str">
        <f t="shared" si="70"/>
        <v>Berlari</v>
      </c>
    </row>
    <row r="84" spans="2:41" x14ac:dyDescent="0.25">
      <c r="B84" s="5">
        <v>-0.27610064000000001</v>
      </c>
      <c r="C84" s="5">
        <v>-1.1918435000000001</v>
      </c>
      <c r="D84" s="5">
        <v>2.1181698</v>
      </c>
      <c r="E84" s="5">
        <v>0.50519013000000002</v>
      </c>
      <c r="F84" s="5">
        <v>-0.77719426000000003</v>
      </c>
      <c r="G84" s="5">
        <v>-0.11469554999999999</v>
      </c>
      <c r="H84" s="5">
        <v>0.49722361999999998</v>
      </c>
      <c r="I84" s="5">
        <v>-20.246395</v>
      </c>
      <c r="J84" s="5">
        <v>2.7745829</v>
      </c>
      <c r="L84" s="5">
        <f t="shared" si="74"/>
        <v>9.2033546666666667E-3</v>
      </c>
      <c r="M84" s="5">
        <f t="shared" si="60"/>
        <v>3.9728116666666667E-2</v>
      </c>
      <c r="N84" s="5">
        <f t="shared" si="60"/>
        <v>7.0605660000000001E-2</v>
      </c>
      <c r="O84" s="5">
        <f t="shared" si="60"/>
        <v>1.6839671000000001E-2</v>
      </c>
      <c r="P84" s="5">
        <f t="shared" si="60"/>
        <v>2.5906475333333335E-2</v>
      </c>
      <c r="Q84" s="5">
        <f t="shared" si="60"/>
        <v>3.8231849999999998E-3</v>
      </c>
      <c r="R84" s="5">
        <f t="shared" si="60"/>
        <v>1.6574120666666668E-2</v>
      </c>
      <c r="S84" s="5">
        <f t="shared" si="60"/>
        <v>0.67487983333333335</v>
      </c>
      <c r="T84" s="5">
        <f t="shared" si="60"/>
        <v>9.248609666666667E-2</v>
      </c>
      <c r="V84" s="9" t="str">
        <f t="shared" si="75"/>
        <v>Berjalan pelan</v>
      </c>
      <c r="W84" s="9" t="str">
        <f t="shared" si="61"/>
        <v>Berjalan cepat</v>
      </c>
      <c r="X84" s="9" t="str">
        <f t="shared" si="62"/>
        <v>Berjalan cepat</v>
      </c>
      <c r="Y84" s="9" t="str">
        <f t="shared" si="63"/>
        <v>Berjalan pelan</v>
      </c>
      <c r="Z84" s="9" t="str">
        <f t="shared" si="64"/>
        <v>Berjalan pelan</v>
      </c>
      <c r="AA84" s="9" t="str">
        <f t="shared" si="65"/>
        <v>Berjalan pelan</v>
      </c>
      <c r="AB84" s="9" t="str">
        <f t="shared" si="66"/>
        <v>Berjalan pelan</v>
      </c>
      <c r="AC84" s="9" t="str">
        <f t="shared" si="67"/>
        <v>Berlari</v>
      </c>
      <c r="AD84" s="9" t="str">
        <f t="shared" si="68"/>
        <v>Berjalan cepat</v>
      </c>
      <c r="AI84">
        <f t="shared" si="76"/>
        <v>7.0605660000000001E-2</v>
      </c>
      <c r="AJ84">
        <f t="shared" si="77"/>
        <v>2.5906475333333335E-2</v>
      </c>
      <c r="AK84">
        <f t="shared" si="78"/>
        <v>0.67487983333333335</v>
      </c>
      <c r="AM84" s="9" t="str">
        <f t="shared" si="79"/>
        <v>Berjalan cepat</v>
      </c>
      <c r="AN84" s="9" t="str">
        <f t="shared" si="69"/>
        <v>Berjalan pelan</v>
      </c>
      <c r="AO84" s="9" t="str">
        <f t="shared" si="70"/>
        <v>Berlari</v>
      </c>
    </row>
    <row r="85" spans="2:41" x14ac:dyDescent="0.25">
      <c r="B85" s="5">
        <v>0.29563600000000001</v>
      </c>
      <c r="C85" s="5">
        <v>0.29384136</v>
      </c>
      <c r="D85" s="5">
        <v>-1.0684042</v>
      </c>
      <c r="E85" s="5">
        <v>1.2415312999999999</v>
      </c>
      <c r="F85" s="5">
        <v>-0.36541033000000001</v>
      </c>
      <c r="G85" s="5">
        <v>-1.3122214999999999</v>
      </c>
      <c r="H85" s="5">
        <v>-19.402819000000001</v>
      </c>
      <c r="I85" s="5">
        <v>-17.677873999999999</v>
      </c>
      <c r="J85" s="5">
        <v>1.5804929999999999</v>
      </c>
      <c r="L85" s="5">
        <f t="shared" si="74"/>
        <v>9.8545333333333335E-3</v>
      </c>
      <c r="M85" s="5">
        <f t="shared" si="60"/>
        <v>9.7947120000000006E-3</v>
      </c>
      <c r="N85" s="5">
        <f t="shared" si="60"/>
        <v>3.5613473333333333E-2</v>
      </c>
      <c r="O85" s="5">
        <f t="shared" si="60"/>
        <v>4.138437666666666E-2</v>
      </c>
      <c r="P85" s="5">
        <f t="shared" si="60"/>
        <v>1.2180344333333334E-2</v>
      </c>
      <c r="Q85" s="5">
        <f t="shared" si="60"/>
        <v>4.3740716666666665E-2</v>
      </c>
      <c r="R85" s="5">
        <f t="shared" si="60"/>
        <v>0.64676063333333333</v>
      </c>
      <c r="S85" s="5">
        <f t="shared" si="60"/>
        <v>0.5892624666666666</v>
      </c>
      <c r="T85" s="5">
        <f t="shared" si="60"/>
        <v>5.2683099999999997E-2</v>
      </c>
      <c r="V85" s="9" t="str">
        <f t="shared" si="75"/>
        <v>Berjalan pelan</v>
      </c>
      <c r="W85" s="9" t="str">
        <f t="shared" si="61"/>
        <v>Berjalan pelan</v>
      </c>
      <c r="X85" s="9" t="str">
        <f t="shared" si="62"/>
        <v>Berjalan cepat</v>
      </c>
      <c r="Y85" s="9" t="str">
        <f t="shared" si="63"/>
        <v>Berjalan cepat</v>
      </c>
      <c r="Z85" s="9" t="str">
        <f t="shared" si="64"/>
        <v>Berjalan pelan</v>
      </c>
      <c r="AA85" s="9" t="str">
        <f t="shared" si="65"/>
        <v>Berjalan cepat</v>
      </c>
      <c r="AB85" s="9" t="str">
        <f t="shared" si="66"/>
        <v>Berlari</v>
      </c>
      <c r="AC85" s="9" t="str">
        <f t="shared" si="67"/>
        <v>Berlari</v>
      </c>
      <c r="AD85" s="9" t="str">
        <f t="shared" si="68"/>
        <v>Berjalan cepat</v>
      </c>
      <c r="AI85">
        <f t="shared" si="76"/>
        <v>3.5613473333333333E-2</v>
      </c>
      <c r="AJ85">
        <f t="shared" si="77"/>
        <v>4.3740716666666665E-2</v>
      </c>
      <c r="AK85">
        <f t="shared" si="78"/>
        <v>0.64676063333333333</v>
      </c>
      <c r="AM85" s="9" t="str">
        <f t="shared" si="79"/>
        <v>Berjalan cepat</v>
      </c>
      <c r="AN85" s="9" t="str">
        <f t="shared" si="69"/>
        <v>Berjalan cepat</v>
      </c>
      <c r="AO85" s="9" t="str">
        <f t="shared" si="70"/>
        <v>Berlari</v>
      </c>
    </row>
    <row r="86" spans="2:41" x14ac:dyDescent="0.25">
      <c r="B86" s="5">
        <v>-0.64270919999999998</v>
      </c>
      <c r="C86" s="5">
        <v>-0.94699599999999995</v>
      </c>
      <c r="D86" s="5">
        <v>1.7313966999999999</v>
      </c>
      <c r="E86" s="5">
        <v>-0.90717420000000004</v>
      </c>
      <c r="F86" s="5">
        <v>-0.85052749999999999</v>
      </c>
      <c r="G86" s="5">
        <v>2.0474891999999998</v>
      </c>
      <c r="H86" s="5">
        <v>15.626096</v>
      </c>
      <c r="I86" s="5">
        <v>-15.155360999999999</v>
      </c>
      <c r="J86" s="5">
        <v>4.5683249999999997</v>
      </c>
      <c r="L86" s="5">
        <f t="shared" si="74"/>
        <v>2.1423640000000001E-2</v>
      </c>
      <c r="M86" s="5">
        <f t="shared" si="60"/>
        <v>3.1566533333333334E-2</v>
      </c>
      <c r="N86" s="5">
        <f t="shared" si="60"/>
        <v>5.7713223333333327E-2</v>
      </c>
      <c r="O86" s="5">
        <f t="shared" si="60"/>
        <v>3.0239140000000001E-2</v>
      </c>
      <c r="P86" s="5">
        <f t="shared" si="60"/>
        <v>2.8350916666666667E-2</v>
      </c>
      <c r="Q86" s="5">
        <f t="shared" si="60"/>
        <v>6.8249639999999986E-2</v>
      </c>
      <c r="R86" s="5">
        <f t="shared" si="60"/>
        <v>0.52086986666666668</v>
      </c>
      <c r="S86" s="5">
        <f t="shared" si="60"/>
        <v>0.50517869999999998</v>
      </c>
      <c r="T86" s="5">
        <f t="shared" si="60"/>
        <v>0.15227749999999998</v>
      </c>
      <c r="V86" s="9" t="str">
        <f t="shared" si="75"/>
        <v>Berjalan pelan</v>
      </c>
      <c r="W86" s="9" t="str">
        <f t="shared" si="61"/>
        <v>Berjalan cepat</v>
      </c>
      <c r="X86" s="9" t="str">
        <f t="shared" si="62"/>
        <v>Berjalan cepat</v>
      </c>
      <c r="Y86" s="9" t="str">
        <f t="shared" si="63"/>
        <v>Berjalan cepat</v>
      </c>
      <c r="Z86" s="9" t="str">
        <f t="shared" si="64"/>
        <v>Berjalan pelan</v>
      </c>
      <c r="AA86" s="9" t="str">
        <f t="shared" si="65"/>
        <v>Berjalan cepat</v>
      </c>
      <c r="AB86" s="9" t="str">
        <f t="shared" si="66"/>
        <v>Berlari</v>
      </c>
      <c r="AC86" s="9" t="str">
        <f t="shared" si="67"/>
        <v>Berlari</v>
      </c>
      <c r="AD86" s="9" t="str">
        <f t="shared" si="68"/>
        <v>Berjalan cepat</v>
      </c>
      <c r="AI86">
        <f t="shared" si="76"/>
        <v>5.7713223333333327E-2</v>
      </c>
      <c r="AJ86">
        <f t="shared" si="77"/>
        <v>6.8249639999999986E-2</v>
      </c>
      <c r="AK86">
        <f t="shared" si="78"/>
        <v>0.52086986666666668</v>
      </c>
      <c r="AM86" s="9" t="str">
        <f t="shared" si="79"/>
        <v>Berjalan cepat</v>
      </c>
      <c r="AN86" s="9" t="str">
        <f t="shared" si="69"/>
        <v>Berjalan cepat</v>
      </c>
      <c r="AO86" s="9" t="str">
        <f t="shared" si="70"/>
        <v>Berlari</v>
      </c>
    </row>
    <row r="87" spans="2:41" x14ac:dyDescent="0.25">
      <c r="B87" s="5">
        <v>-0.93148390000000003</v>
      </c>
      <c r="C87" s="5">
        <v>-0.82780900000000002</v>
      </c>
      <c r="D87" s="5">
        <v>2.7489662000000002E-2</v>
      </c>
      <c r="E87" s="5">
        <v>-1.75495</v>
      </c>
      <c r="F87" s="5">
        <v>-1.65639</v>
      </c>
      <c r="G87" s="5">
        <v>0.29142952</v>
      </c>
      <c r="H87" s="5">
        <v>24.041747999999998</v>
      </c>
      <c r="I87" s="5">
        <v>-13.644415</v>
      </c>
      <c r="J87" s="5">
        <v>4.6127050000000001</v>
      </c>
      <c r="L87" s="5">
        <f t="shared" si="74"/>
        <v>3.1049463333333336E-2</v>
      </c>
      <c r="M87" s="5">
        <f t="shared" si="60"/>
        <v>2.7593633333333333E-2</v>
      </c>
      <c r="N87" s="5">
        <f t="shared" si="60"/>
        <v>9.1632206666666667E-4</v>
      </c>
      <c r="O87" s="5">
        <f t="shared" si="60"/>
        <v>5.8498333333333333E-2</v>
      </c>
      <c r="P87" s="5">
        <f t="shared" si="60"/>
        <v>5.5212999999999998E-2</v>
      </c>
      <c r="Q87" s="5">
        <f t="shared" si="60"/>
        <v>9.7143173333333332E-3</v>
      </c>
      <c r="R87" s="5">
        <f t="shared" si="60"/>
        <v>0.80139159999999998</v>
      </c>
      <c r="S87" s="5">
        <f t="shared" si="60"/>
        <v>0.45481383333333336</v>
      </c>
      <c r="T87" s="5">
        <f t="shared" si="60"/>
        <v>0.15375683333333334</v>
      </c>
      <c r="V87" s="9" t="str">
        <f t="shared" si="75"/>
        <v>Berjalan cepat</v>
      </c>
      <c r="W87" s="9" t="str">
        <f t="shared" si="61"/>
        <v>Berjalan pelan</v>
      </c>
      <c r="X87" s="9" t="str">
        <f t="shared" si="62"/>
        <v>Berjalan pelan</v>
      </c>
      <c r="Y87" s="9" t="str">
        <f t="shared" si="63"/>
        <v>Berjalan cepat</v>
      </c>
      <c r="Z87" s="9" t="str">
        <f t="shared" si="64"/>
        <v>Berjalan cepat</v>
      </c>
      <c r="AA87" s="9" t="str">
        <f t="shared" si="65"/>
        <v>Berjalan pelan</v>
      </c>
      <c r="AB87" s="9" t="str">
        <f t="shared" si="66"/>
        <v>Berlari</v>
      </c>
      <c r="AC87" s="9" t="str">
        <f t="shared" si="67"/>
        <v>Berlari</v>
      </c>
      <c r="AD87" s="9" t="str">
        <f t="shared" si="68"/>
        <v>Berjalan cepat</v>
      </c>
      <c r="AI87">
        <f t="shared" si="76"/>
        <v>3.1049463333333336E-2</v>
      </c>
      <c r="AJ87">
        <f t="shared" si="77"/>
        <v>5.8498333333333333E-2</v>
      </c>
      <c r="AK87">
        <f t="shared" si="78"/>
        <v>0.80139159999999998</v>
      </c>
      <c r="AM87" s="9" t="str">
        <f t="shared" si="79"/>
        <v>Berjalan cepat</v>
      </c>
      <c r="AN87" s="9" t="str">
        <f t="shared" si="69"/>
        <v>Berjalan cepat</v>
      </c>
      <c r="AO87" s="9" t="str">
        <f t="shared" si="70"/>
        <v>Berlari</v>
      </c>
    </row>
    <row r="88" spans="2:41" x14ac:dyDescent="0.25">
      <c r="B88" s="5">
        <v>-0.12075186</v>
      </c>
      <c r="C88" s="5">
        <v>-0.41249657000000001</v>
      </c>
      <c r="D88" s="5">
        <v>2.0035858000000002</v>
      </c>
      <c r="E88" s="5">
        <v>-0.15419793000000001</v>
      </c>
      <c r="F88" s="5">
        <v>-0.39452504999999999</v>
      </c>
      <c r="G88" s="5">
        <v>0.76059054999999998</v>
      </c>
      <c r="H88" s="5">
        <v>-7.5154969999999999</v>
      </c>
      <c r="I88" s="5">
        <v>0.84171960000000001</v>
      </c>
      <c r="J88" s="5">
        <v>6.4291929999999997</v>
      </c>
      <c r="L88" s="5">
        <f t="shared" si="74"/>
        <v>4.0250620000000003E-3</v>
      </c>
      <c r="M88" s="5">
        <f t="shared" si="60"/>
        <v>1.3749885666666666E-2</v>
      </c>
      <c r="N88" s="5">
        <f t="shared" si="60"/>
        <v>6.6786193333333341E-2</v>
      </c>
      <c r="O88" s="5">
        <f t="shared" si="60"/>
        <v>5.1399310000000004E-3</v>
      </c>
      <c r="P88" s="5">
        <f t="shared" si="60"/>
        <v>1.3150835E-2</v>
      </c>
      <c r="Q88" s="5">
        <f t="shared" si="60"/>
        <v>2.5353018333333331E-2</v>
      </c>
      <c r="R88" s="5">
        <f t="shared" si="60"/>
        <v>0.25051656666666666</v>
      </c>
      <c r="S88" s="5">
        <f t="shared" si="60"/>
        <v>2.805732E-2</v>
      </c>
      <c r="T88" s="5">
        <f t="shared" si="60"/>
        <v>0.21430643333333332</v>
      </c>
      <c r="V88" s="9" t="str">
        <f t="shared" si="75"/>
        <v>Berjalan pelan</v>
      </c>
      <c r="W88" s="9" t="str">
        <f t="shared" si="61"/>
        <v>Berjalan pelan</v>
      </c>
      <c r="X88" s="9" t="str">
        <f t="shared" si="62"/>
        <v>Berjalan cepat</v>
      </c>
      <c r="Y88" s="9" t="str">
        <f t="shared" si="63"/>
        <v>Berjalan pelan</v>
      </c>
      <c r="Z88" s="9" t="str">
        <f t="shared" si="64"/>
        <v>Berjalan pelan</v>
      </c>
      <c r="AA88" s="9" t="str">
        <f t="shared" si="65"/>
        <v>Berjalan pelan</v>
      </c>
      <c r="AB88" s="9" t="str">
        <f t="shared" si="66"/>
        <v>Berlari</v>
      </c>
      <c r="AC88" s="9" t="str">
        <f t="shared" si="67"/>
        <v>Berjalan pelan</v>
      </c>
      <c r="AD88" s="9" t="str">
        <f t="shared" si="68"/>
        <v>Berlari</v>
      </c>
      <c r="AI88">
        <f t="shared" si="76"/>
        <v>6.6786193333333341E-2</v>
      </c>
      <c r="AJ88">
        <f t="shared" si="77"/>
        <v>2.5353018333333331E-2</v>
      </c>
      <c r="AK88">
        <f t="shared" si="78"/>
        <v>0.25051656666666666</v>
      </c>
      <c r="AM88" s="9" t="str">
        <f t="shared" si="79"/>
        <v>Berjalan cepat</v>
      </c>
      <c r="AN88" s="9" t="str">
        <f t="shared" si="69"/>
        <v>Berjalan pelan</v>
      </c>
      <c r="AO88" s="9" t="str">
        <f t="shared" si="70"/>
        <v>Berlari</v>
      </c>
    </row>
    <row r="89" spans="2:41" x14ac:dyDescent="0.25">
      <c r="B89" s="5">
        <v>0.84227364999999998</v>
      </c>
      <c r="C89" s="5">
        <v>0.44196750000000001</v>
      </c>
      <c r="D89" s="5">
        <v>-1.3734884000000001</v>
      </c>
      <c r="E89" s="5">
        <v>0.39266053000000001</v>
      </c>
      <c r="F89" s="5">
        <v>0.82924056000000002</v>
      </c>
      <c r="G89" s="5">
        <v>-1.4973221000000001</v>
      </c>
      <c r="H89" s="5">
        <v>7.4724474000000001</v>
      </c>
      <c r="I89" s="5">
        <v>5.3379984</v>
      </c>
      <c r="J89" s="5">
        <v>11.549279</v>
      </c>
      <c r="L89" s="5">
        <f t="shared" si="74"/>
        <v>2.8075788333333334E-2</v>
      </c>
      <c r="M89" s="5">
        <f t="shared" si="60"/>
        <v>1.4732250000000001E-2</v>
      </c>
      <c r="N89" s="5">
        <f t="shared" si="60"/>
        <v>4.5782946666666671E-2</v>
      </c>
      <c r="O89" s="5">
        <f t="shared" si="60"/>
        <v>1.3088684333333333E-2</v>
      </c>
      <c r="P89" s="5">
        <f t="shared" si="60"/>
        <v>2.7641352000000001E-2</v>
      </c>
      <c r="Q89" s="5">
        <f t="shared" si="60"/>
        <v>4.991073666666667E-2</v>
      </c>
      <c r="R89" s="5">
        <f t="shared" si="60"/>
        <v>0.24908158</v>
      </c>
      <c r="S89" s="5">
        <f t="shared" si="60"/>
        <v>0.17793328</v>
      </c>
      <c r="T89" s="5">
        <f t="shared" si="60"/>
        <v>0.38497596666666667</v>
      </c>
      <c r="V89" s="9" t="str">
        <f t="shared" si="75"/>
        <v>Berjalan pelan</v>
      </c>
      <c r="W89" s="9" t="str">
        <f t="shared" si="61"/>
        <v>Berjalan pelan</v>
      </c>
      <c r="X89" s="9" t="str">
        <f t="shared" si="62"/>
        <v>Berjalan cepat</v>
      </c>
      <c r="Y89" s="9" t="str">
        <f t="shared" si="63"/>
        <v>Berjalan pelan</v>
      </c>
      <c r="Z89" s="9" t="str">
        <f t="shared" si="64"/>
        <v>Berjalan pelan</v>
      </c>
      <c r="AA89" s="9" t="str">
        <f t="shared" si="65"/>
        <v>Berjalan cepat</v>
      </c>
      <c r="AB89" s="9" t="str">
        <f t="shared" si="66"/>
        <v>Berlari</v>
      </c>
      <c r="AC89" s="9" t="str">
        <f t="shared" si="67"/>
        <v>Berlari</v>
      </c>
      <c r="AD89" s="9" t="str">
        <f t="shared" si="68"/>
        <v>Berlari</v>
      </c>
      <c r="AI89">
        <f t="shared" si="76"/>
        <v>4.5782946666666671E-2</v>
      </c>
      <c r="AJ89">
        <f t="shared" si="77"/>
        <v>4.991073666666667E-2</v>
      </c>
      <c r="AK89">
        <f t="shared" si="78"/>
        <v>0.38497596666666667</v>
      </c>
      <c r="AM89" s="9" t="str">
        <f t="shared" si="79"/>
        <v>Berjalan cepat</v>
      </c>
      <c r="AN89" s="9" t="str">
        <f t="shared" si="69"/>
        <v>Berjalan cepat</v>
      </c>
      <c r="AO89" s="9" t="str">
        <f t="shared" si="70"/>
        <v>Berlari</v>
      </c>
    </row>
    <row r="90" spans="2:41" x14ac:dyDescent="0.25">
      <c r="B90" s="5">
        <v>-0.21066308</v>
      </c>
      <c r="C90" s="5">
        <v>-0.112884045</v>
      </c>
      <c r="D90" s="5">
        <v>-2.4001060000000001</v>
      </c>
      <c r="E90" s="5">
        <v>-0.68327059999999995</v>
      </c>
      <c r="F90" s="5">
        <v>0.28107761999999997</v>
      </c>
      <c r="G90" s="5">
        <v>-1.5312214</v>
      </c>
      <c r="H90" s="5">
        <v>11.176745</v>
      </c>
      <c r="I90" s="5">
        <v>-5.5614850000000002</v>
      </c>
      <c r="J90" s="5">
        <v>-3.6022630000000002</v>
      </c>
      <c r="L90" s="5">
        <f t="shared" si="74"/>
        <v>7.0221026666666669E-3</v>
      </c>
      <c r="M90" s="5">
        <f t="shared" si="60"/>
        <v>3.7628015000000003E-3</v>
      </c>
      <c r="N90" s="5">
        <f t="shared" si="60"/>
        <v>8.0003533333333335E-2</v>
      </c>
      <c r="O90" s="5">
        <f t="shared" si="60"/>
        <v>2.2775686666666666E-2</v>
      </c>
      <c r="P90" s="5">
        <f t="shared" si="60"/>
        <v>9.3692539999999987E-3</v>
      </c>
      <c r="Q90" s="5">
        <f t="shared" si="60"/>
        <v>5.1040713333333335E-2</v>
      </c>
      <c r="R90" s="5">
        <f t="shared" si="60"/>
        <v>0.37255816666666669</v>
      </c>
      <c r="S90" s="5">
        <f t="shared" si="60"/>
        <v>0.18538283333333333</v>
      </c>
      <c r="T90" s="5">
        <f t="shared" si="60"/>
        <v>0.12007543333333334</v>
      </c>
      <c r="V90" s="9" t="str">
        <f t="shared" si="75"/>
        <v>Berjalan pelan</v>
      </c>
      <c r="W90" s="9" t="str">
        <f t="shared" si="61"/>
        <v>Berjalan pelan</v>
      </c>
      <c r="X90" s="9" t="str">
        <f t="shared" si="62"/>
        <v>Berjalan cepat</v>
      </c>
      <c r="Y90" s="9" t="str">
        <f t="shared" si="63"/>
        <v>Berjalan pelan</v>
      </c>
      <c r="Z90" s="9" t="str">
        <f t="shared" si="64"/>
        <v>Berjalan pelan</v>
      </c>
      <c r="AA90" s="9" t="str">
        <f t="shared" si="65"/>
        <v>Berjalan cepat</v>
      </c>
      <c r="AB90" s="9" t="str">
        <f t="shared" si="66"/>
        <v>Berlari</v>
      </c>
      <c r="AC90" s="9" t="str">
        <f t="shared" si="67"/>
        <v>Berlari</v>
      </c>
      <c r="AD90" s="9" t="str">
        <f t="shared" si="68"/>
        <v>Berjalan cepat</v>
      </c>
      <c r="AI90">
        <f t="shared" si="76"/>
        <v>8.0003533333333335E-2</v>
      </c>
      <c r="AJ90">
        <f t="shared" si="77"/>
        <v>5.1040713333333335E-2</v>
      </c>
      <c r="AK90">
        <f t="shared" si="78"/>
        <v>0.37255816666666669</v>
      </c>
      <c r="AM90" s="9" t="str">
        <f t="shared" si="79"/>
        <v>Berjalan cepat</v>
      </c>
      <c r="AN90" s="9" t="str">
        <f t="shared" si="69"/>
        <v>Berjalan cepat</v>
      </c>
      <c r="AO90" s="9" t="str">
        <f t="shared" si="70"/>
        <v>Berlari</v>
      </c>
    </row>
    <row r="91" spans="2:41" x14ac:dyDescent="0.25">
      <c r="B91" s="5">
        <v>7.5371069999999998E-2</v>
      </c>
      <c r="C91" s="5">
        <v>-0.35354507000000002</v>
      </c>
      <c r="D91" s="5">
        <v>-0.28394222000000002</v>
      </c>
      <c r="E91" s="5">
        <v>-1.015409</v>
      </c>
      <c r="F91" s="5">
        <v>-0.28854632000000002</v>
      </c>
      <c r="G91" s="5">
        <v>0.39004420000000001</v>
      </c>
      <c r="H91" s="5">
        <v>22.127072999999999</v>
      </c>
      <c r="I91" s="5">
        <v>-18.526377</v>
      </c>
      <c r="J91" s="5">
        <v>10.979642999999999</v>
      </c>
      <c r="L91" s="5">
        <f t="shared" si="74"/>
        <v>2.512369E-3</v>
      </c>
      <c r="M91" s="5">
        <f t="shared" si="60"/>
        <v>1.1784835666666667E-2</v>
      </c>
      <c r="N91" s="5">
        <f t="shared" si="60"/>
        <v>9.4647406666666673E-3</v>
      </c>
      <c r="O91" s="5">
        <f t="shared" si="60"/>
        <v>3.3846966666666665E-2</v>
      </c>
      <c r="P91" s="5">
        <f t="shared" si="60"/>
        <v>9.6182106666666666E-3</v>
      </c>
      <c r="Q91" s="5">
        <f t="shared" si="60"/>
        <v>1.3001473333333334E-2</v>
      </c>
      <c r="R91" s="5">
        <f t="shared" si="60"/>
        <v>0.73756909999999998</v>
      </c>
      <c r="S91" s="5">
        <f t="shared" si="60"/>
        <v>0.61754589999999998</v>
      </c>
      <c r="T91" s="5">
        <f t="shared" si="60"/>
        <v>0.36598809999999998</v>
      </c>
      <c r="V91" s="9" t="str">
        <f t="shared" si="75"/>
        <v>Berjalan pelan</v>
      </c>
      <c r="W91" s="9" t="str">
        <f t="shared" si="61"/>
        <v>Berjalan pelan</v>
      </c>
      <c r="X91" s="9" t="str">
        <f t="shared" si="62"/>
        <v>Berjalan pelan</v>
      </c>
      <c r="Y91" s="9" t="str">
        <f t="shared" si="63"/>
        <v>Berjalan cepat</v>
      </c>
      <c r="Z91" s="9" t="str">
        <f t="shared" si="64"/>
        <v>Berjalan pelan</v>
      </c>
      <c r="AA91" s="9" t="str">
        <f t="shared" si="65"/>
        <v>Berjalan pelan</v>
      </c>
      <c r="AB91" s="9" t="str">
        <f t="shared" si="66"/>
        <v>Berlari</v>
      </c>
      <c r="AC91" s="9" t="str">
        <f t="shared" si="67"/>
        <v>Berlari</v>
      </c>
      <c r="AD91" s="9" t="str">
        <f t="shared" si="68"/>
        <v>Berlari</v>
      </c>
      <c r="AI91">
        <f t="shared" si="76"/>
        <v>1.1784835666666667E-2</v>
      </c>
      <c r="AJ91">
        <f t="shared" si="77"/>
        <v>3.3846966666666665E-2</v>
      </c>
      <c r="AK91">
        <f t="shared" si="78"/>
        <v>0.73756909999999998</v>
      </c>
      <c r="AM91" s="9" t="str">
        <f t="shared" si="79"/>
        <v>Berjalan pelan</v>
      </c>
      <c r="AN91" s="9" t="str">
        <f t="shared" si="69"/>
        <v>Berjalan cepat</v>
      </c>
      <c r="AO91" s="9" t="str">
        <f t="shared" si="70"/>
        <v>Berlari</v>
      </c>
    </row>
    <row r="92" spans="2:41" x14ac:dyDescent="0.25">
      <c r="B92" s="5">
        <v>0.42742318000000001</v>
      </c>
      <c r="C92" s="5">
        <v>0.62416170000000004</v>
      </c>
      <c r="D92" s="5">
        <v>-0.41520214</v>
      </c>
      <c r="E92" s="5">
        <v>-1.8846204</v>
      </c>
      <c r="F92" s="5">
        <v>-0.55212474</v>
      </c>
      <c r="G92" s="5">
        <v>0.67948339999999996</v>
      </c>
      <c r="H92" s="5">
        <v>18.94782</v>
      </c>
      <c r="I92" s="5">
        <v>-21.376950000000001</v>
      </c>
      <c r="J92" s="5">
        <v>18.39386</v>
      </c>
      <c r="L92" s="5">
        <f t="shared" si="74"/>
        <v>1.4247439333333334E-2</v>
      </c>
      <c r="M92" s="5">
        <f t="shared" si="60"/>
        <v>2.080539E-2</v>
      </c>
      <c r="N92" s="5">
        <f t="shared" si="60"/>
        <v>1.3840071333333334E-2</v>
      </c>
      <c r="O92" s="5">
        <f t="shared" si="60"/>
        <v>6.2820680000000004E-2</v>
      </c>
      <c r="P92" s="5">
        <f t="shared" si="60"/>
        <v>1.8404158E-2</v>
      </c>
      <c r="Q92" s="5">
        <f t="shared" si="60"/>
        <v>2.2649446666666666E-2</v>
      </c>
      <c r="R92" s="5">
        <f t="shared" si="60"/>
        <v>0.63159399999999999</v>
      </c>
      <c r="S92" s="5">
        <f t="shared" si="60"/>
        <v>0.712565</v>
      </c>
      <c r="T92" s="5">
        <f t="shared" si="60"/>
        <v>0.61312866666666666</v>
      </c>
      <c r="V92" s="9" t="str">
        <f t="shared" si="75"/>
        <v>Berjalan pelan</v>
      </c>
      <c r="W92" s="9" t="str">
        <f t="shared" si="61"/>
        <v>Berjalan pelan</v>
      </c>
      <c r="X92" s="9" t="str">
        <f t="shared" si="62"/>
        <v>Berjalan pelan</v>
      </c>
      <c r="Y92" s="9" t="str">
        <f t="shared" si="63"/>
        <v>Berjalan cepat</v>
      </c>
      <c r="Z92" s="9" t="str">
        <f t="shared" si="64"/>
        <v>Berjalan pelan</v>
      </c>
      <c r="AA92" s="9" t="str">
        <f t="shared" si="65"/>
        <v>Berjalan pelan</v>
      </c>
      <c r="AB92" s="9" t="str">
        <f t="shared" si="66"/>
        <v>Berlari</v>
      </c>
      <c r="AC92" s="9" t="str">
        <f t="shared" si="67"/>
        <v>Berlari</v>
      </c>
      <c r="AD92" s="9" t="str">
        <f t="shared" si="68"/>
        <v>Berlari</v>
      </c>
      <c r="AI92">
        <f t="shared" si="76"/>
        <v>2.080539E-2</v>
      </c>
      <c r="AJ92">
        <f t="shared" si="77"/>
        <v>6.2820680000000004E-2</v>
      </c>
      <c r="AK92">
        <f t="shared" si="78"/>
        <v>0.712565</v>
      </c>
      <c r="AM92" s="9" t="str">
        <f t="shared" si="79"/>
        <v>Berjalan pelan</v>
      </c>
      <c r="AN92" s="9" t="str">
        <f t="shared" si="69"/>
        <v>Berjalan cepat</v>
      </c>
      <c r="AO92" s="9" t="str">
        <f t="shared" si="70"/>
        <v>Berlari</v>
      </c>
    </row>
    <row r="93" spans="2:41" x14ac:dyDescent="0.25">
      <c r="B93" s="5">
        <v>-1.0525738</v>
      </c>
      <c r="C93" s="5">
        <v>-0.63234674999999996</v>
      </c>
      <c r="D93" s="5">
        <v>2.0739364999999998</v>
      </c>
      <c r="E93" s="5">
        <v>1.7531514000000002E-2</v>
      </c>
      <c r="F93" s="5">
        <v>0.78591049999999996</v>
      </c>
      <c r="G93" s="5">
        <v>0.56873702999999998</v>
      </c>
      <c r="H93" s="5">
        <v>13.405491</v>
      </c>
      <c r="I93" s="5">
        <v>-16.99033</v>
      </c>
      <c r="J93" s="5">
        <v>5.4533157000000001</v>
      </c>
      <c r="L93" s="5">
        <f t="shared" si="74"/>
        <v>3.508579333333333E-2</v>
      </c>
      <c r="M93" s="5">
        <f t="shared" si="60"/>
        <v>2.1078224999999999E-2</v>
      </c>
      <c r="N93" s="5">
        <f t="shared" si="60"/>
        <v>6.9131216666666662E-2</v>
      </c>
      <c r="O93" s="5">
        <f t="shared" si="60"/>
        <v>5.8438380000000001E-4</v>
      </c>
      <c r="P93" s="5">
        <f t="shared" si="60"/>
        <v>2.6197016666666666E-2</v>
      </c>
      <c r="Q93" s="5">
        <f t="shared" si="60"/>
        <v>1.8957900999999999E-2</v>
      </c>
      <c r="R93" s="5">
        <f t="shared" si="60"/>
        <v>0.44684969999999996</v>
      </c>
      <c r="S93" s="5">
        <f t="shared" si="60"/>
        <v>0.56634433333333334</v>
      </c>
      <c r="T93" s="5">
        <f t="shared" si="60"/>
        <v>0.18177719000000001</v>
      </c>
      <c r="V93" s="9" t="str">
        <f t="shared" si="75"/>
        <v>Berjalan cepat</v>
      </c>
      <c r="W93" s="9" t="str">
        <f t="shared" si="61"/>
        <v>Berjalan pelan</v>
      </c>
      <c r="X93" s="9" t="str">
        <f t="shared" si="62"/>
        <v>Berjalan cepat</v>
      </c>
      <c r="Y93" s="9" t="str">
        <f t="shared" si="63"/>
        <v>Berjalan pelan</v>
      </c>
      <c r="Z93" s="9" t="str">
        <f t="shared" si="64"/>
        <v>Berjalan pelan</v>
      </c>
      <c r="AA93" s="9" t="str">
        <f t="shared" si="65"/>
        <v>Berjalan pelan</v>
      </c>
      <c r="AB93" s="9" t="str">
        <f t="shared" si="66"/>
        <v>Berlari</v>
      </c>
      <c r="AC93" s="9" t="str">
        <f t="shared" si="67"/>
        <v>Berlari</v>
      </c>
      <c r="AD93" s="9" t="str">
        <f t="shared" si="68"/>
        <v>Berlari</v>
      </c>
      <c r="AI93">
        <f t="shared" si="76"/>
        <v>6.9131216666666662E-2</v>
      </c>
      <c r="AJ93">
        <f>MAX(O93:Q93)</f>
        <v>2.6197016666666666E-2</v>
      </c>
      <c r="AK93">
        <f t="shared" si="78"/>
        <v>0.56634433333333334</v>
      </c>
      <c r="AM93" s="9" t="str">
        <f t="shared" si="79"/>
        <v>Berjalan cepat</v>
      </c>
      <c r="AN93" s="9" t="str">
        <f t="shared" si="69"/>
        <v>Berjalan pelan</v>
      </c>
      <c r="AO93" s="9" t="str">
        <f t="shared" si="70"/>
        <v>Berlari</v>
      </c>
    </row>
    <row r="94" spans="2:41" x14ac:dyDescent="0.25">
      <c r="B94" s="5">
        <v>-7.3928474999999993E-2</v>
      </c>
      <c r="C94" s="5">
        <v>0.1325643</v>
      </c>
      <c r="D94" s="5">
        <v>-0.44362926000000003</v>
      </c>
      <c r="E94" s="5">
        <v>0.55494270000000001</v>
      </c>
      <c r="F94" s="5">
        <v>0.96307014999999996</v>
      </c>
      <c r="G94" s="5">
        <v>-0.19912624000000001</v>
      </c>
      <c r="H94" s="5">
        <v>7.3298420000000002</v>
      </c>
      <c r="I94" s="5">
        <v>-17.492805000000001</v>
      </c>
      <c r="J94" s="5">
        <v>12.125764999999999</v>
      </c>
      <c r="L94" s="5">
        <f t="shared" si="74"/>
        <v>2.4642824999999997E-3</v>
      </c>
      <c r="M94" s="5">
        <f t="shared" si="60"/>
        <v>4.4188099999999996E-3</v>
      </c>
      <c r="N94" s="5">
        <f t="shared" si="60"/>
        <v>1.4787642E-2</v>
      </c>
      <c r="O94" s="5">
        <f t="shared" si="60"/>
        <v>1.8498090000000002E-2</v>
      </c>
      <c r="P94" s="5">
        <f t="shared" si="60"/>
        <v>3.2102338333333334E-2</v>
      </c>
      <c r="Q94" s="5">
        <f t="shared" si="60"/>
        <v>6.6375413333333334E-3</v>
      </c>
      <c r="R94" s="5">
        <f t="shared" si="60"/>
        <v>0.24432806666666668</v>
      </c>
      <c r="S94" s="5">
        <f t="shared" si="60"/>
        <v>0.58309350000000004</v>
      </c>
      <c r="T94" s="5">
        <f t="shared" si="60"/>
        <v>0.40419216666666663</v>
      </c>
      <c r="V94" s="9" t="str">
        <f t="shared" si="75"/>
        <v>Berjalan pelan</v>
      </c>
      <c r="W94" s="9" t="str">
        <f t="shared" si="61"/>
        <v>Berjalan pelan</v>
      </c>
      <c r="X94" s="9" t="str">
        <f t="shared" si="62"/>
        <v>Berjalan pelan</v>
      </c>
      <c r="Y94" s="9" t="str">
        <f t="shared" si="63"/>
        <v>Berjalan pelan</v>
      </c>
      <c r="Z94" s="9" t="str">
        <f t="shared" si="64"/>
        <v>Berjalan cepat</v>
      </c>
      <c r="AA94" s="9" t="str">
        <f t="shared" si="65"/>
        <v>Berjalan pelan</v>
      </c>
      <c r="AB94" s="9" t="str">
        <f t="shared" si="66"/>
        <v>Berlari</v>
      </c>
      <c r="AC94" s="9" t="str">
        <f t="shared" si="67"/>
        <v>Berlari</v>
      </c>
      <c r="AD94" s="9" t="str">
        <f t="shared" si="68"/>
        <v>Berlari</v>
      </c>
      <c r="AI94">
        <f t="shared" si="76"/>
        <v>1.4787642E-2</v>
      </c>
      <c r="AJ94">
        <f t="shared" ref="AJ94:AJ107" si="80">MAX(O94:Q94)</f>
        <v>3.2102338333333334E-2</v>
      </c>
      <c r="AK94">
        <f t="shared" si="78"/>
        <v>0.58309350000000004</v>
      </c>
      <c r="AM94" s="9" t="str">
        <f t="shared" si="79"/>
        <v>Berjalan pelan</v>
      </c>
      <c r="AN94" s="9" t="str">
        <f t="shared" si="69"/>
        <v>Berjalan cepat</v>
      </c>
      <c r="AO94" s="9" t="str">
        <f t="shared" si="70"/>
        <v>Berlari</v>
      </c>
    </row>
    <row r="95" spans="2:41" x14ac:dyDescent="0.25">
      <c r="B95" s="5">
        <v>2.0633578E-2</v>
      </c>
      <c r="C95" s="5">
        <v>0.82904243</v>
      </c>
      <c r="D95" s="5">
        <v>-0.10118008000000001</v>
      </c>
      <c r="E95" s="5">
        <v>0.58854216000000004</v>
      </c>
      <c r="F95" s="5">
        <v>-1.7209189</v>
      </c>
      <c r="G95" s="5">
        <v>0.74388980000000005</v>
      </c>
      <c r="H95" s="5">
        <v>13.601813999999999</v>
      </c>
      <c r="I95" s="5">
        <v>-8.3022995000000002</v>
      </c>
      <c r="J95" s="5">
        <v>25.994589999999999</v>
      </c>
      <c r="L95" s="5">
        <f t="shared" si="74"/>
        <v>6.8778593333333336E-4</v>
      </c>
      <c r="M95" s="5">
        <f t="shared" si="60"/>
        <v>2.7634747666666667E-2</v>
      </c>
      <c r="N95" s="5">
        <f t="shared" si="60"/>
        <v>3.3726693333333336E-3</v>
      </c>
      <c r="O95" s="5">
        <f t="shared" si="60"/>
        <v>1.9618072E-2</v>
      </c>
      <c r="P95" s="5">
        <f t="shared" si="60"/>
        <v>5.7363963333333337E-2</v>
      </c>
      <c r="Q95" s="5">
        <f t="shared" si="60"/>
        <v>2.4796326666666667E-2</v>
      </c>
      <c r="R95" s="5">
        <f t="shared" si="60"/>
        <v>0.45339379999999996</v>
      </c>
      <c r="S95" s="5">
        <f t="shared" si="60"/>
        <v>0.27674331666666668</v>
      </c>
      <c r="T95" s="5">
        <f t="shared" si="60"/>
        <v>0.86648633333333325</v>
      </c>
      <c r="V95" s="9" t="str">
        <f t="shared" si="75"/>
        <v>Berjalan pelan</v>
      </c>
      <c r="W95" s="9" t="str">
        <f t="shared" si="61"/>
        <v>Berjalan pelan</v>
      </c>
      <c r="X95" s="9" t="str">
        <f t="shared" si="62"/>
        <v>Berjalan pelan</v>
      </c>
      <c r="Y95" s="9" t="str">
        <f t="shared" si="63"/>
        <v>Berjalan pelan</v>
      </c>
      <c r="Z95" s="9" t="str">
        <f t="shared" si="64"/>
        <v>Berjalan cepat</v>
      </c>
      <c r="AA95" s="9" t="str">
        <f t="shared" si="65"/>
        <v>Berjalan pelan</v>
      </c>
      <c r="AB95" s="9" t="str">
        <f t="shared" si="66"/>
        <v>Berlari</v>
      </c>
      <c r="AC95" s="9" t="str">
        <f t="shared" si="67"/>
        <v>Berlari</v>
      </c>
      <c r="AD95" s="9" t="str">
        <f t="shared" si="68"/>
        <v>Berlari</v>
      </c>
      <c r="AI95">
        <f>MAX(L95:N95)</f>
        <v>2.7634747666666667E-2</v>
      </c>
      <c r="AJ95">
        <f t="shared" si="80"/>
        <v>5.7363963333333337E-2</v>
      </c>
      <c r="AK95">
        <f t="shared" si="78"/>
        <v>0.86648633333333325</v>
      </c>
      <c r="AM95" s="9" t="str">
        <f t="shared" si="79"/>
        <v>Berjalan pelan</v>
      </c>
      <c r="AN95" s="9" t="str">
        <f t="shared" si="69"/>
        <v>Berjalan cepat</v>
      </c>
      <c r="AO95" s="9" t="str">
        <f t="shared" si="70"/>
        <v>Berlari</v>
      </c>
    </row>
    <row r="96" spans="2:41" x14ac:dyDescent="0.25">
      <c r="B96" s="5">
        <v>9.0001105999999997E-2</v>
      </c>
      <c r="C96" s="5">
        <v>0.94999135000000001</v>
      </c>
      <c r="D96" s="5">
        <v>-1.2194328000000001</v>
      </c>
      <c r="E96" s="5">
        <v>0.9987914</v>
      </c>
      <c r="F96" s="5">
        <v>-0.53957489999999997</v>
      </c>
      <c r="G96" s="5">
        <v>0.84705450000000004</v>
      </c>
      <c r="H96" s="5">
        <v>7.8345884999999997</v>
      </c>
      <c r="I96" s="5">
        <v>-16.810524000000001</v>
      </c>
      <c r="J96" s="5">
        <v>12.144717999999999</v>
      </c>
      <c r="L96" s="5">
        <f t="shared" si="74"/>
        <v>3.0000368666666666E-3</v>
      </c>
      <c r="M96" s="5">
        <f t="shared" si="60"/>
        <v>3.1666378333333335E-2</v>
      </c>
      <c r="N96" s="5">
        <f t="shared" si="60"/>
        <v>4.0647760000000005E-2</v>
      </c>
      <c r="O96" s="5">
        <f t="shared" si="60"/>
        <v>3.3293046666666666E-2</v>
      </c>
      <c r="P96" s="5">
        <f t="shared" si="60"/>
        <v>1.7985829999999998E-2</v>
      </c>
      <c r="Q96" s="5">
        <f t="shared" si="60"/>
        <v>2.8235150000000001E-2</v>
      </c>
      <c r="R96" s="5">
        <f t="shared" si="60"/>
        <v>0.26115294999999999</v>
      </c>
      <c r="S96" s="5">
        <f t="shared" si="60"/>
        <v>0.56035080000000004</v>
      </c>
      <c r="T96" s="5">
        <f t="shared" si="60"/>
        <v>0.40482393333333333</v>
      </c>
      <c r="V96" s="9" t="str">
        <f t="shared" si="75"/>
        <v>Berjalan pelan</v>
      </c>
      <c r="W96" s="9" t="str">
        <f t="shared" si="61"/>
        <v>Berjalan cepat</v>
      </c>
      <c r="X96" s="9" t="str">
        <f t="shared" si="62"/>
        <v>Berjalan cepat</v>
      </c>
      <c r="Y96" s="9" t="str">
        <f t="shared" si="63"/>
        <v>Berjalan cepat</v>
      </c>
      <c r="Z96" s="9" t="str">
        <f t="shared" si="64"/>
        <v>Berjalan pelan</v>
      </c>
      <c r="AA96" s="9" t="str">
        <f t="shared" si="65"/>
        <v>Berjalan pelan</v>
      </c>
      <c r="AB96" s="9" t="str">
        <f t="shared" si="66"/>
        <v>Berlari</v>
      </c>
      <c r="AC96" s="9" t="str">
        <f t="shared" si="67"/>
        <v>Berlari</v>
      </c>
      <c r="AD96" s="9" t="str">
        <f t="shared" si="68"/>
        <v>Berlari</v>
      </c>
      <c r="AI96">
        <f t="shared" ref="AI96:AI107" si="81">MAX(L96:N96)</f>
        <v>4.0647760000000005E-2</v>
      </c>
      <c r="AJ96">
        <f t="shared" si="80"/>
        <v>3.3293046666666666E-2</v>
      </c>
      <c r="AK96">
        <f>MAX(R96:T96)</f>
        <v>0.56035080000000004</v>
      </c>
      <c r="AM96" s="9" t="str">
        <f t="shared" si="79"/>
        <v>Berjalan cepat</v>
      </c>
      <c r="AN96" s="9" t="str">
        <f t="shared" si="69"/>
        <v>Berjalan cepat</v>
      </c>
      <c r="AO96" s="9" t="str">
        <f t="shared" si="70"/>
        <v>Berlari</v>
      </c>
    </row>
    <row r="97" spans="2:41" x14ac:dyDescent="0.25">
      <c r="B97" s="5">
        <v>-0.10343099</v>
      </c>
      <c r="C97" s="5">
        <v>0.62594855000000005</v>
      </c>
      <c r="D97" s="5">
        <v>1.0245152</v>
      </c>
      <c r="E97" s="5">
        <v>1.1499462</v>
      </c>
      <c r="F97" s="5">
        <v>2.4124145999999999E-2</v>
      </c>
      <c r="G97" s="5">
        <v>1.5746241000000001</v>
      </c>
      <c r="H97" s="5">
        <v>-4.4359109999999999</v>
      </c>
      <c r="I97" s="5">
        <v>-13.510934000000001</v>
      </c>
      <c r="J97" s="5">
        <v>8.5862630000000006</v>
      </c>
      <c r="L97" s="5">
        <f t="shared" si="74"/>
        <v>3.4476996666666666E-3</v>
      </c>
      <c r="M97" s="5">
        <f t="shared" si="60"/>
        <v>2.0864951666666669E-2</v>
      </c>
      <c r="N97" s="5">
        <f t="shared" si="60"/>
        <v>3.4150506666666663E-2</v>
      </c>
      <c r="O97" s="5">
        <f t="shared" si="60"/>
        <v>3.8331540000000004E-2</v>
      </c>
      <c r="P97" s="5">
        <f t="shared" si="60"/>
        <v>8.0413819999999999E-4</v>
      </c>
      <c r="Q97" s="5">
        <f t="shared" si="60"/>
        <v>5.2487470000000001E-2</v>
      </c>
      <c r="R97" s="5">
        <f t="shared" si="60"/>
        <v>0.14786369999999999</v>
      </c>
      <c r="S97" s="5">
        <f t="shared" si="60"/>
        <v>0.45036446666666669</v>
      </c>
      <c r="T97" s="5">
        <f t="shared" si="60"/>
        <v>0.28620876666666667</v>
      </c>
      <c r="V97" s="9" t="str">
        <f t="shared" si="75"/>
        <v>Berjalan pelan</v>
      </c>
      <c r="W97" s="9" t="str">
        <f t="shared" si="61"/>
        <v>Berjalan pelan</v>
      </c>
      <c r="X97" s="9" t="str">
        <f t="shared" si="62"/>
        <v>Berjalan cepat</v>
      </c>
      <c r="Y97" s="9" t="str">
        <f t="shared" si="63"/>
        <v>Berjalan cepat</v>
      </c>
      <c r="Z97" s="9" t="str">
        <f t="shared" si="64"/>
        <v>Berjalan pelan</v>
      </c>
      <c r="AA97" s="9" t="str">
        <f t="shared" si="65"/>
        <v>Berjalan cepat</v>
      </c>
      <c r="AB97" s="9" t="str">
        <f t="shared" si="66"/>
        <v>Berjalan cepat</v>
      </c>
      <c r="AC97" s="9" t="str">
        <f t="shared" si="67"/>
        <v>Berlari</v>
      </c>
      <c r="AD97" s="9" t="str">
        <f t="shared" si="68"/>
        <v>Berlari</v>
      </c>
      <c r="AI97">
        <f t="shared" si="81"/>
        <v>3.4150506666666663E-2</v>
      </c>
      <c r="AJ97">
        <f t="shared" si="80"/>
        <v>5.2487470000000001E-2</v>
      </c>
      <c r="AK97">
        <f t="shared" ref="AK97:AK107" si="82">MAX(R97:T97)</f>
        <v>0.45036446666666669</v>
      </c>
      <c r="AM97" s="9" t="str">
        <f t="shared" si="79"/>
        <v>Berjalan cepat</v>
      </c>
      <c r="AN97" s="9" t="str">
        <f t="shared" si="69"/>
        <v>Berjalan cepat</v>
      </c>
      <c r="AO97" s="9" t="str">
        <f t="shared" si="70"/>
        <v>Berlari</v>
      </c>
    </row>
    <row r="98" spans="2:41" x14ac:dyDescent="0.25">
      <c r="B98" s="5">
        <v>-1.5367858000000001</v>
      </c>
      <c r="C98" s="5">
        <v>0.30291831000000002</v>
      </c>
      <c r="D98" s="5">
        <v>0.75878716000000002</v>
      </c>
      <c r="E98" s="5">
        <v>0.24766706999999999</v>
      </c>
      <c r="F98" s="5">
        <v>0.97017085999999997</v>
      </c>
      <c r="G98" s="5">
        <v>-0.64302159999999997</v>
      </c>
      <c r="H98" s="5">
        <v>3.6088771999999998</v>
      </c>
      <c r="I98" s="5">
        <v>-9.3057619999999996</v>
      </c>
      <c r="J98" s="5">
        <v>10.235669</v>
      </c>
      <c r="L98" s="5">
        <f t="shared" si="74"/>
        <v>5.1226193333333336E-2</v>
      </c>
      <c r="M98" s="5">
        <f t="shared" si="60"/>
        <v>1.0097277E-2</v>
      </c>
      <c r="N98" s="5">
        <f t="shared" si="60"/>
        <v>2.5292905333333334E-2</v>
      </c>
      <c r="O98" s="5">
        <f t="shared" si="60"/>
        <v>8.2555689999999991E-3</v>
      </c>
      <c r="P98" s="5">
        <f t="shared" si="60"/>
        <v>3.2339028666666665E-2</v>
      </c>
      <c r="Q98" s="5">
        <f t="shared" si="60"/>
        <v>2.1434053333333331E-2</v>
      </c>
      <c r="R98" s="5">
        <f t="shared" si="60"/>
        <v>0.12029590666666666</v>
      </c>
      <c r="S98" s="5">
        <f t="shared" si="60"/>
        <v>0.31019206666666665</v>
      </c>
      <c r="T98" s="5">
        <f t="shared" si="60"/>
        <v>0.34118896666666665</v>
      </c>
      <c r="V98" s="9" t="str">
        <f t="shared" si="75"/>
        <v>Berjalan cepat</v>
      </c>
      <c r="W98" s="9" t="str">
        <f t="shared" si="61"/>
        <v>Berjalan pelan</v>
      </c>
      <c r="X98" s="9" t="str">
        <f t="shared" si="62"/>
        <v>Berjalan pelan</v>
      </c>
      <c r="Y98" s="9" t="str">
        <f t="shared" si="63"/>
        <v>Berjalan pelan</v>
      </c>
      <c r="Z98" s="9" t="str">
        <f t="shared" si="64"/>
        <v>Berjalan cepat</v>
      </c>
      <c r="AA98" s="9" t="str">
        <f t="shared" si="65"/>
        <v>Berjalan pelan</v>
      </c>
      <c r="AB98" s="9" t="str">
        <f t="shared" si="66"/>
        <v>Berjalan cepat</v>
      </c>
      <c r="AC98" s="9" t="str">
        <f t="shared" si="67"/>
        <v>Berlari</v>
      </c>
      <c r="AD98" s="9" t="str">
        <f t="shared" si="68"/>
        <v>Berlari</v>
      </c>
      <c r="AI98">
        <f t="shared" si="81"/>
        <v>5.1226193333333336E-2</v>
      </c>
      <c r="AJ98">
        <f t="shared" si="80"/>
        <v>3.2339028666666665E-2</v>
      </c>
      <c r="AK98">
        <f t="shared" si="82"/>
        <v>0.34118896666666665</v>
      </c>
      <c r="AM98" s="9" t="str">
        <f t="shared" si="79"/>
        <v>Berjalan cepat</v>
      </c>
      <c r="AN98" s="9" t="str">
        <f t="shared" si="69"/>
        <v>Berjalan cepat</v>
      </c>
      <c r="AO98" s="9" t="str">
        <f t="shared" si="70"/>
        <v>Berlari</v>
      </c>
    </row>
    <row r="99" spans="2:41" x14ac:dyDescent="0.25">
      <c r="B99" s="5">
        <v>-0.14006025</v>
      </c>
      <c r="C99" s="5">
        <v>0.86063350000000005</v>
      </c>
      <c r="D99" s="5">
        <v>0.6422329</v>
      </c>
      <c r="E99" s="5">
        <v>-1.7050327999999999</v>
      </c>
      <c r="F99" s="5">
        <v>-0.72758279999999997</v>
      </c>
      <c r="G99" s="5">
        <v>-1.1315660000000001</v>
      </c>
      <c r="H99" s="5">
        <v>9.8060010000000002</v>
      </c>
      <c r="I99" s="5">
        <v>-6.4836273000000002</v>
      </c>
      <c r="J99" s="5">
        <v>11.514901</v>
      </c>
      <c r="L99" s="5">
        <f t="shared" si="74"/>
        <v>4.6686749999999997E-3</v>
      </c>
      <c r="M99" s="5">
        <f t="shared" si="60"/>
        <v>2.8687783333333335E-2</v>
      </c>
      <c r="N99" s="5">
        <f t="shared" si="60"/>
        <v>2.1407763333333333E-2</v>
      </c>
      <c r="O99" s="5">
        <f t="shared" si="60"/>
        <v>5.6834426666666667E-2</v>
      </c>
      <c r="P99" s="5">
        <f t="shared" si="60"/>
        <v>2.4252759999999998E-2</v>
      </c>
      <c r="Q99" s="5">
        <f t="shared" si="60"/>
        <v>3.771886666666667E-2</v>
      </c>
      <c r="R99" s="5">
        <f t="shared" si="60"/>
        <v>0.32686670000000001</v>
      </c>
      <c r="S99" s="5">
        <f t="shared" si="60"/>
        <v>0.21612091</v>
      </c>
      <c r="T99" s="5">
        <f t="shared" si="60"/>
        <v>0.38383003333333332</v>
      </c>
      <c r="V99" s="9" t="str">
        <f>IF(AND(L99&gt;0,L99&lt;0.03),"Berjalan pelan", IF(AND(L99&gt;0.03,L99&lt;0.167),"Berjalan cepat", "Berlari"))</f>
        <v>Berjalan pelan</v>
      </c>
      <c r="W99" s="9" t="str">
        <f t="shared" si="61"/>
        <v>Berjalan pelan</v>
      </c>
      <c r="X99" s="9" t="str">
        <f t="shared" si="62"/>
        <v>Berjalan pelan</v>
      </c>
      <c r="Y99" s="9" t="str">
        <f t="shared" si="63"/>
        <v>Berjalan cepat</v>
      </c>
      <c r="Z99" s="9" t="str">
        <f t="shared" si="64"/>
        <v>Berjalan pelan</v>
      </c>
      <c r="AA99" s="9" t="str">
        <f t="shared" si="65"/>
        <v>Berjalan cepat</v>
      </c>
      <c r="AB99" s="9" t="str">
        <f t="shared" si="66"/>
        <v>Berlari</v>
      </c>
      <c r="AC99" s="9" t="str">
        <f t="shared" si="67"/>
        <v>Berlari</v>
      </c>
      <c r="AD99" s="9" t="str">
        <f t="shared" si="68"/>
        <v>Berlari</v>
      </c>
      <c r="AI99">
        <f t="shared" si="81"/>
        <v>2.8687783333333335E-2</v>
      </c>
      <c r="AJ99">
        <f t="shared" si="80"/>
        <v>5.6834426666666667E-2</v>
      </c>
      <c r="AK99">
        <f t="shared" si="82"/>
        <v>0.38383003333333332</v>
      </c>
      <c r="AM99" s="9" t="str">
        <f t="shared" si="79"/>
        <v>Berjalan pelan</v>
      </c>
      <c r="AN99" s="9" t="str">
        <f t="shared" si="69"/>
        <v>Berjalan cepat</v>
      </c>
      <c r="AO99" s="9" t="str">
        <f t="shared" si="70"/>
        <v>Berlari</v>
      </c>
    </row>
    <row r="100" spans="2:41" x14ac:dyDescent="0.25">
      <c r="B100" s="5">
        <v>-0.62043630000000005</v>
      </c>
      <c r="C100" s="5">
        <v>-0.83854090000000003</v>
      </c>
      <c r="D100" s="5">
        <v>0.68477535</v>
      </c>
      <c r="E100" s="5">
        <v>-2.5910888000000001</v>
      </c>
      <c r="F100" s="5">
        <v>-1.5988903000000001</v>
      </c>
      <c r="G100" s="5">
        <v>-0.70242404999999997</v>
      </c>
      <c r="H100" s="5">
        <v>12.146131499999999</v>
      </c>
      <c r="I100" s="5">
        <v>-12.464426</v>
      </c>
      <c r="J100" s="5">
        <v>17.146885000000001</v>
      </c>
      <c r="L100" s="5">
        <f t="shared" si="74"/>
        <v>2.0681210000000002E-2</v>
      </c>
      <c r="M100" s="5">
        <f t="shared" si="60"/>
        <v>2.7951363333333333E-2</v>
      </c>
      <c r="N100" s="5">
        <f t="shared" si="60"/>
        <v>2.2825845000000001E-2</v>
      </c>
      <c r="O100" s="5">
        <f t="shared" si="60"/>
        <v>8.6369626666666671E-2</v>
      </c>
      <c r="P100" s="5">
        <f t="shared" si="60"/>
        <v>5.3296343333333336E-2</v>
      </c>
      <c r="Q100" s="5">
        <f t="shared" si="60"/>
        <v>2.3414134999999999E-2</v>
      </c>
      <c r="R100" s="5">
        <f t="shared" si="60"/>
        <v>0.40487104999999995</v>
      </c>
      <c r="S100" s="5">
        <f t="shared" si="60"/>
        <v>0.41548086666666667</v>
      </c>
      <c r="T100" s="5">
        <f t="shared" si="60"/>
        <v>0.57156283333333335</v>
      </c>
      <c r="V100" s="9" t="str">
        <f t="shared" ref="V100:V107" si="83">IF(AND(L100&gt;0,L100&lt;0.03),"Berjalan pelan", IF(AND(L100&gt;0.03,L100&lt;0.167),"Berjalan cepat", "Berlari"))</f>
        <v>Berjalan pelan</v>
      </c>
      <c r="W100" s="9" t="str">
        <f t="shared" si="61"/>
        <v>Berjalan pelan</v>
      </c>
      <c r="X100" s="9" t="str">
        <f t="shared" si="62"/>
        <v>Berjalan pelan</v>
      </c>
      <c r="Y100" s="9" t="str">
        <f t="shared" si="63"/>
        <v>Berjalan cepat</v>
      </c>
      <c r="Z100" s="9" t="str">
        <f t="shared" si="64"/>
        <v>Berjalan cepat</v>
      </c>
      <c r="AA100" s="9" t="str">
        <f t="shared" si="65"/>
        <v>Berjalan pelan</v>
      </c>
      <c r="AB100" s="9" t="str">
        <f t="shared" si="66"/>
        <v>Berlari</v>
      </c>
      <c r="AC100" s="9" t="str">
        <f t="shared" si="67"/>
        <v>Berlari</v>
      </c>
      <c r="AD100" s="9" t="str">
        <f t="shared" si="68"/>
        <v>Berlari</v>
      </c>
      <c r="AI100">
        <f t="shared" si="81"/>
        <v>2.7951363333333333E-2</v>
      </c>
      <c r="AJ100">
        <f t="shared" si="80"/>
        <v>8.6369626666666671E-2</v>
      </c>
      <c r="AK100">
        <f t="shared" si="82"/>
        <v>0.57156283333333335</v>
      </c>
      <c r="AM100" s="9" t="str">
        <f t="shared" si="79"/>
        <v>Berjalan pelan</v>
      </c>
      <c r="AN100" s="9" t="str">
        <f t="shared" si="69"/>
        <v>Berjalan cepat</v>
      </c>
      <c r="AO100" s="9" t="str">
        <f t="shared" si="70"/>
        <v>Berlari</v>
      </c>
    </row>
    <row r="101" spans="2:41" x14ac:dyDescent="0.25">
      <c r="B101" s="5">
        <v>1.287687</v>
      </c>
      <c r="C101" s="5">
        <v>1.3694991999999999</v>
      </c>
      <c r="D101" s="5">
        <v>-3.8723812</v>
      </c>
      <c r="E101" s="5">
        <v>2.0881566999999999</v>
      </c>
      <c r="F101" s="5">
        <v>-1.8657125999999999</v>
      </c>
      <c r="G101" s="5">
        <v>-1.3350953999999999</v>
      </c>
      <c r="H101" s="5">
        <v>-7.5803795000000003</v>
      </c>
      <c r="I101" s="5">
        <v>-17.890201999999999</v>
      </c>
      <c r="J101" s="5">
        <v>19.836227000000001</v>
      </c>
      <c r="L101" s="5">
        <f>ABS((B101-0)/(30-0))</f>
        <v>4.29229E-2</v>
      </c>
      <c r="M101" s="5">
        <f t="shared" si="60"/>
        <v>4.564997333333333E-2</v>
      </c>
      <c r="N101" s="5">
        <f t="shared" si="60"/>
        <v>0.12907937333333333</v>
      </c>
      <c r="O101" s="5">
        <f t="shared" si="60"/>
        <v>6.9605223333333327E-2</v>
      </c>
      <c r="P101" s="5">
        <f t="shared" si="60"/>
        <v>6.2190419999999996E-2</v>
      </c>
      <c r="Q101" s="5">
        <f t="shared" si="60"/>
        <v>4.4503179999999996E-2</v>
      </c>
      <c r="R101" s="5">
        <f t="shared" si="60"/>
        <v>0.25267931666666665</v>
      </c>
      <c r="S101" s="5">
        <f t="shared" si="60"/>
        <v>0.59634006666666661</v>
      </c>
      <c r="T101" s="5">
        <f t="shared" si="60"/>
        <v>0.66120756666666669</v>
      </c>
      <c r="V101" s="9" t="str">
        <f t="shared" si="83"/>
        <v>Berjalan cepat</v>
      </c>
      <c r="W101" s="9" t="str">
        <f t="shared" si="61"/>
        <v>Berjalan cepat</v>
      </c>
      <c r="X101" s="9" t="str">
        <f t="shared" si="62"/>
        <v>Berjalan cepat</v>
      </c>
      <c r="Y101" s="9" t="str">
        <f t="shared" si="63"/>
        <v>Berjalan cepat</v>
      </c>
      <c r="Z101" s="9" t="str">
        <f t="shared" si="64"/>
        <v>Berjalan cepat</v>
      </c>
      <c r="AA101" s="9" t="str">
        <f t="shared" si="65"/>
        <v>Berjalan cepat</v>
      </c>
      <c r="AB101" s="9" t="str">
        <f t="shared" si="66"/>
        <v>Berlari</v>
      </c>
      <c r="AC101" s="9" t="str">
        <f t="shared" si="67"/>
        <v>Berlari</v>
      </c>
      <c r="AD101" s="9" t="str">
        <f t="shared" si="68"/>
        <v>Berlari</v>
      </c>
      <c r="AI101">
        <f t="shared" si="81"/>
        <v>0.12907937333333333</v>
      </c>
      <c r="AJ101">
        <f t="shared" si="80"/>
        <v>6.9605223333333327E-2</v>
      </c>
      <c r="AK101">
        <f t="shared" si="82"/>
        <v>0.66120756666666669</v>
      </c>
      <c r="AM101" s="9" t="str">
        <f t="shared" si="79"/>
        <v>Berjalan cepat</v>
      </c>
      <c r="AN101" s="9" t="str">
        <f t="shared" si="69"/>
        <v>Berjalan cepat</v>
      </c>
      <c r="AO101" s="9" t="str">
        <f t="shared" si="70"/>
        <v>Berlari</v>
      </c>
    </row>
    <row r="102" spans="2:41" x14ac:dyDescent="0.25">
      <c r="B102" s="5">
        <v>-0.65519430000000001</v>
      </c>
      <c r="C102" s="5">
        <v>-1.2555050999999999</v>
      </c>
      <c r="D102" s="5">
        <v>-0.36598396</v>
      </c>
      <c r="E102" s="5">
        <v>-0.55934159999999999</v>
      </c>
      <c r="F102" s="5">
        <v>0.98693657000000001</v>
      </c>
      <c r="G102" s="5">
        <v>2.6249579999999999</v>
      </c>
      <c r="H102" s="5">
        <v>-9.7864609999999992</v>
      </c>
      <c r="I102" s="5">
        <v>-20.486702000000001</v>
      </c>
      <c r="J102" s="5">
        <v>20.803180000000001</v>
      </c>
      <c r="L102" s="5">
        <f t="shared" ref="L102:L107" si="84">ABS((B102-0)/(30-0))</f>
        <v>2.1839810000000001E-2</v>
      </c>
      <c r="M102" s="5">
        <f t="shared" si="60"/>
        <v>4.1850169999999999E-2</v>
      </c>
      <c r="N102" s="5">
        <f t="shared" si="60"/>
        <v>1.2199465333333333E-2</v>
      </c>
      <c r="O102" s="5">
        <f t="shared" si="60"/>
        <v>1.864472E-2</v>
      </c>
      <c r="P102" s="5">
        <f t="shared" si="60"/>
        <v>3.2897885666666668E-2</v>
      </c>
      <c r="Q102" s="5">
        <f t="shared" si="60"/>
        <v>8.7498599999999996E-2</v>
      </c>
      <c r="R102" s="5">
        <f t="shared" si="60"/>
        <v>0.32621536666666662</v>
      </c>
      <c r="S102" s="5">
        <f t="shared" si="60"/>
        <v>0.68289006666666674</v>
      </c>
      <c r="T102" s="5">
        <f t="shared" si="60"/>
        <v>0.69343933333333341</v>
      </c>
      <c r="V102" s="9" t="str">
        <f t="shared" si="83"/>
        <v>Berjalan pelan</v>
      </c>
      <c r="W102" s="9" t="str">
        <f t="shared" si="61"/>
        <v>Berjalan cepat</v>
      </c>
      <c r="X102" s="9" t="str">
        <f t="shared" si="62"/>
        <v>Berjalan pelan</v>
      </c>
      <c r="Y102" s="9" t="str">
        <f t="shared" si="63"/>
        <v>Berjalan pelan</v>
      </c>
      <c r="Z102" s="9" t="str">
        <f t="shared" si="64"/>
        <v>Berjalan cepat</v>
      </c>
      <c r="AA102" s="9" t="str">
        <f t="shared" si="65"/>
        <v>Berjalan cepat</v>
      </c>
      <c r="AB102" s="9" t="str">
        <f t="shared" si="66"/>
        <v>Berlari</v>
      </c>
      <c r="AC102" s="9" t="str">
        <f t="shared" si="67"/>
        <v>Berlari</v>
      </c>
      <c r="AD102" s="9" t="str">
        <f t="shared" si="68"/>
        <v>Berlari</v>
      </c>
      <c r="AI102">
        <f t="shared" si="81"/>
        <v>4.1850169999999999E-2</v>
      </c>
      <c r="AJ102">
        <f t="shared" si="80"/>
        <v>8.7498599999999996E-2</v>
      </c>
      <c r="AK102">
        <f t="shared" si="82"/>
        <v>0.69343933333333341</v>
      </c>
      <c r="AM102" s="9" t="str">
        <f t="shared" si="79"/>
        <v>Berjalan cepat</v>
      </c>
      <c r="AN102" s="9" t="str">
        <f t="shared" si="69"/>
        <v>Berjalan cepat</v>
      </c>
      <c r="AO102" s="9" t="str">
        <f t="shared" si="70"/>
        <v>Berlari</v>
      </c>
    </row>
    <row r="103" spans="2:41" x14ac:dyDescent="0.25">
      <c r="B103" s="5">
        <v>0.69113440000000004</v>
      </c>
      <c r="C103" s="5">
        <v>-0.34003139999999998</v>
      </c>
      <c r="D103" s="5">
        <v>1.776578</v>
      </c>
      <c r="E103" s="5">
        <v>-0.27617609999999998</v>
      </c>
      <c r="F103" s="5">
        <v>-0.61958049999999998</v>
      </c>
      <c r="G103" s="5">
        <v>1.2882260999999999</v>
      </c>
      <c r="H103" s="5">
        <v>14.994821999999999</v>
      </c>
      <c r="I103" s="5">
        <v>-18.513857000000002</v>
      </c>
      <c r="J103" s="5">
        <v>15.908177999999999</v>
      </c>
      <c r="L103" s="5">
        <f t="shared" si="84"/>
        <v>2.3037813333333334E-2</v>
      </c>
      <c r="M103" s="5">
        <f t="shared" si="60"/>
        <v>1.133438E-2</v>
      </c>
      <c r="N103" s="5">
        <f t="shared" si="60"/>
        <v>5.9219266666666666E-2</v>
      </c>
      <c r="O103" s="5">
        <f t="shared" si="60"/>
        <v>9.2058699999999997E-3</v>
      </c>
      <c r="P103" s="5">
        <f t="shared" si="60"/>
        <v>2.0652683333333331E-2</v>
      </c>
      <c r="Q103" s="5">
        <f t="shared" si="60"/>
        <v>4.2940869999999999E-2</v>
      </c>
      <c r="R103" s="5">
        <f t="shared" si="60"/>
        <v>0.49982739999999998</v>
      </c>
      <c r="S103" s="5">
        <f t="shared" si="60"/>
        <v>0.61712856666666671</v>
      </c>
      <c r="T103" s="5">
        <f t="shared" si="60"/>
        <v>0.53027259999999998</v>
      </c>
      <c r="V103" s="9" t="str">
        <f t="shared" si="83"/>
        <v>Berjalan pelan</v>
      </c>
      <c r="W103" s="9" t="str">
        <f t="shared" si="61"/>
        <v>Berjalan pelan</v>
      </c>
      <c r="X103" s="9" t="str">
        <f t="shared" si="62"/>
        <v>Berjalan cepat</v>
      </c>
      <c r="Y103" s="9" t="str">
        <f t="shared" si="63"/>
        <v>Berjalan pelan</v>
      </c>
      <c r="Z103" s="9" t="str">
        <f t="shared" si="64"/>
        <v>Berjalan pelan</v>
      </c>
      <c r="AA103" s="9" t="str">
        <f t="shared" si="65"/>
        <v>Berjalan cepat</v>
      </c>
      <c r="AB103" s="9" t="str">
        <f t="shared" si="66"/>
        <v>Berlari</v>
      </c>
      <c r="AC103" s="9" t="str">
        <f t="shared" si="67"/>
        <v>Berlari</v>
      </c>
      <c r="AD103" s="9" t="str">
        <f t="shared" si="68"/>
        <v>Berlari</v>
      </c>
      <c r="AI103">
        <f t="shared" si="81"/>
        <v>5.9219266666666666E-2</v>
      </c>
      <c r="AJ103">
        <f t="shared" si="80"/>
        <v>4.2940869999999999E-2</v>
      </c>
      <c r="AK103">
        <f t="shared" si="82"/>
        <v>0.61712856666666671</v>
      </c>
      <c r="AM103" s="9" t="str">
        <f t="shared" si="79"/>
        <v>Berjalan cepat</v>
      </c>
      <c r="AN103" s="9" t="str">
        <f t="shared" si="69"/>
        <v>Berjalan cepat</v>
      </c>
      <c r="AO103" s="9" t="str">
        <f t="shared" si="70"/>
        <v>Berlari</v>
      </c>
    </row>
    <row r="104" spans="2:41" x14ac:dyDescent="0.25">
      <c r="B104" s="5">
        <v>-0.8815944</v>
      </c>
      <c r="C104" s="5">
        <v>-0.85085887000000004</v>
      </c>
      <c r="D104" s="5">
        <v>1.1874895000000001</v>
      </c>
      <c r="E104" s="5">
        <v>0.90537610000000002</v>
      </c>
      <c r="F104" s="5">
        <v>-1.297183</v>
      </c>
      <c r="G104" s="5">
        <v>1.0100507999999999</v>
      </c>
      <c r="H104" s="5">
        <v>-13.533204</v>
      </c>
      <c r="I104" s="5">
        <v>-16.577587000000001</v>
      </c>
      <c r="J104" s="5">
        <v>23.148857</v>
      </c>
      <c r="L104" s="5">
        <f t="shared" si="84"/>
        <v>2.938648E-2</v>
      </c>
      <c r="M104" s="5">
        <f t="shared" si="60"/>
        <v>2.8361962333333334E-2</v>
      </c>
      <c r="N104" s="5">
        <f t="shared" si="60"/>
        <v>3.9582983333333335E-2</v>
      </c>
      <c r="O104" s="5">
        <f t="shared" si="60"/>
        <v>3.0179203333333335E-2</v>
      </c>
      <c r="P104" s="5">
        <f t="shared" si="60"/>
        <v>4.3239433333333334E-2</v>
      </c>
      <c r="Q104" s="5">
        <f t="shared" si="60"/>
        <v>3.3668359999999994E-2</v>
      </c>
      <c r="R104" s="5">
        <f t="shared" si="60"/>
        <v>0.45110679999999997</v>
      </c>
      <c r="S104" s="5">
        <f t="shared" si="60"/>
        <v>0.55258623333333334</v>
      </c>
      <c r="T104" s="5">
        <f t="shared" si="60"/>
        <v>0.77162856666666668</v>
      </c>
      <c r="V104" s="9" t="str">
        <f t="shared" si="83"/>
        <v>Berjalan pelan</v>
      </c>
      <c r="W104" s="9" t="str">
        <f t="shared" si="61"/>
        <v>Berjalan pelan</v>
      </c>
      <c r="X104" s="9" t="str">
        <f t="shared" si="62"/>
        <v>Berjalan cepat</v>
      </c>
      <c r="Y104" s="9" t="str">
        <f t="shared" si="63"/>
        <v>Berjalan cepat</v>
      </c>
      <c r="Z104" s="9" t="str">
        <f t="shared" si="64"/>
        <v>Berjalan cepat</v>
      </c>
      <c r="AA104" s="9" t="str">
        <f t="shared" si="65"/>
        <v>Berjalan cepat</v>
      </c>
      <c r="AB104" s="9" t="str">
        <f t="shared" si="66"/>
        <v>Berlari</v>
      </c>
      <c r="AC104" s="9" t="str">
        <f t="shared" si="67"/>
        <v>Berlari</v>
      </c>
      <c r="AD104" s="9" t="str">
        <f t="shared" si="68"/>
        <v>Berlari</v>
      </c>
      <c r="AI104">
        <f t="shared" si="81"/>
        <v>3.9582983333333335E-2</v>
      </c>
      <c r="AJ104">
        <f t="shared" si="80"/>
        <v>4.3239433333333334E-2</v>
      </c>
      <c r="AK104">
        <f t="shared" si="82"/>
        <v>0.77162856666666668</v>
      </c>
      <c r="AM104" s="9" t="str">
        <f t="shared" si="79"/>
        <v>Berjalan cepat</v>
      </c>
      <c r="AN104" s="9" t="str">
        <f t="shared" si="69"/>
        <v>Berjalan cepat</v>
      </c>
      <c r="AO104" s="9" t="str">
        <f t="shared" si="70"/>
        <v>Berlari</v>
      </c>
    </row>
    <row r="105" spans="2:41" x14ac:dyDescent="0.25">
      <c r="B105" s="5">
        <v>0.18293703</v>
      </c>
      <c r="C105" s="5">
        <v>-0.27603185000000002</v>
      </c>
      <c r="D105" s="5">
        <v>-0.48678779999999999</v>
      </c>
      <c r="E105" s="5">
        <v>-2.1725222999999998</v>
      </c>
      <c r="F105" s="5">
        <v>0.23346471999999999</v>
      </c>
      <c r="G105" s="5">
        <v>1.1972704000000001</v>
      </c>
      <c r="H105" s="5">
        <v>-10.867533999999999</v>
      </c>
      <c r="I105" s="5">
        <v>-18.394798000000002</v>
      </c>
      <c r="J105" s="5">
        <v>16.736912</v>
      </c>
      <c r="L105" s="5">
        <f t="shared" si="84"/>
        <v>6.0979010000000002E-3</v>
      </c>
      <c r="M105" s="5">
        <f t="shared" si="60"/>
        <v>9.201061666666668E-3</v>
      </c>
      <c r="N105" s="5">
        <f t="shared" si="60"/>
        <v>1.6226259999999999E-2</v>
      </c>
      <c r="O105" s="5">
        <f t="shared" si="60"/>
        <v>7.2417409999999988E-2</v>
      </c>
      <c r="P105" s="5">
        <f t="shared" si="60"/>
        <v>7.7821573333333328E-3</v>
      </c>
      <c r="Q105" s="5">
        <f t="shared" si="60"/>
        <v>3.9909013333333333E-2</v>
      </c>
      <c r="R105" s="5">
        <f t="shared" si="60"/>
        <v>0.36225113333333331</v>
      </c>
      <c r="S105" s="5">
        <f t="shared" si="60"/>
        <v>0.61315993333333341</v>
      </c>
      <c r="T105" s="5">
        <f t="shared" si="60"/>
        <v>0.55789706666666672</v>
      </c>
      <c r="V105" s="9" t="str">
        <f t="shared" si="83"/>
        <v>Berjalan pelan</v>
      </c>
      <c r="W105" s="9" t="str">
        <f t="shared" si="61"/>
        <v>Berjalan pelan</v>
      </c>
      <c r="X105" s="9" t="str">
        <f t="shared" si="62"/>
        <v>Berjalan pelan</v>
      </c>
      <c r="Y105" s="9" t="str">
        <f t="shared" si="63"/>
        <v>Berjalan cepat</v>
      </c>
      <c r="Z105" s="9" t="str">
        <f t="shared" si="64"/>
        <v>Berjalan pelan</v>
      </c>
      <c r="AA105" s="9" t="str">
        <f t="shared" si="65"/>
        <v>Berjalan cepat</v>
      </c>
      <c r="AB105" s="9" t="str">
        <f t="shared" si="66"/>
        <v>Berlari</v>
      </c>
      <c r="AC105" s="9" t="str">
        <f t="shared" si="67"/>
        <v>Berlari</v>
      </c>
      <c r="AD105" s="9" t="str">
        <f t="shared" si="68"/>
        <v>Berlari</v>
      </c>
      <c r="AI105">
        <f t="shared" si="81"/>
        <v>1.6226259999999999E-2</v>
      </c>
      <c r="AJ105">
        <f t="shared" si="80"/>
        <v>7.2417409999999988E-2</v>
      </c>
      <c r="AK105">
        <f t="shared" si="82"/>
        <v>0.61315993333333341</v>
      </c>
      <c r="AM105" s="9" t="str">
        <f t="shared" si="79"/>
        <v>Berjalan pelan</v>
      </c>
      <c r="AN105" s="9" t="str">
        <f t="shared" si="69"/>
        <v>Berjalan cepat</v>
      </c>
      <c r="AO105" s="9" t="str">
        <f t="shared" si="70"/>
        <v>Berlari</v>
      </c>
    </row>
    <row r="106" spans="2:41" x14ac:dyDescent="0.25">
      <c r="B106" s="5">
        <v>0.68797070000000005</v>
      </c>
      <c r="C106" s="5">
        <v>-0.1810813</v>
      </c>
      <c r="D106" s="5">
        <v>0.26016139999999999</v>
      </c>
      <c r="E106" s="5">
        <v>-2.8879684999999999</v>
      </c>
      <c r="F106" s="5">
        <v>0.46812165</v>
      </c>
      <c r="G106" s="5">
        <v>-1.8040056</v>
      </c>
      <c r="H106" s="5">
        <v>10.202120000000001</v>
      </c>
      <c r="I106" s="5">
        <v>-3.5497899999999998</v>
      </c>
      <c r="J106" s="5">
        <v>21.518124</v>
      </c>
      <c r="L106" s="5">
        <f t="shared" si="84"/>
        <v>2.2932356666666667E-2</v>
      </c>
      <c r="M106" s="5">
        <f t="shared" si="60"/>
        <v>6.0360433333333336E-3</v>
      </c>
      <c r="N106" s="5">
        <f t="shared" si="60"/>
        <v>8.6720466666666655E-3</v>
      </c>
      <c r="O106" s="5">
        <f t="shared" si="60"/>
        <v>9.6265616666666665E-2</v>
      </c>
      <c r="P106" s="5">
        <f t="shared" si="60"/>
        <v>1.5604055E-2</v>
      </c>
      <c r="Q106" s="5">
        <f t="shared" si="60"/>
        <v>6.0133520000000003E-2</v>
      </c>
      <c r="R106" s="5">
        <f t="shared" si="60"/>
        <v>0.34007066666666669</v>
      </c>
      <c r="S106" s="5">
        <f t="shared" si="60"/>
        <v>0.11832633333333333</v>
      </c>
      <c r="T106" s="5">
        <f t="shared" si="60"/>
        <v>0.71727079999999999</v>
      </c>
      <c r="V106" s="9" t="str">
        <f t="shared" si="83"/>
        <v>Berjalan pelan</v>
      </c>
      <c r="W106" s="9" t="str">
        <f t="shared" si="61"/>
        <v>Berjalan pelan</v>
      </c>
      <c r="X106" s="9" t="str">
        <f t="shared" si="62"/>
        <v>Berjalan pelan</v>
      </c>
      <c r="Y106" s="9" t="str">
        <f t="shared" si="63"/>
        <v>Berjalan cepat</v>
      </c>
      <c r="Z106" s="9" t="str">
        <f t="shared" si="64"/>
        <v>Berjalan pelan</v>
      </c>
      <c r="AA106" s="9" t="str">
        <f t="shared" si="65"/>
        <v>Berjalan cepat</v>
      </c>
      <c r="AB106" s="9" t="str">
        <f t="shared" si="66"/>
        <v>Berlari</v>
      </c>
      <c r="AC106" s="9" t="str">
        <f t="shared" si="67"/>
        <v>Berjalan cepat</v>
      </c>
      <c r="AD106" s="9" t="str">
        <f t="shared" si="68"/>
        <v>Berlari</v>
      </c>
      <c r="AI106">
        <f t="shared" si="81"/>
        <v>2.2932356666666667E-2</v>
      </c>
      <c r="AJ106">
        <f t="shared" si="80"/>
        <v>9.6265616666666665E-2</v>
      </c>
      <c r="AK106">
        <f t="shared" si="82"/>
        <v>0.71727079999999999</v>
      </c>
      <c r="AM106" s="9" t="str">
        <f t="shared" si="79"/>
        <v>Berjalan pelan</v>
      </c>
      <c r="AN106" s="9" t="str">
        <f t="shared" si="69"/>
        <v>Berjalan cepat</v>
      </c>
      <c r="AO106" s="9" t="str">
        <f t="shared" si="70"/>
        <v>Berlari</v>
      </c>
    </row>
    <row r="107" spans="2:41" x14ac:dyDescent="0.25">
      <c r="B107" s="5">
        <v>-0.53888879999999995</v>
      </c>
      <c r="C107" s="5">
        <v>-0.71784210000000004</v>
      </c>
      <c r="D107" s="5">
        <v>3.1930160000000001</v>
      </c>
      <c r="E107" s="5">
        <v>-0.16536939</v>
      </c>
      <c r="F107" s="5">
        <v>0.23028970000000001</v>
      </c>
      <c r="G107" s="5">
        <v>1.1239490000000001</v>
      </c>
      <c r="H107" s="5">
        <v>6.586093</v>
      </c>
      <c r="I107" s="5">
        <v>-9.1193980000000003</v>
      </c>
      <c r="J107" s="5">
        <v>22.453793000000001</v>
      </c>
      <c r="L107" s="5">
        <f t="shared" si="84"/>
        <v>1.7962959999999997E-2</v>
      </c>
      <c r="M107" s="5">
        <f t="shared" si="60"/>
        <v>2.3928070000000003E-2</v>
      </c>
      <c r="N107" s="5">
        <f t="shared" si="60"/>
        <v>0.10643386666666667</v>
      </c>
      <c r="O107" s="5">
        <f t="shared" si="60"/>
        <v>5.5123130000000005E-3</v>
      </c>
      <c r="P107" s="5">
        <f t="shared" si="60"/>
        <v>7.6763233333333337E-3</v>
      </c>
      <c r="Q107" s="5">
        <f t="shared" si="60"/>
        <v>3.7464966666666669E-2</v>
      </c>
      <c r="R107" s="5">
        <f t="shared" si="60"/>
        <v>0.21953643333333334</v>
      </c>
      <c r="S107" s="5">
        <f t="shared" si="60"/>
        <v>0.30397993333333334</v>
      </c>
      <c r="T107" s="5">
        <f t="shared" si="60"/>
        <v>0.74845976666666669</v>
      </c>
      <c r="V107" s="9" t="str">
        <f t="shared" si="83"/>
        <v>Berjalan pelan</v>
      </c>
      <c r="W107" s="9" t="str">
        <f t="shared" si="61"/>
        <v>Berjalan pelan</v>
      </c>
      <c r="X107" s="9" t="str">
        <f t="shared" si="62"/>
        <v>Berjalan cepat</v>
      </c>
      <c r="Y107" s="9" t="str">
        <f t="shared" si="63"/>
        <v>Berjalan pelan</v>
      </c>
      <c r="Z107" s="9" t="str">
        <f t="shared" si="64"/>
        <v>Berjalan pelan</v>
      </c>
      <c r="AA107" s="9" t="str">
        <f t="shared" si="65"/>
        <v>Berjalan cepat</v>
      </c>
      <c r="AB107" s="9" t="str">
        <f t="shared" si="66"/>
        <v>Berlari</v>
      </c>
      <c r="AC107" s="9" t="str">
        <f t="shared" si="67"/>
        <v>Berlari</v>
      </c>
      <c r="AD107" s="9" t="str">
        <f t="shared" si="68"/>
        <v>Berlari</v>
      </c>
      <c r="AI107">
        <f t="shared" si="81"/>
        <v>0.10643386666666667</v>
      </c>
      <c r="AJ107">
        <f t="shared" si="80"/>
        <v>3.7464966666666669E-2</v>
      </c>
      <c r="AK107">
        <f t="shared" si="82"/>
        <v>0.74845976666666669</v>
      </c>
      <c r="AM107" s="9" t="str">
        <f t="shared" si="79"/>
        <v>Berjalan cepat</v>
      </c>
      <c r="AN107" s="9" t="str">
        <f t="shared" si="69"/>
        <v>Berjalan cepat</v>
      </c>
      <c r="AO107" s="9" t="str">
        <f t="shared" si="70"/>
        <v>Berlari</v>
      </c>
    </row>
    <row r="110" spans="2:41" x14ac:dyDescent="0.25">
      <c r="B110" s="27" t="s">
        <v>11</v>
      </c>
      <c r="C110" s="28"/>
      <c r="D110" s="28"/>
      <c r="E110" s="28"/>
      <c r="F110" s="28"/>
      <c r="G110" s="28"/>
      <c r="H110" s="28"/>
      <c r="I110" s="28"/>
      <c r="J110" s="28"/>
      <c r="L110" s="33" t="s">
        <v>14</v>
      </c>
      <c r="M110" s="33"/>
      <c r="N110" s="33"/>
      <c r="O110" s="33"/>
      <c r="P110" s="33"/>
      <c r="Q110" s="33"/>
      <c r="R110" s="33"/>
      <c r="S110" s="33"/>
      <c r="T110" s="33"/>
      <c r="V110" s="34" t="s">
        <v>15</v>
      </c>
      <c r="W110" s="34"/>
      <c r="X110" s="34"/>
      <c r="Y110" s="34"/>
      <c r="Z110" s="34"/>
      <c r="AA110" s="34"/>
      <c r="AB110" s="34"/>
      <c r="AC110" s="34"/>
      <c r="AD110" s="34"/>
    </row>
    <row r="111" spans="2:41" x14ac:dyDescent="0.25">
      <c r="B111" s="28" t="s">
        <v>2</v>
      </c>
      <c r="C111" s="28"/>
      <c r="D111" s="28"/>
      <c r="E111" s="28" t="s">
        <v>3</v>
      </c>
      <c r="F111" s="28"/>
      <c r="G111" s="28"/>
      <c r="H111" s="28" t="s">
        <v>4</v>
      </c>
      <c r="I111" s="28"/>
      <c r="J111" s="28"/>
      <c r="L111" s="28" t="s">
        <v>2</v>
      </c>
      <c r="M111" s="28"/>
      <c r="N111" s="28"/>
      <c r="O111" s="28" t="s">
        <v>3</v>
      </c>
      <c r="P111" s="28"/>
      <c r="Q111" s="28"/>
      <c r="R111" s="28" t="s">
        <v>4</v>
      </c>
      <c r="S111" s="28"/>
      <c r="T111" s="28"/>
      <c r="V111" s="35" t="s">
        <v>2</v>
      </c>
      <c r="W111" s="36"/>
      <c r="X111" s="37"/>
      <c r="Y111" s="35" t="s">
        <v>3</v>
      </c>
      <c r="Z111" s="36"/>
      <c r="AA111" s="37"/>
      <c r="AB111" s="35" t="s">
        <v>4</v>
      </c>
      <c r="AC111" s="36"/>
      <c r="AD111" s="37"/>
    </row>
    <row r="112" spans="2:41" x14ac:dyDescent="0.25">
      <c r="B112" s="16" t="s">
        <v>5</v>
      </c>
      <c r="C112" s="16" t="s">
        <v>6</v>
      </c>
      <c r="D112" s="16" t="s">
        <v>7</v>
      </c>
      <c r="E112" s="16" t="s">
        <v>5</v>
      </c>
      <c r="F112" s="16" t="s">
        <v>6</v>
      </c>
      <c r="G112" s="16" t="s">
        <v>7</v>
      </c>
      <c r="H112" s="16" t="s">
        <v>5</v>
      </c>
      <c r="I112" s="16" t="s">
        <v>6</v>
      </c>
      <c r="J112" s="16" t="s">
        <v>7</v>
      </c>
      <c r="L112" s="16" t="s">
        <v>5</v>
      </c>
      <c r="M112" s="16" t="s">
        <v>6</v>
      </c>
      <c r="N112" s="16" t="s">
        <v>7</v>
      </c>
      <c r="O112" s="16" t="s">
        <v>5</v>
      </c>
      <c r="P112" s="16" t="s">
        <v>6</v>
      </c>
      <c r="Q112" s="16" t="s">
        <v>7</v>
      </c>
      <c r="R112" s="16" t="s">
        <v>5</v>
      </c>
      <c r="S112" s="16" t="s">
        <v>6</v>
      </c>
      <c r="T112" s="16" t="s">
        <v>7</v>
      </c>
      <c r="V112" s="16" t="s">
        <v>5</v>
      </c>
      <c r="W112" s="16" t="s">
        <v>6</v>
      </c>
      <c r="X112" s="16" t="s">
        <v>7</v>
      </c>
      <c r="Y112" s="16" t="s">
        <v>5</v>
      </c>
      <c r="Z112" s="16" t="s">
        <v>6</v>
      </c>
      <c r="AA112" s="16" t="s">
        <v>7</v>
      </c>
      <c r="AB112" s="16" t="s">
        <v>5</v>
      </c>
      <c r="AC112" s="16" t="s">
        <v>6</v>
      </c>
      <c r="AD112" s="16" t="s">
        <v>7</v>
      </c>
      <c r="AI112" s="15" t="s">
        <v>16</v>
      </c>
      <c r="AJ112" s="15" t="s">
        <v>17</v>
      </c>
      <c r="AK112" s="15" t="s">
        <v>18</v>
      </c>
      <c r="AM112" s="15" t="s">
        <v>19</v>
      </c>
      <c r="AN112" s="15" t="s">
        <v>20</v>
      </c>
      <c r="AO112" s="15" t="s">
        <v>21</v>
      </c>
    </row>
    <row r="113" spans="2:55" x14ac:dyDescent="0.25">
      <c r="B113" s="5">
        <v>4.4979512999999999E-2</v>
      </c>
      <c r="C113" s="5">
        <v>-0.27740334999999999</v>
      </c>
      <c r="D113" s="5">
        <v>0.88029623000000001</v>
      </c>
      <c r="E113" s="5">
        <v>1.0434418000000001</v>
      </c>
      <c r="F113" s="5">
        <v>-0.24890614</v>
      </c>
      <c r="G113" s="5">
        <v>1.6717267</v>
      </c>
      <c r="H113" s="5">
        <v>0.11188713</v>
      </c>
      <c r="I113" s="5">
        <v>-1.5651269000000001</v>
      </c>
      <c r="J113" s="5">
        <v>1.5510111</v>
      </c>
      <c r="L113" s="5">
        <f>ABS((B113-0)/(30-0))</f>
        <v>1.4993171E-3</v>
      </c>
      <c r="M113" s="5">
        <f t="shared" ref="M113:T142" si="85">ABS((C113-0)/(30-0))</f>
        <v>9.2467783333333338E-3</v>
      </c>
      <c r="N113" s="5">
        <f t="shared" si="85"/>
        <v>2.9343207666666666E-2</v>
      </c>
      <c r="O113" s="5">
        <f t="shared" si="85"/>
        <v>3.4781393333333334E-2</v>
      </c>
      <c r="P113" s="5">
        <f t="shared" si="85"/>
        <v>8.296871333333334E-3</v>
      </c>
      <c r="Q113" s="5">
        <f t="shared" si="85"/>
        <v>5.5724223333333336E-2</v>
      </c>
      <c r="R113" s="5">
        <f t="shared" si="85"/>
        <v>3.7295710000000001E-3</v>
      </c>
      <c r="S113" s="5">
        <f t="shared" si="85"/>
        <v>5.2170896666666668E-2</v>
      </c>
      <c r="T113" s="5">
        <f t="shared" si="85"/>
        <v>5.1700370000000002E-2</v>
      </c>
      <c r="V113" s="9" t="str">
        <f>IF(AND(L113&gt;0,L113&lt;0.03),"Berjalan pelan", IF(AND(L113&gt;0.03,L113&lt;0.167),"Berjalan cepat", "Berlari"))</f>
        <v>Berjalan pelan</v>
      </c>
      <c r="W113" s="9" t="str">
        <f t="shared" ref="W113:W142" si="86">IF(AND(M113&gt;0,M113&lt;0.03),"Berjalan pelan", IF(AND(M113&gt;0.03,M113&lt;0.167),"Berjalan cepat", "Berlari"))</f>
        <v>Berjalan pelan</v>
      </c>
      <c r="X113" s="9" t="str">
        <f t="shared" ref="X113:X142" si="87">IF(AND(N113&gt;0,N113&lt;0.03),"Berjalan pelan", IF(AND(N113&gt;0.03,N113&lt;0.167),"Berjalan cepat", "Berlari"))</f>
        <v>Berjalan pelan</v>
      </c>
      <c r="Y113" s="9" t="str">
        <f t="shared" ref="Y113:Y142" si="88">IF(AND(O113&gt;0,O113&lt;0.03),"Berjalan pelan", IF(AND(O113&gt;0.03,O113&lt;0.167),"Berjalan cepat", "Berlari"))</f>
        <v>Berjalan cepat</v>
      </c>
      <c r="Z113" s="9" t="str">
        <f t="shared" ref="Z113:Z142" si="89">IF(AND(P113&gt;0,P113&lt;0.03),"Berjalan pelan", IF(AND(P113&gt;0.03,P113&lt;0.167),"Berjalan cepat", "Berlari"))</f>
        <v>Berjalan pelan</v>
      </c>
      <c r="AA113" s="9" t="str">
        <f t="shared" ref="AA113:AA142" si="90">IF(AND(Q113&gt;0,Q113&lt;0.03),"Berjalan pelan", IF(AND(Q113&gt;0.03,Q113&lt;0.167),"Berjalan cepat", "Berlari"))</f>
        <v>Berjalan cepat</v>
      </c>
      <c r="AB113" s="9" t="str">
        <f t="shared" ref="AB113:AB142" si="91">IF(AND(R113&gt;0,R113&lt;0.03),"Berjalan pelan", IF(AND(R113&gt;0.03,R113&lt;0.167),"Berjalan cepat", "Berlari"))</f>
        <v>Berjalan pelan</v>
      </c>
      <c r="AC113" s="9" t="str">
        <f t="shared" ref="AC113:AC142" si="92">IF(AND(S113&gt;0,S113&lt;0.03),"Berjalan pelan", IF(AND(S113&gt;0.03,S113&lt;0.167),"Berjalan cepat", "Berlari"))</f>
        <v>Berjalan cepat</v>
      </c>
      <c r="AD113" s="9" t="str">
        <f t="shared" ref="AD113:AD142" si="93">IF(AND(T113&gt;0,T113&lt;0.03),"Berjalan pelan", IF(AND(T113&gt;0.03,T113&lt;0.167),"Berjalan cepat", "Berlari"))</f>
        <v>Berjalan cepat</v>
      </c>
      <c r="AI113">
        <f>MAX(L113:N113)</f>
        <v>2.9343207666666666E-2</v>
      </c>
      <c r="AJ113">
        <f>MAX(O113:Q113)</f>
        <v>5.5724223333333336E-2</v>
      </c>
      <c r="AK113">
        <f>MAX(R113:T113)</f>
        <v>5.2170896666666668E-2</v>
      </c>
      <c r="AM113" s="9" t="str">
        <f>IF(AND(AI113&gt;0,AI113&lt;0.03),"Berjalan pelan", IF(AND(AI113&gt;0.03,AI113&lt;0.167),"Berjalan cepat", "Berlari"))</f>
        <v>Berjalan pelan</v>
      </c>
      <c r="AN113" s="9" t="str">
        <f t="shared" ref="AN113:AN142" si="94">IF(AND(AJ113&gt;0,AJ113&lt;0.03),"Berjalan pelan", IF(AND(AJ113&gt;0.03,AJ113&lt;0.167),"Berjalan cepat", "Berlari"))</f>
        <v>Berjalan cepat</v>
      </c>
      <c r="AO113" s="9" t="str">
        <f t="shared" ref="AO113:AO142" si="95">IF(AND(AK113&gt;0,AK113&lt;0.03),"Berjalan pelan", IF(AND(AK113&gt;0.03,AK113&lt;0.167),"Berjalan cepat", "Berlari"))</f>
        <v>Berjalan cepat</v>
      </c>
      <c r="AQ113">
        <f>COUNTIF(V113:V142,"Berjalan pelan")</f>
        <v>14</v>
      </c>
      <c r="AR113">
        <f t="shared" ref="AR113:AS113" si="96">COUNTIF(W113:W142,"Berjalan pelan")</f>
        <v>17</v>
      </c>
      <c r="AS113">
        <f t="shared" si="96"/>
        <v>15</v>
      </c>
      <c r="AT113">
        <f>COUNTIF(Y113:Y142,"Berjalan cepat")</f>
        <v>22</v>
      </c>
      <c r="AU113">
        <f t="shared" ref="AU113:AV113" si="97">COUNTIF(Z113:Z142,"Berjalan cepat")</f>
        <v>20</v>
      </c>
      <c r="AV113">
        <f t="shared" si="97"/>
        <v>18</v>
      </c>
      <c r="AW113">
        <f>COUNTIF(AB113:AB142,"Berlari")</f>
        <v>15</v>
      </c>
      <c r="AX113">
        <f t="shared" ref="AX113:AY113" si="98">COUNTIF(AC113:AC142,"Berlari")</f>
        <v>18</v>
      </c>
      <c r="AY113">
        <f t="shared" si="98"/>
        <v>24</v>
      </c>
      <c r="BA113">
        <f>COUNTIF(AM113:AM142,"Berjalan pelan")</f>
        <v>4</v>
      </c>
      <c r="BB113">
        <f>COUNTIF(AN113:AN142,"Berjalan cepat")</f>
        <v>19</v>
      </c>
      <c r="BC113">
        <f>COUNTIF(AO113:AO142,"Berlari")</f>
        <v>27</v>
      </c>
    </row>
    <row r="114" spans="2:55" x14ac:dyDescent="0.25">
      <c r="B114" s="5">
        <v>-8.6272836000000006E-2</v>
      </c>
      <c r="C114" s="5">
        <v>0.47272205</v>
      </c>
      <c r="D114" s="5">
        <v>1.262867</v>
      </c>
      <c r="E114" s="5">
        <v>0.80333096000000004</v>
      </c>
      <c r="F114" s="5">
        <v>-0.39543055999999999</v>
      </c>
      <c r="G114" s="5">
        <v>1.3628773999999999</v>
      </c>
      <c r="H114" s="5">
        <v>1.8946654999999999</v>
      </c>
      <c r="I114" s="5">
        <v>-1.2496354999999999</v>
      </c>
      <c r="J114" s="5">
        <v>-1.1117253</v>
      </c>
      <c r="L114" s="5">
        <f t="shared" ref="L114:L135" si="99">ABS((B114-0)/(30-0))</f>
        <v>2.8757612000000002E-3</v>
      </c>
      <c r="M114" s="5">
        <f t="shared" si="85"/>
        <v>1.5757401666666667E-2</v>
      </c>
      <c r="N114" s="5">
        <f t="shared" si="85"/>
        <v>4.2095566666666667E-2</v>
      </c>
      <c r="O114" s="5">
        <f t="shared" si="85"/>
        <v>2.6777698666666669E-2</v>
      </c>
      <c r="P114" s="5">
        <f t="shared" si="85"/>
        <v>1.3181018666666666E-2</v>
      </c>
      <c r="Q114" s="5">
        <f t="shared" si="85"/>
        <v>4.5429246666666666E-2</v>
      </c>
      <c r="R114" s="5">
        <f t="shared" si="85"/>
        <v>6.3155516666666661E-2</v>
      </c>
      <c r="S114" s="5">
        <f t="shared" si="85"/>
        <v>4.1654516666666662E-2</v>
      </c>
      <c r="T114" s="5">
        <f t="shared" si="85"/>
        <v>3.7057510000000002E-2</v>
      </c>
      <c r="V114" s="9" t="str">
        <f t="shared" ref="V114:V133" si="100">IF(AND(L114&gt;0,L114&lt;0.03),"Berjalan pelan", IF(AND(L114&gt;0.03,L114&lt;0.167),"Berjalan cepat", "Berlari"))</f>
        <v>Berjalan pelan</v>
      </c>
      <c r="W114" s="9" t="str">
        <f t="shared" si="86"/>
        <v>Berjalan pelan</v>
      </c>
      <c r="X114" s="9" t="str">
        <f t="shared" si="87"/>
        <v>Berjalan cepat</v>
      </c>
      <c r="Y114" s="9" t="str">
        <f t="shared" si="88"/>
        <v>Berjalan pelan</v>
      </c>
      <c r="Z114" s="9" t="str">
        <f t="shared" si="89"/>
        <v>Berjalan pelan</v>
      </c>
      <c r="AA114" s="9" t="str">
        <f t="shared" si="90"/>
        <v>Berjalan cepat</v>
      </c>
      <c r="AB114" s="9" t="str">
        <f t="shared" si="91"/>
        <v>Berjalan cepat</v>
      </c>
      <c r="AC114" s="9" t="str">
        <f t="shared" si="92"/>
        <v>Berjalan cepat</v>
      </c>
      <c r="AD114" s="9" t="str">
        <f t="shared" si="93"/>
        <v>Berjalan cepat</v>
      </c>
      <c r="AI114">
        <f t="shared" ref="AI114:AI129" si="101">MAX(L114:N114)</f>
        <v>4.2095566666666667E-2</v>
      </c>
      <c r="AJ114">
        <f t="shared" ref="AJ114:AJ127" si="102">MAX(O114:Q114)</f>
        <v>4.5429246666666666E-2</v>
      </c>
      <c r="AK114">
        <f t="shared" ref="AK114:AK130" si="103">MAX(R114:T114)</f>
        <v>6.3155516666666661E-2</v>
      </c>
      <c r="AM114" s="9" t="str">
        <f t="shared" ref="AM114:AM142" si="104">IF(AND(AI114&gt;0,AI114&lt;0.03),"Berjalan pelan", IF(AND(AI114&gt;0.03,AI114&lt;0.167),"Berjalan cepat", "Berlari"))</f>
        <v>Berjalan cepat</v>
      </c>
      <c r="AN114" s="9" t="str">
        <f t="shared" si="94"/>
        <v>Berjalan cepat</v>
      </c>
      <c r="AO114" s="9" t="str">
        <f t="shared" si="95"/>
        <v>Berjalan cepat</v>
      </c>
    </row>
    <row r="115" spans="2:55" x14ac:dyDescent="0.25">
      <c r="B115" s="5">
        <v>5.3896904000000001E-3</v>
      </c>
      <c r="C115" s="5">
        <v>0.24326992</v>
      </c>
      <c r="D115" s="5">
        <v>0.90259739999999999</v>
      </c>
      <c r="E115" s="5">
        <v>0.33306669999999999</v>
      </c>
      <c r="F115" s="5">
        <v>0.29890633</v>
      </c>
      <c r="G115" s="5">
        <v>-0.48586082000000003</v>
      </c>
      <c r="H115" s="5">
        <v>0.60273359999999998</v>
      </c>
      <c r="I115" s="5">
        <v>-1.4436017999999999</v>
      </c>
      <c r="J115" s="5">
        <v>6.5091443</v>
      </c>
      <c r="L115" s="5">
        <f t="shared" si="99"/>
        <v>1.7965634666666666E-4</v>
      </c>
      <c r="M115" s="5">
        <f t="shared" si="85"/>
        <v>8.1089973333333329E-3</v>
      </c>
      <c r="N115" s="5">
        <f t="shared" si="85"/>
        <v>3.0086579999999998E-2</v>
      </c>
      <c r="O115" s="5">
        <f t="shared" si="85"/>
        <v>1.1102223333333333E-2</v>
      </c>
      <c r="P115" s="5">
        <f t="shared" si="85"/>
        <v>9.9635443333333327E-3</v>
      </c>
      <c r="Q115" s="5">
        <f t="shared" si="85"/>
        <v>1.6195360666666669E-2</v>
      </c>
      <c r="R115" s="5">
        <f t="shared" si="85"/>
        <v>2.0091120000000001E-2</v>
      </c>
      <c r="S115" s="5">
        <f t="shared" si="85"/>
        <v>4.8120059999999999E-2</v>
      </c>
      <c r="T115" s="5">
        <f t="shared" si="85"/>
        <v>0.21697147666666666</v>
      </c>
      <c r="V115" s="9" t="str">
        <f t="shared" si="100"/>
        <v>Berjalan pelan</v>
      </c>
      <c r="W115" s="9" t="str">
        <f t="shared" si="86"/>
        <v>Berjalan pelan</v>
      </c>
      <c r="X115" s="9" t="str">
        <f t="shared" si="87"/>
        <v>Berjalan cepat</v>
      </c>
      <c r="Y115" s="9" t="str">
        <f t="shared" si="88"/>
        <v>Berjalan pelan</v>
      </c>
      <c r="Z115" s="9" t="str">
        <f t="shared" si="89"/>
        <v>Berjalan pelan</v>
      </c>
      <c r="AA115" s="9" t="str">
        <f t="shared" si="90"/>
        <v>Berjalan pelan</v>
      </c>
      <c r="AB115" s="9" t="str">
        <f t="shared" si="91"/>
        <v>Berjalan pelan</v>
      </c>
      <c r="AC115" s="9" t="str">
        <f t="shared" si="92"/>
        <v>Berjalan cepat</v>
      </c>
      <c r="AD115" s="9" t="str">
        <f t="shared" si="93"/>
        <v>Berlari</v>
      </c>
      <c r="AI115">
        <f t="shared" si="101"/>
        <v>3.0086579999999998E-2</v>
      </c>
      <c r="AJ115">
        <f t="shared" si="102"/>
        <v>1.6195360666666669E-2</v>
      </c>
      <c r="AK115">
        <f t="shared" si="103"/>
        <v>0.21697147666666666</v>
      </c>
      <c r="AM115" s="9" t="str">
        <f t="shared" si="104"/>
        <v>Berjalan cepat</v>
      </c>
      <c r="AN115" s="9" t="str">
        <f t="shared" si="94"/>
        <v>Berjalan pelan</v>
      </c>
      <c r="AO115" s="9" t="str">
        <f t="shared" si="95"/>
        <v>Berlari</v>
      </c>
    </row>
    <row r="116" spans="2:55" x14ac:dyDescent="0.25">
      <c r="B116" s="5">
        <v>2.5908427000000001</v>
      </c>
      <c r="C116" s="5">
        <v>1.1668417</v>
      </c>
      <c r="D116" s="5">
        <v>-1.2095628</v>
      </c>
      <c r="E116" s="5">
        <v>0.55901780000000001</v>
      </c>
      <c r="F116" s="5">
        <v>-5.3197950000000001</v>
      </c>
      <c r="G116" s="5">
        <v>-1.200736</v>
      </c>
      <c r="H116" s="5">
        <v>3.9116789999999999</v>
      </c>
      <c r="I116" s="5">
        <v>3.1233960000000001</v>
      </c>
      <c r="J116" s="5">
        <v>-3.236907</v>
      </c>
      <c r="L116" s="5">
        <f t="shared" si="99"/>
        <v>8.636142333333334E-2</v>
      </c>
      <c r="M116" s="5">
        <f t="shared" si="85"/>
        <v>3.8894723333333332E-2</v>
      </c>
      <c r="N116" s="5">
        <f t="shared" si="85"/>
        <v>4.0318760000000002E-2</v>
      </c>
      <c r="O116" s="5">
        <f t="shared" si="85"/>
        <v>1.8633926666666668E-2</v>
      </c>
      <c r="P116" s="5">
        <f t="shared" si="85"/>
        <v>0.1773265</v>
      </c>
      <c r="Q116" s="5">
        <f t="shared" si="85"/>
        <v>4.0024533333333334E-2</v>
      </c>
      <c r="R116" s="5">
        <f t="shared" si="85"/>
        <v>0.13038929999999999</v>
      </c>
      <c r="S116" s="5">
        <f t="shared" si="85"/>
        <v>0.1041132</v>
      </c>
      <c r="T116" s="5">
        <f t="shared" si="85"/>
        <v>0.1078969</v>
      </c>
      <c r="V116" s="9" t="str">
        <f t="shared" si="100"/>
        <v>Berjalan cepat</v>
      </c>
      <c r="W116" s="9" t="str">
        <f t="shared" si="86"/>
        <v>Berjalan cepat</v>
      </c>
      <c r="X116" s="9" t="str">
        <f t="shared" si="87"/>
        <v>Berjalan cepat</v>
      </c>
      <c r="Y116" s="9" t="str">
        <f t="shared" si="88"/>
        <v>Berjalan pelan</v>
      </c>
      <c r="Z116" s="9" t="str">
        <f t="shared" si="89"/>
        <v>Berlari</v>
      </c>
      <c r="AA116" s="9" t="str">
        <f t="shared" si="90"/>
        <v>Berjalan cepat</v>
      </c>
      <c r="AB116" s="9" t="str">
        <f t="shared" si="91"/>
        <v>Berjalan cepat</v>
      </c>
      <c r="AC116" s="9" t="str">
        <f t="shared" si="92"/>
        <v>Berjalan cepat</v>
      </c>
      <c r="AD116" s="9" t="str">
        <f t="shared" si="93"/>
        <v>Berjalan cepat</v>
      </c>
      <c r="AI116">
        <f t="shared" si="101"/>
        <v>8.636142333333334E-2</v>
      </c>
      <c r="AJ116">
        <f t="shared" si="102"/>
        <v>0.1773265</v>
      </c>
      <c r="AK116">
        <f t="shared" si="103"/>
        <v>0.13038929999999999</v>
      </c>
      <c r="AM116" s="9" t="str">
        <f t="shared" si="104"/>
        <v>Berjalan cepat</v>
      </c>
      <c r="AN116" s="9" t="str">
        <f t="shared" si="94"/>
        <v>Berlari</v>
      </c>
      <c r="AO116" s="9" t="str">
        <f t="shared" si="95"/>
        <v>Berjalan cepat</v>
      </c>
    </row>
    <row r="117" spans="2:55" x14ac:dyDescent="0.25">
      <c r="B117" s="5">
        <v>1.7066984000000001</v>
      </c>
      <c r="C117" s="5">
        <v>0.11324239</v>
      </c>
      <c r="D117" s="5">
        <v>-1.1498356000000001</v>
      </c>
      <c r="E117" s="5">
        <v>-1.0711462</v>
      </c>
      <c r="F117" s="5">
        <v>2.134585</v>
      </c>
      <c r="G117" s="5">
        <v>0.36221266000000002</v>
      </c>
      <c r="H117" s="5">
        <v>13.233086999999999</v>
      </c>
      <c r="I117" s="5">
        <v>14.668015</v>
      </c>
      <c r="J117" s="5">
        <v>1.1860056999999999</v>
      </c>
      <c r="L117" s="5">
        <f t="shared" si="99"/>
        <v>5.688994666666667E-2</v>
      </c>
      <c r="M117" s="5">
        <f t="shared" si="85"/>
        <v>3.7747463333333334E-3</v>
      </c>
      <c r="N117" s="5">
        <f t="shared" si="85"/>
        <v>3.8327853333333335E-2</v>
      </c>
      <c r="O117" s="5">
        <f t="shared" si="85"/>
        <v>3.5704873333333338E-2</v>
      </c>
      <c r="P117" s="5">
        <f t="shared" si="85"/>
        <v>7.1152833333333332E-2</v>
      </c>
      <c r="Q117" s="5">
        <f t="shared" si="85"/>
        <v>1.2073755333333333E-2</v>
      </c>
      <c r="R117" s="5">
        <f t="shared" si="85"/>
        <v>0.44110289999999996</v>
      </c>
      <c r="S117" s="5">
        <f t="shared" si="85"/>
        <v>0.48893383333333335</v>
      </c>
      <c r="T117" s="5">
        <f t="shared" si="85"/>
        <v>3.9533523333333334E-2</v>
      </c>
      <c r="V117" s="9" t="str">
        <f t="shared" si="100"/>
        <v>Berjalan cepat</v>
      </c>
      <c r="W117" s="9" t="str">
        <f t="shared" si="86"/>
        <v>Berjalan pelan</v>
      </c>
      <c r="X117" s="9" t="str">
        <f t="shared" si="87"/>
        <v>Berjalan cepat</v>
      </c>
      <c r="Y117" s="9" t="str">
        <f t="shared" si="88"/>
        <v>Berjalan cepat</v>
      </c>
      <c r="Z117" s="9" t="str">
        <f t="shared" si="89"/>
        <v>Berjalan cepat</v>
      </c>
      <c r="AA117" s="9" t="str">
        <f t="shared" si="90"/>
        <v>Berjalan pelan</v>
      </c>
      <c r="AB117" s="9" t="str">
        <f t="shared" si="91"/>
        <v>Berlari</v>
      </c>
      <c r="AC117" s="9" t="str">
        <f t="shared" si="92"/>
        <v>Berlari</v>
      </c>
      <c r="AD117" s="9" t="str">
        <f t="shared" si="93"/>
        <v>Berjalan cepat</v>
      </c>
      <c r="AI117">
        <f t="shared" si="101"/>
        <v>5.688994666666667E-2</v>
      </c>
      <c r="AJ117">
        <f t="shared" si="102"/>
        <v>7.1152833333333332E-2</v>
      </c>
      <c r="AK117">
        <f t="shared" si="103"/>
        <v>0.48893383333333335</v>
      </c>
      <c r="AM117" s="9" t="str">
        <f t="shared" si="104"/>
        <v>Berjalan cepat</v>
      </c>
      <c r="AN117" s="9" t="str">
        <f t="shared" si="94"/>
        <v>Berjalan cepat</v>
      </c>
      <c r="AO117" s="9" t="str">
        <f t="shared" si="95"/>
        <v>Berlari</v>
      </c>
    </row>
    <row r="118" spans="2:55" x14ac:dyDescent="0.25">
      <c r="B118" s="5">
        <v>1.7743114</v>
      </c>
      <c r="C118" s="5">
        <v>-0.41500949999999998</v>
      </c>
      <c r="D118" s="5">
        <v>0.7573223</v>
      </c>
      <c r="E118" s="5">
        <v>2.8769295000000001</v>
      </c>
      <c r="F118" s="5">
        <v>-1.4288034000000001</v>
      </c>
      <c r="G118" s="5">
        <v>1.5669322000000001</v>
      </c>
      <c r="H118" s="5">
        <v>-17.526385999999999</v>
      </c>
      <c r="I118" s="5">
        <v>16.631142000000001</v>
      </c>
      <c r="J118" s="5">
        <v>22.458421999999999</v>
      </c>
      <c r="L118" s="5">
        <f t="shared" si="99"/>
        <v>5.9143713333333334E-2</v>
      </c>
      <c r="M118" s="5">
        <f t="shared" si="85"/>
        <v>1.3833649999999999E-2</v>
      </c>
      <c r="N118" s="5">
        <f t="shared" si="85"/>
        <v>2.5244076666666667E-2</v>
      </c>
      <c r="O118" s="5">
        <f t="shared" si="85"/>
        <v>9.5897650000000001E-2</v>
      </c>
      <c r="P118" s="5">
        <f t="shared" si="85"/>
        <v>4.7626780000000001E-2</v>
      </c>
      <c r="Q118" s="5">
        <f t="shared" si="85"/>
        <v>5.2231073333333336E-2</v>
      </c>
      <c r="R118" s="5">
        <f t="shared" si="85"/>
        <v>0.58421286666666661</v>
      </c>
      <c r="S118" s="5">
        <f t="shared" si="85"/>
        <v>0.55437140000000007</v>
      </c>
      <c r="T118" s="5">
        <f t="shared" si="85"/>
        <v>0.74861406666666663</v>
      </c>
      <c r="V118" s="9" t="str">
        <f t="shared" si="100"/>
        <v>Berjalan cepat</v>
      </c>
      <c r="W118" s="9" t="str">
        <f t="shared" si="86"/>
        <v>Berjalan pelan</v>
      </c>
      <c r="X118" s="9" t="str">
        <f t="shared" si="87"/>
        <v>Berjalan pelan</v>
      </c>
      <c r="Y118" s="9" t="str">
        <f t="shared" si="88"/>
        <v>Berjalan cepat</v>
      </c>
      <c r="Z118" s="9" t="str">
        <f t="shared" si="89"/>
        <v>Berjalan cepat</v>
      </c>
      <c r="AA118" s="9" t="str">
        <f t="shared" si="90"/>
        <v>Berjalan cepat</v>
      </c>
      <c r="AB118" s="9" t="str">
        <f t="shared" si="91"/>
        <v>Berlari</v>
      </c>
      <c r="AC118" s="9" t="str">
        <f t="shared" si="92"/>
        <v>Berlari</v>
      </c>
      <c r="AD118" s="9" t="str">
        <f t="shared" si="93"/>
        <v>Berlari</v>
      </c>
      <c r="AI118">
        <f t="shared" si="101"/>
        <v>5.9143713333333334E-2</v>
      </c>
      <c r="AJ118">
        <f t="shared" si="102"/>
        <v>9.5897650000000001E-2</v>
      </c>
      <c r="AK118">
        <f t="shared" si="103"/>
        <v>0.74861406666666663</v>
      </c>
      <c r="AM118" s="9" t="str">
        <f t="shared" si="104"/>
        <v>Berjalan cepat</v>
      </c>
      <c r="AN118" s="9" t="str">
        <f t="shared" si="94"/>
        <v>Berjalan cepat</v>
      </c>
      <c r="AO118" s="9" t="str">
        <f t="shared" si="95"/>
        <v>Berlari</v>
      </c>
    </row>
    <row r="119" spans="2:55" x14ac:dyDescent="0.25">
      <c r="B119" s="5">
        <v>-0.26063525999999998</v>
      </c>
      <c r="C119" s="5">
        <v>-6.0402392999999999E-2</v>
      </c>
      <c r="D119" s="5">
        <v>1.9413471</v>
      </c>
      <c r="E119" s="5">
        <v>3.3055281999999999</v>
      </c>
      <c r="F119" s="5">
        <v>-2.3290310000000001</v>
      </c>
      <c r="G119" s="5">
        <v>-0.73069859999999998</v>
      </c>
      <c r="H119" s="5">
        <v>10.695223</v>
      </c>
      <c r="I119" s="5">
        <v>4.7587685999999998</v>
      </c>
      <c r="J119" s="5">
        <v>5.9654210000000001</v>
      </c>
      <c r="L119" s="5">
        <f t="shared" si="99"/>
        <v>8.6878419999999994E-3</v>
      </c>
      <c r="M119" s="5">
        <f t="shared" si="85"/>
        <v>2.0134131E-3</v>
      </c>
      <c r="N119" s="5">
        <f t="shared" si="85"/>
        <v>6.4711569999999996E-2</v>
      </c>
      <c r="O119" s="5">
        <f t="shared" si="85"/>
        <v>0.11018427333333333</v>
      </c>
      <c r="P119" s="5">
        <f t="shared" si="85"/>
        <v>7.7634366666666663E-2</v>
      </c>
      <c r="Q119" s="5">
        <f t="shared" si="85"/>
        <v>2.4356619999999999E-2</v>
      </c>
      <c r="R119" s="5">
        <f t="shared" si="85"/>
        <v>0.35650743333333335</v>
      </c>
      <c r="S119" s="5">
        <f t="shared" si="85"/>
        <v>0.15862561999999999</v>
      </c>
      <c r="T119" s="5">
        <f t="shared" si="85"/>
        <v>0.19884736666666666</v>
      </c>
      <c r="V119" s="9" t="str">
        <f t="shared" si="100"/>
        <v>Berjalan pelan</v>
      </c>
      <c r="W119" s="9" t="str">
        <f t="shared" si="86"/>
        <v>Berjalan pelan</v>
      </c>
      <c r="X119" s="9" t="str">
        <f t="shared" si="87"/>
        <v>Berjalan cepat</v>
      </c>
      <c r="Y119" s="9" t="str">
        <f t="shared" si="88"/>
        <v>Berjalan cepat</v>
      </c>
      <c r="Z119" s="9" t="str">
        <f t="shared" si="89"/>
        <v>Berjalan cepat</v>
      </c>
      <c r="AA119" s="9" t="str">
        <f t="shared" si="90"/>
        <v>Berjalan pelan</v>
      </c>
      <c r="AB119" s="9" t="str">
        <f t="shared" si="91"/>
        <v>Berlari</v>
      </c>
      <c r="AC119" s="9" t="str">
        <f t="shared" si="92"/>
        <v>Berjalan cepat</v>
      </c>
      <c r="AD119" s="9" t="str">
        <f t="shared" si="93"/>
        <v>Berlari</v>
      </c>
      <c r="AI119">
        <f t="shared" si="101"/>
        <v>6.4711569999999996E-2</v>
      </c>
      <c r="AJ119">
        <f t="shared" si="102"/>
        <v>0.11018427333333333</v>
      </c>
      <c r="AK119">
        <f t="shared" si="103"/>
        <v>0.35650743333333335</v>
      </c>
      <c r="AM119" s="9" t="str">
        <f t="shared" si="104"/>
        <v>Berjalan cepat</v>
      </c>
      <c r="AN119" s="9" t="str">
        <f t="shared" si="94"/>
        <v>Berjalan cepat</v>
      </c>
      <c r="AO119" s="9" t="str">
        <f t="shared" si="95"/>
        <v>Berlari</v>
      </c>
    </row>
    <row r="120" spans="2:55" x14ac:dyDescent="0.25">
      <c r="B120" s="5">
        <v>-0.37921571999999998</v>
      </c>
      <c r="C120" s="5">
        <v>0.38214016000000001</v>
      </c>
      <c r="D120" s="5">
        <v>0.72432995</v>
      </c>
      <c r="E120" s="5">
        <v>-3.1179147</v>
      </c>
      <c r="F120" s="5">
        <v>-1.027746</v>
      </c>
      <c r="G120" s="5">
        <v>0.82888410000000001</v>
      </c>
      <c r="H120" s="5">
        <v>-9.6244099999999992</v>
      </c>
      <c r="I120" s="5">
        <v>14.236096</v>
      </c>
      <c r="J120" s="5">
        <v>18.609694999999999</v>
      </c>
      <c r="L120" s="5">
        <f t="shared" si="99"/>
        <v>1.2640523999999998E-2</v>
      </c>
      <c r="M120" s="5">
        <f t="shared" si="85"/>
        <v>1.2738005333333333E-2</v>
      </c>
      <c r="N120" s="5">
        <f t="shared" si="85"/>
        <v>2.4144331666666668E-2</v>
      </c>
      <c r="O120" s="5">
        <f t="shared" si="85"/>
        <v>0.10393049</v>
      </c>
      <c r="P120" s="5">
        <f t="shared" si="85"/>
        <v>3.4258200000000003E-2</v>
      </c>
      <c r="Q120" s="5">
        <f t="shared" si="85"/>
        <v>2.762947E-2</v>
      </c>
      <c r="R120" s="5">
        <f t="shared" si="85"/>
        <v>0.32081366666666666</v>
      </c>
      <c r="S120" s="5">
        <f t="shared" si="85"/>
        <v>0.47453653333333334</v>
      </c>
      <c r="T120" s="5">
        <f t="shared" si="85"/>
        <v>0.62032316666666665</v>
      </c>
      <c r="V120" s="9" t="str">
        <f t="shared" si="100"/>
        <v>Berjalan pelan</v>
      </c>
      <c r="W120" s="9" t="str">
        <f t="shared" si="86"/>
        <v>Berjalan pelan</v>
      </c>
      <c r="X120" s="9" t="str">
        <f t="shared" si="87"/>
        <v>Berjalan pelan</v>
      </c>
      <c r="Y120" s="9" t="str">
        <f t="shared" si="88"/>
        <v>Berjalan cepat</v>
      </c>
      <c r="Z120" s="9" t="str">
        <f t="shared" si="89"/>
        <v>Berjalan cepat</v>
      </c>
      <c r="AA120" s="9" t="str">
        <f t="shared" si="90"/>
        <v>Berjalan pelan</v>
      </c>
      <c r="AB120" s="9" t="str">
        <f t="shared" si="91"/>
        <v>Berlari</v>
      </c>
      <c r="AC120" s="9" t="str">
        <f t="shared" si="92"/>
        <v>Berlari</v>
      </c>
      <c r="AD120" s="9" t="str">
        <f t="shared" si="93"/>
        <v>Berlari</v>
      </c>
      <c r="AI120">
        <f t="shared" si="101"/>
        <v>2.4144331666666668E-2</v>
      </c>
      <c r="AJ120">
        <f t="shared" si="102"/>
        <v>0.10393049</v>
      </c>
      <c r="AK120">
        <f t="shared" si="103"/>
        <v>0.62032316666666665</v>
      </c>
      <c r="AM120" s="9" t="str">
        <f t="shared" si="104"/>
        <v>Berjalan pelan</v>
      </c>
      <c r="AN120" s="9" t="str">
        <f t="shared" si="94"/>
        <v>Berjalan cepat</v>
      </c>
      <c r="AO120" s="9" t="str">
        <f t="shared" si="95"/>
        <v>Berlari</v>
      </c>
    </row>
    <row r="121" spans="2:55" x14ac:dyDescent="0.25">
      <c r="B121" s="5">
        <v>-1.0054333</v>
      </c>
      <c r="C121" s="5">
        <v>-2.8431654000000001E-2</v>
      </c>
      <c r="D121" s="5">
        <v>0.42122936</v>
      </c>
      <c r="E121" s="5">
        <v>-0.48914134999999997</v>
      </c>
      <c r="F121" s="5">
        <v>-0.26696133999999999</v>
      </c>
      <c r="G121" s="5">
        <v>-1.2725153</v>
      </c>
      <c r="H121" s="5">
        <v>11.4729185</v>
      </c>
      <c r="I121" s="5">
        <v>6.9410850000000002</v>
      </c>
      <c r="J121" s="5">
        <v>11.275073000000001</v>
      </c>
      <c r="L121" s="5">
        <f t="shared" si="99"/>
        <v>3.3514443333333331E-2</v>
      </c>
      <c r="M121" s="5">
        <f t="shared" si="85"/>
        <v>9.4772180000000006E-4</v>
      </c>
      <c r="N121" s="5">
        <f t="shared" si="85"/>
        <v>1.4040978666666667E-2</v>
      </c>
      <c r="O121" s="5">
        <f t="shared" si="85"/>
        <v>1.6304711666666666E-2</v>
      </c>
      <c r="P121" s="5">
        <f t="shared" si="85"/>
        <v>8.8987113333333333E-3</v>
      </c>
      <c r="Q121" s="5">
        <f t="shared" si="85"/>
        <v>4.2417176666666667E-2</v>
      </c>
      <c r="R121" s="5">
        <f t="shared" si="85"/>
        <v>0.38243061666666667</v>
      </c>
      <c r="S121" s="5">
        <f t="shared" si="85"/>
        <v>0.23136950000000001</v>
      </c>
      <c r="T121" s="5">
        <f t="shared" si="85"/>
        <v>0.37583576666666668</v>
      </c>
      <c r="V121" s="9" t="str">
        <f t="shared" si="100"/>
        <v>Berjalan cepat</v>
      </c>
      <c r="W121" s="9" t="str">
        <f t="shared" si="86"/>
        <v>Berjalan pelan</v>
      </c>
      <c r="X121" s="9" t="str">
        <f t="shared" si="87"/>
        <v>Berjalan pelan</v>
      </c>
      <c r="Y121" s="9" t="str">
        <f t="shared" si="88"/>
        <v>Berjalan pelan</v>
      </c>
      <c r="Z121" s="9" t="str">
        <f t="shared" si="89"/>
        <v>Berjalan pelan</v>
      </c>
      <c r="AA121" s="9" t="str">
        <f t="shared" si="90"/>
        <v>Berjalan cepat</v>
      </c>
      <c r="AB121" s="9" t="str">
        <f t="shared" si="91"/>
        <v>Berlari</v>
      </c>
      <c r="AC121" s="9" t="str">
        <f t="shared" si="92"/>
        <v>Berlari</v>
      </c>
      <c r="AD121" s="9" t="str">
        <f t="shared" si="93"/>
        <v>Berlari</v>
      </c>
      <c r="AI121">
        <f t="shared" si="101"/>
        <v>3.3514443333333331E-2</v>
      </c>
      <c r="AJ121">
        <f t="shared" si="102"/>
        <v>4.2417176666666667E-2</v>
      </c>
      <c r="AK121">
        <f t="shared" si="103"/>
        <v>0.38243061666666667</v>
      </c>
      <c r="AM121" s="9" t="str">
        <f t="shared" si="104"/>
        <v>Berjalan cepat</v>
      </c>
      <c r="AN121" s="9" t="str">
        <f t="shared" si="94"/>
        <v>Berjalan cepat</v>
      </c>
      <c r="AO121" s="9" t="str">
        <f t="shared" si="95"/>
        <v>Berlari</v>
      </c>
    </row>
    <row r="122" spans="2:55" x14ac:dyDescent="0.25">
      <c r="B122" s="5">
        <v>-1.2690661999999999</v>
      </c>
      <c r="C122" s="5">
        <v>-0.55822706</v>
      </c>
      <c r="D122" s="5">
        <v>0.81381800000000004</v>
      </c>
      <c r="E122" s="5">
        <v>-2.1350069999999999</v>
      </c>
      <c r="F122" s="5">
        <v>-8.1255436E-2</v>
      </c>
      <c r="G122" s="5">
        <v>-2.2621863000000002</v>
      </c>
      <c r="H122" s="5">
        <v>3.3414012999999998</v>
      </c>
      <c r="I122" s="5">
        <v>-5.5036573000000004</v>
      </c>
      <c r="J122" s="5">
        <v>8.7072099999999999</v>
      </c>
      <c r="L122" s="5">
        <f t="shared" si="99"/>
        <v>4.2302206666666661E-2</v>
      </c>
      <c r="M122" s="5">
        <f t="shared" si="85"/>
        <v>1.8607568666666668E-2</v>
      </c>
      <c r="N122" s="5">
        <f t="shared" si="85"/>
        <v>2.7127266666666667E-2</v>
      </c>
      <c r="O122" s="5">
        <f t="shared" si="85"/>
        <v>7.1166899999999991E-2</v>
      </c>
      <c r="P122" s="5">
        <f t="shared" si="85"/>
        <v>2.7085145333333332E-3</v>
      </c>
      <c r="Q122" s="5">
        <f t="shared" si="85"/>
        <v>7.5406210000000001E-2</v>
      </c>
      <c r="R122" s="5">
        <f t="shared" si="85"/>
        <v>0.11138004333333333</v>
      </c>
      <c r="S122" s="5">
        <f t="shared" si="85"/>
        <v>0.18345524333333335</v>
      </c>
      <c r="T122" s="5">
        <f t="shared" si="85"/>
        <v>0.29024033333333332</v>
      </c>
      <c r="V122" s="9" t="str">
        <f t="shared" si="100"/>
        <v>Berjalan cepat</v>
      </c>
      <c r="W122" s="9" t="str">
        <f t="shared" si="86"/>
        <v>Berjalan pelan</v>
      </c>
      <c r="X122" s="9" t="str">
        <f t="shared" si="87"/>
        <v>Berjalan pelan</v>
      </c>
      <c r="Y122" s="9" t="str">
        <f t="shared" si="88"/>
        <v>Berjalan cepat</v>
      </c>
      <c r="Z122" s="9" t="str">
        <f t="shared" si="89"/>
        <v>Berjalan pelan</v>
      </c>
      <c r="AA122" s="9" t="str">
        <f t="shared" si="90"/>
        <v>Berjalan cepat</v>
      </c>
      <c r="AB122" s="9" t="str">
        <f t="shared" si="91"/>
        <v>Berjalan cepat</v>
      </c>
      <c r="AC122" s="9" t="str">
        <f t="shared" si="92"/>
        <v>Berlari</v>
      </c>
      <c r="AD122" s="9" t="str">
        <f t="shared" si="93"/>
        <v>Berlari</v>
      </c>
      <c r="AI122">
        <f t="shared" si="101"/>
        <v>4.2302206666666661E-2</v>
      </c>
      <c r="AJ122">
        <f t="shared" si="102"/>
        <v>7.5406210000000001E-2</v>
      </c>
      <c r="AK122">
        <f t="shared" si="103"/>
        <v>0.29024033333333332</v>
      </c>
      <c r="AM122" s="9" t="str">
        <f t="shared" si="104"/>
        <v>Berjalan cepat</v>
      </c>
      <c r="AN122" s="9" t="str">
        <f t="shared" si="94"/>
        <v>Berjalan cepat</v>
      </c>
      <c r="AO122" s="9" t="str">
        <f t="shared" si="95"/>
        <v>Berlari</v>
      </c>
    </row>
    <row r="123" spans="2:55" x14ac:dyDescent="0.25">
      <c r="B123" s="5">
        <v>-9.8060369999999994E-2</v>
      </c>
      <c r="C123" s="5">
        <v>1.3960385</v>
      </c>
      <c r="D123" s="5">
        <v>0.13477421000000001</v>
      </c>
      <c r="E123" s="5">
        <v>-3.143634</v>
      </c>
      <c r="F123" s="5">
        <v>-2.0763566</v>
      </c>
      <c r="G123" s="5">
        <v>-2.9699534999999999</v>
      </c>
      <c r="H123" s="5">
        <v>7.7654104000000004</v>
      </c>
      <c r="I123" s="5">
        <v>10.649504</v>
      </c>
      <c r="J123" s="5">
        <v>-2.2008991</v>
      </c>
      <c r="L123" s="5">
        <f t="shared" si="99"/>
        <v>3.2686789999999996E-3</v>
      </c>
      <c r="M123" s="5">
        <f t="shared" si="85"/>
        <v>4.6534616666666667E-2</v>
      </c>
      <c r="N123" s="5">
        <f t="shared" si="85"/>
        <v>4.4924736666666666E-3</v>
      </c>
      <c r="O123" s="5">
        <f t="shared" si="85"/>
        <v>0.1047878</v>
      </c>
      <c r="P123" s="5">
        <f t="shared" si="85"/>
        <v>6.9211886666666667E-2</v>
      </c>
      <c r="Q123" s="5">
        <f t="shared" si="85"/>
        <v>9.8998450000000002E-2</v>
      </c>
      <c r="R123" s="5">
        <f t="shared" si="85"/>
        <v>0.25884701333333332</v>
      </c>
      <c r="S123" s="5">
        <f t="shared" si="85"/>
        <v>0.35498346666666669</v>
      </c>
      <c r="T123" s="5">
        <f t="shared" si="85"/>
        <v>7.3363303333333338E-2</v>
      </c>
      <c r="V123" s="9" t="str">
        <f t="shared" si="100"/>
        <v>Berjalan pelan</v>
      </c>
      <c r="W123" s="9" t="str">
        <f t="shared" si="86"/>
        <v>Berjalan cepat</v>
      </c>
      <c r="X123" s="9" t="str">
        <f t="shared" si="87"/>
        <v>Berjalan pelan</v>
      </c>
      <c r="Y123" s="9" t="str">
        <f t="shared" si="88"/>
        <v>Berjalan cepat</v>
      </c>
      <c r="Z123" s="9" t="str">
        <f t="shared" si="89"/>
        <v>Berjalan cepat</v>
      </c>
      <c r="AA123" s="9" t="str">
        <f t="shared" si="90"/>
        <v>Berjalan cepat</v>
      </c>
      <c r="AB123" s="9" t="str">
        <f t="shared" si="91"/>
        <v>Berlari</v>
      </c>
      <c r="AC123" s="9" t="str">
        <f t="shared" si="92"/>
        <v>Berlari</v>
      </c>
      <c r="AD123" s="9" t="str">
        <f t="shared" si="93"/>
        <v>Berjalan cepat</v>
      </c>
      <c r="AI123">
        <f t="shared" si="101"/>
        <v>4.6534616666666667E-2</v>
      </c>
      <c r="AJ123">
        <f t="shared" si="102"/>
        <v>0.1047878</v>
      </c>
      <c r="AK123">
        <f t="shared" si="103"/>
        <v>0.35498346666666669</v>
      </c>
      <c r="AM123" s="9" t="str">
        <f t="shared" si="104"/>
        <v>Berjalan cepat</v>
      </c>
      <c r="AN123" s="9" t="str">
        <f t="shared" si="94"/>
        <v>Berjalan cepat</v>
      </c>
      <c r="AO123" s="9" t="str">
        <f t="shared" si="95"/>
        <v>Berlari</v>
      </c>
    </row>
    <row r="124" spans="2:55" x14ac:dyDescent="0.25">
      <c r="B124" s="5">
        <v>0.76805305000000001</v>
      </c>
      <c r="C124" s="5">
        <v>-0.26392650000000001</v>
      </c>
      <c r="D124" s="5">
        <v>-0.47735404999999997</v>
      </c>
      <c r="E124" s="5">
        <v>-4.123075</v>
      </c>
      <c r="F124" s="5">
        <v>6.3365106999999998</v>
      </c>
      <c r="G124" s="5">
        <v>-4.767029</v>
      </c>
      <c r="H124" s="5">
        <v>1.5558892</v>
      </c>
      <c r="I124" s="5">
        <v>24.019444</v>
      </c>
      <c r="J124" s="5">
        <v>16.715681</v>
      </c>
      <c r="L124" s="5">
        <f t="shared" si="99"/>
        <v>2.5601768333333334E-2</v>
      </c>
      <c r="M124" s="5">
        <f t="shared" si="85"/>
        <v>8.7975499999999995E-3</v>
      </c>
      <c r="N124" s="5">
        <f t="shared" si="85"/>
        <v>1.5911801666666666E-2</v>
      </c>
      <c r="O124" s="5">
        <f t="shared" si="85"/>
        <v>0.13743583333333334</v>
      </c>
      <c r="P124" s="5">
        <f t="shared" si="85"/>
        <v>0.21121702333333334</v>
      </c>
      <c r="Q124" s="5">
        <f t="shared" si="85"/>
        <v>0.15890096666666667</v>
      </c>
      <c r="R124" s="5">
        <f t="shared" si="85"/>
        <v>5.1862973333333333E-2</v>
      </c>
      <c r="S124" s="5">
        <f t="shared" si="85"/>
        <v>0.80064813333333329</v>
      </c>
      <c r="T124" s="5">
        <f t="shared" si="85"/>
        <v>0.55718936666666663</v>
      </c>
      <c r="V124" s="9" t="str">
        <f t="shared" si="100"/>
        <v>Berjalan pelan</v>
      </c>
      <c r="W124" s="9" t="str">
        <f t="shared" si="86"/>
        <v>Berjalan pelan</v>
      </c>
      <c r="X124" s="9" t="str">
        <f t="shared" si="87"/>
        <v>Berjalan pelan</v>
      </c>
      <c r="Y124" s="9" t="str">
        <f t="shared" si="88"/>
        <v>Berjalan cepat</v>
      </c>
      <c r="Z124" s="9" t="str">
        <f t="shared" si="89"/>
        <v>Berlari</v>
      </c>
      <c r="AA124" s="9" t="str">
        <f t="shared" si="90"/>
        <v>Berjalan cepat</v>
      </c>
      <c r="AB124" s="9" t="str">
        <f t="shared" si="91"/>
        <v>Berjalan cepat</v>
      </c>
      <c r="AC124" s="9" t="str">
        <f t="shared" si="92"/>
        <v>Berlari</v>
      </c>
      <c r="AD124" s="9" t="str">
        <f t="shared" si="93"/>
        <v>Berlari</v>
      </c>
      <c r="AI124">
        <f t="shared" si="101"/>
        <v>2.5601768333333334E-2</v>
      </c>
      <c r="AJ124">
        <f t="shared" si="102"/>
        <v>0.21121702333333334</v>
      </c>
      <c r="AK124">
        <f t="shared" si="103"/>
        <v>0.80064813333333329</v>
      </c>
      <c r="AM124" s="9" t="str">
        <f t="shared" si="104"/>
        <v>Berjalan pelan</v>
      </c>
      <c r="AN124" s="9" t="str">
        <f t="shared" si="94"/>
        <v>Berlari</v>
      </c>
      <c r="AO124" s="9" t="str">
        <f t="shared" si="95"/>
        <v>Berlari</v>
      </c>
    </row>
    <row r="125" spans="2:55" x14ac:dyDescent="0.25">
      <c r="B125" s="5">
        <v>0.69241892999999999</v>
      </c>
      <c r="C125" s="5">
        <v>-1.6365192</v>
      </c>
      <c r="D125" s="5">
        <v>-0.58923243999999997</v>
      </c>
      <c r="E125" s="5">
        <v>3.2377883999999999</v>
      </c>
      <c r="F125" s="5">
        <v>-2.0345100999999999</v>
      </c>
      <c r="G125" s="5">
        <v>-1.7497963999999999</v>
      </c>
      <c r="H125" s="5">
        <v>15.084160000000001</v>
      </c>
      <c r="I125" s="5">
        <v>18.011977999999999</v>
      </c>
      <c r="J125" s="5">
        <v>2.5251074</v>
      </c>
      <c r="L125" s="5">
        <f t="shared" si="99"/>
        <v>2.3080631000000001E-2</v>
      </c>
      <c r="M125" s="5">
        <f t="shared" si="85"/>
        <v>5.4550639999999997E-2</v>
      </c>
      <c r="N125" s="5">
        <f t="shared" si="85"/>
        <v>1.9641081333333331E-2</v>
      </c>
      <c r="O125" s="5">
        <f t="shared" si="85"/>
        <v>0.10792628</v>
      </c>
      <c r="P125" s="5">
        <f t="shared" si="85"/>
        <v>6.7817003333333334E-2</v>
      </c>
      <c r="Q125" s="5">
        <f t="shared" si="85"/>
        <v>5.8326546666666666E-2</v>
      </c>
      <c r="R125" s="5">
        <f t="shared" si="85"/>
        <v>0.50280533333333333</v>
      </c>
      <c r="S125" s="5">
        <f t="shared" si="85"/>
        <v>0.60039926666666665</v>
      </c>
      <c r="T125" s="5">
        <f t="shared" si="85"/>
        <v>8.417024666666667E-2</v>
      </c>
      <c r="V125" s="9" t="str">
        <f t="shared" si="100"/>
        <v>Berjalan pelan</v>
      </c>
      <c r="W125" s="9" t="str">
        <f t="shared" si="86"/>
        <v>Berjalan cepat</v>
      </c>
      <c r="X125" s="9" t="str">
        <f t="shared" si="87"/>
        <v>Berjalan pelan</v>
      </c>
      <c r="Y125" s="9" t="str">
        <f t="shared" si="88"/>
        <v>Berjalan cepat</v>
      </c>
      <c r="Z125" s="9" t="str">
        <f t="shared" si="89"/>
        <v>Berjalan cepat</v>
      </c>
      <c r="AA125" s="9" t="str">
        <f t="shared" si="90"/>
        <v>Berjalan cepat</v>
      </c>
      <c r="AB125" s="9" t="str">
        <f t="shared" si="91"/>
        <v>Berlari</v>
      </c>
      <c r="AC125" s="9" t="str">
        <f t="shared" si="92"/>
        <v>Berlari</v>
      </c>
      <c r="AD125" s="9" t="str">
        <f t="shared" si="93"/>
        <v>Berjalan cepat</v>
      </c>
      <c r="AI125">
        <f t="shared" si="101"/>
        <v>5.4550639999999997E-2</v>
      </c>
      <c r="AJ125">
        <f t="shared" si="102"/>
        <v>0.10792628</v>
      </c>
      <c r="AK125">
        <f t="shared" si="103"/>
        <v>0.60039926666666665</v>
      </c>
      <c r="AM125" s="9" t="str">
        <f t="shared" si="104"/>
        <v>Berjalan cepat</v>
      </c>
      <c r="AN125" s="9" t="str">
        <f t="shared" si="94"/>
        <v>Berjalan cepat</v>
      </c>
      <c r="AO125" s="9" t="str">
        <f t="shared" si="95"/>
        <v>Berlari</v>
      </c>
    </row>
    <row r="126" spans="2:55" x14ac:dyDescent="0.25">
      <c r="B126" s="5">
        <v>1.7386311999999999</v>
      </c>
      <c r="C126" s="5">
        <v>-2.4650794999999999</v>
      </c>
      <c r="D126" s="5">
        <v>1.3537827</v>
      </c>
      <c r="E126" s="5">
        <v>0.95299387000000002</v>
      </c>
      <c r="F126" s="5">
        <v>1.1800813999999999</v>
      </c>
      <c r="G126" s="5">
        <v>4.7107210000000004</v>
      </c>
      <c r="H126" s="5">
        <v>3.789927</v>
      </c>
      <c r="I126" s="5">
        <v>20.547516000000002</v>
      </c>
      <c r="J126" s="5">
        <v>8.2544989999999991</v>
      </c>
      <c r="L126" s="5">
        <f t="shared" si="99"/>
        <v>5.795437333333333E-2</v>
      </c>
      <c r="M126" s="5">
        <f t="shared" si="85"/>
        <v>8.2169316666666659E-2</v>
      </c>
      <c r="N126" s="5">
        <f t="shared" si="85"/>
        <v>4.5126090000000001E-2</v>
      </c>
      <c r="O126" s="5">
        <f t="shared" si="85"/>
        <v>3.1766462333333335E-2</v>
      </c>
      <c r="P126" s="5">
        <f t="shared" si="85"/>
        <v>3.9336046666666666E-2</v>
      </c>
      <c r="Q126" s="5">
        <f t="shared" si="85"/>
        <v>0.15702403333333334</v>
      </c>
      <c r="R126" s="5">
        <f t="shared" si="85"/>
        <v>0.1263309</v>
      </c>
      <c r="S126" s="5">
        <f t="shared" si="85"/>
        <v>0.6849172</v>
      </c>
      <c r="T126" s="5">
        <f t="shared" si="85"/>
        <v>0.27514996666666663</v>
      </c>
      <c r="V126" s="9" t="str">
        <f t="shared" si="100"/>
        <v>Berjalan cepat</v>
      </c>
      <c r="W126" s="9" t="str">
        <f t="shared" si="86"/>
        <v>Berjalan cepat</v>
      </c>
      <c r="X126" s="9" t="str">
        <f t="shared" si="87"/>
        <v>Berjalan cepat</v>
      </c>
      <c r="Y126" s="9" t="str">
        <f t="shared" si="88"/>
        <v>Berjalan cepat</v>
      </c>
      <c r="Z126" s="9" t="str">
        <f t="shared" si="89"/>
        <v>Berjalan cepat</v>
      </c>
      <c r="AA126" s="9" t="str">
        <f t="shared" si="90"/>
        <v>Berjalan cepat</v>
      </c>
      <c r="AB126" s="9" t="str">
        <f t="shared" si="91"/>
        <v>Berjalan cepat</v>
      </c>
      <c r="AC126" s="9" t="str">
        <f t="shared" si="92"/>
        <v>Berlari</v>
      </c>
      <c r="AD126" s="9" t="str">
        <f t="shared" si="93"/>
        <v>Berlari</v>
      </c>
      <c r="AI126">
        <f t="shared" si="101"/>
        <v>8.2169316666666659E-2</v>
      </c>
      <c r="AJ126">
        <f t="shared" si="102"/>
        <v>0.15702403333333334</v>
      </c>
      <c r="AK126">
        <f t="shared" si="103"/>
        <v>0.6849172</v>
      </c>
      <c r="AM126" s="9" t="str">
        <f t="shared" si="104"/>
        <v>Berjalan cepat</v>
      </c>
      <c r="AN126" s="9" t="str">
        <f t="shared" si="94"/>
        <v>Berjalan cepat</v>
      </c>
      <c r="AO126" s="9" t="str">
        <f t="shared" si="95"/>
        <v>Berlari</v>
      </c>
    </row>
    <row r="127" spans="2:55" x14ac:dyDescent="0.25">
      <c r="B127" s="5">
        <v>1.4215431999999999</v>
      </c>
      <c r="C127" s="5">
        <v>0.17114352999999999</v>
      </c>
      <c r="D127" s="5">
        <v>-0.51800345999999997</v>
      </c>
      <c r="E127" s="5">
        <v>1.3448161999999999</v>
      </c>
      <c r="F127" s="5">
        <v>-1.0679072999999999</v>
      </c>
      <c r="G127" s="5">
        <v>5.2547436000000003</v>
      </c>
      <c r="H127" s="5">
        <v>8.54711</v>
      </c>
      <c r="I127" s="5">
        <v>27.905365</v>
      </c>
      <c r="J127" s="5">
        <v>12.473509999999999</v>
      </c>
      <c r="L127" s="5">
        <f t="shared" si="99"/>
        <v>4.7384773333333331E-2</v>
      </c>
      <c r="M127" s="5">
        <f t="shared" si="85"/>
        <v>5.7047843333333332E-3</v>
      </c>
      <c r="N127" s="5">
        <f t="shared" si="85"/>
        <v>1.7266781999999998E-2</v>
      </c>
      <c r="O127" s="5">
        <f t="shared" si="85"/>
        <v>4.4827206666666661E-2</v>
      </c>
      <c r="P127" s="5">
        <f t="shared" si="85"/>
        <v>3.5596909999999995E-2</v>
      </c>
      <c r="Q127" s="5">
        <f t="shared" si="85"/>
        <v>0.17515812</v>
      </c>
      <c r="R127" s="5">
        <f t="shared" si="85"/>
        <v>0.28490366666666667</v>
      </c>
      <c r="S127" s="5">
        <f t="shared" si="85"/>
        <v>0.93017883333333329</v>
      </c>
      <c r="T127" s="5">
        <f t="shared" si="85"/>
        <v>0.41578366666666666</v>
      </c>
      <c r="V127" s="9" t="str">
        <f t="shared" si="100"/>
        <v>Berjalan cepat</v>
      </c>
      <c r="W127" s="9" t="str">
        <f t="shared" si="86"/>
        <v>Berjalan pelan</v>
      </c>
      <c r="X127" s="9" t="str">
        <f t="shared" si="87"/>
        <v>Berjalan pelan</v>
      </c>
      <c r="Y127" s="9" t="str">
        <f t="shared" si="88"/>
        <v>Berjalan cepat</v>
      </c>
      <c r="Z127" s="9" t="str">
        <f t="shared" si="89"/>
        <v>Berjalan cepat</v>
      </c>
      <c r="AA127" s="9" t="str">
        <f t="shared" si="90"/>
        <v>Berlari</v>
      </c>
      <c r="AB127" s="9" t="str">
        <f t="shared" si="91"/>
        <v>Berlari</v>
      </c>
      <c r="AC127" s="9" t="str">
        <f t="shared" si="92"/>
        <v>Berlari</v>
      </c>
      <c r="AD127" s="9" t="str">
        <f t="shared" si="93"/>
        <v>Berlari</v>
      </c>
      <c r="AI127">
        <f t="shared" si="101"/>
        <v>4.7384773333333331E-2</v>
      </c>
      <c r="AJ127">
        <f t="shared" si="102"/>
        <v>0.17515812</v>
      </c>
      <c r="AK127">
        <f t="shared" si="103"/>
        <v>0.93017883333333329</v>
      </c>
      <c r="AM127" s="9" t="str">
        <f t="shared" si="104"/>
        <v>Berjalan cepat</v>
      </c>
      <c r="AN127" s="9" t="str">
        <f t="shared" si="94"/>
        <v>Berlari</v>
      </c>
      <c r="AO127" s="9" t="str">
        <f t="shared" si="95"/>
        <v>Berlari</v>
      </c>
    </row>
    <row r="128" spans="2:55" x14ac:dyDescent="0.25">
      <c r="B128" s="5">
        <v>-0.85900562999999996</v>
      </c>
      <c r="C128" s="5">
        <v>1.5834273999999999</v>
      </c>
      <c r="D128" s="5">
        <v>-2.0033989999999999</v>
      </c>
      <c r="E128" s="5">
        <v>1.0434418000000001</v>
      </c>
      <c r="F128" s="5">
        <v>2.134585</v>
      </c>
      <c r="G128" s="5">
        <v>5.2024336</v>
      </c>
      <c r="H128" s="5">
        <v>-0.82014304000000005</v>
      </c>
      <c r="I128" s="5">
        <v>10.21425</v>
      </c>
      <c r="J128" s="5">
        <v>10.125617999999999</v>
      </c>
      <c r="L128" s="5">
        <f t="shared" si="99"/>
        <v>2.8633520999999999E-2</v>
      </c>
      <c r="M128" s="5">
        <f t="shared" si="85"/>
        <v>5.2780913333333332E-2</v>
      </c>
      <c r="N128" s="5">
        <f t="shared" si="85"/>
        <v>6.6779966666666662E-2</v>
      </c>
      <c r="O128" s="5">
        <f t="shared" si="85"/>
        <v>3.4781393333333334E-2</v>
      </c>
      <c r="P128" s="5">
        <f t="shared" si="85"/>
        <v>7.1152833333333332E-2</v>
      </c>
      <c r="Q128" s="5">
        <f t="shared" si="85"/>
        <v>0.17341445333333333</v>
      </c>
      <c r="R128" s="5">
        <f t="shared" si="85"/>
        <v>2.7338101333333333E-2</v>
      </c>
      <c r="S128" s="5">
        <f t="shared" si="85"/>
        <v>0.34047499999999997</v>
      </c>
      <c r="T128" s="5">
        <f t="shared" si="85"/>
        <v>0.3375206</v>
      </c>
      <c r="V128" s="9" t="str">
        <f t="shared" si="100"/>
        <v>Berjalan pelan</v>
      </c>
      <c r="W128" s="9" t="str">
        <f t="shared" si="86"/>
        <v>Berjalan cepat</v>
      </c>
      <c r="X128" s="9" t="str">
        <f t="shared" si="87"/>
        <v>Berjalan cepat</v>
      </c>
      <c r="Y128" s="9" t="str">
        <f t="shared" si="88"/>
        <v>Berjalan cepat</v>
      </c>
      <c r="Z128" s="9" t="str">
        <f t="shared" si="89"/>
        <v>Berjalan cepat</v>
      </c>
      <c r="AA128" s="9" t="str">
        <f t="shared" si="90"/>
        <v>Berlari</v>
      </c>
      <c r="AB128" s="9" t="str">
        <f t="shared" si="91"/>
        <v>Berjalan pelan</v>
      </c>
      <c r="AC128" s="9" t="str">
        <f t="shared" si="92"/>
        <v>Berlari</v>
      </c>
      <c r="AD128" s="9" t="str">
        <f t="shared" si="93"/>
        <v>Berlari</v>
      </c>
      <c r="AI128">
        <f t="shared" si="101"/>
        <v>6.6779966666666662E-2</v>
      </c>
      <c r="AJ128">
        <f>MAX(O128:Q128)</f>
        <v>0.17341445333333333</v>
      </c>
      <c r="AK128">
        <f t="shared" si="103"/>
        <v>0.34047499999999997</v>
      </c>
      <c r="AM128" s="9" t="str">
        <f t="shared" si="104"/>
        <v>Berjalan cepat</v>
      </c>
      <c r="AN128" s="9" t="str">
        <f t="shared" si="94"/>
        <v>Berlari</v>
      </c>
      <c r="AO128" s="9" t="str">
        <f t="shared" si="95"/>
        <v>Berlari</v>
      </c>
    </row>
    <row r="129" spans="2:41" x14ac:dyDescent="0.25">
      <c r="B129" s="5">
        <v>0.24426532000000001</v>
      </c>
      <c r="C129" s="5">
        <v>1.4566673999999999</v>
      </c>
      <c r="D129" s="5">
        <v>-3.1774230000000001</v>
      </c>
      <c r="E129" s="5">
        <v>0.80333096000000004</v>
      </c>
      <c r="F129" s="5">
        <v>-1.4288034000000001</v>
      </c>
      <c r="G129" s="5">
        <v>5.2024336</v>
      </c>
      <c r="H129" s="5">
        <v>4.5331460000000003</v>
      </c>
      <c r="I129" s="5">
        <v>10.917978</v>
      </c>
      <c r="J129" s="5">
        <v>9.9119740000000007</v>
      </c>
      <c r="L129" s="5">
        <f t="shared" si="99"/>
        <v>8.1421773333333336E-3</v>
      </c>
      <c r="M129" s="5">
        <f t="shared" si="85"/>
        <v>4.8555580000000001E-2</v>
      </c>
      <c r="N129" s="5">
        <f t="shared" si="85"/>
        <v>0.1059141</v>
      </c>
      <c r="O129" s="5">
        <f t="shared" si="85"/>
        <v>2.6777698666666669E-2</v>
      </c>
      <c r="P129" s="5">
        <f t="shared" si="85"/>
        <v>4.7626780000000001E-2</v>
      </c>
      <c r="Q129" s="5">
        <f t="shared" si="85"/>
        <v>0.17341445333333333</v>
      </c>
      <c r="R129" s="5">
        <f t="shared" si="85"/>
        <v>0.15110486666666667</v>
      </c>
      <c r="S129" s="5">
        <f t="shared" si="85"/>
        <v>0.36393259999999999</v>
      </c>
      <c r="T129" s="5">
        <f t="shared" si="85"/>
        <v>0.33039913333333337</v>
      </c>
      <c r="V129" s="9" t="str">
        <f t="shared" si="100"/>
        <v>Berjalan pelan</v>
      </c>
      <c r="W129" s="9" t="str">
        <f t="shared" si="86"/>
        <v>Berjalan cepat</v>
      </c>
      <c r="X129" s="9" t="str">
        <f t="shared" si="87"/>
        <v>Berjalan cepat</v>
      </c>
      <c r="Y129" s="9" t="str">
        <f t="shared" si="88"/>
        <v>Berjalan pelan</v>
      </c>
      <c r="Z129" s="9" t="str">
        <f t="shared" si="89"/>
        <v>Berjalan cepat</v>
      </c>
      <c r="AA129" s="9" t="str">
        <f t="shared" si="90"/>
        <v>Berlari</v>
      </c>
      <c r="AB129" s="9" t="str">
        <f t="shared" si="91"/>
        <v>Berjalan cepat</v>
      </c>
      <c r="AC129" s="9" t="str">
        <f t="shared" si="92"/>
        <v>Berlari</v>
      </c>
      <c r="AD129" s="9" t="str">
        <f t="shared" si="93"/>
        <v>Berlari</v>
      </c>
      <c r="AI129">
        <f t="shared" si="101"/>
        <v>0.1059141</v>
      </c>
      <c r="AJ129">
        <f t="shared" ref="AJ129:AJ142" si="105">MAX(O129:Q129)</f>
        <v>0.17341445333333333</v>
      </c>
      <c r="AK129">
        <f t="shared" si="103"/>
        <v>0.36393259999999999</v>
      </c>
      <c r="AM129" s="9" t="str">
        <f t="shared" si="104"/>
        <v>Berjalan cepat</v>
      </c>
      <c r="AN129" s="9" t="str">
        <f t="shared" si="94"/>
        <v>Berlari</v>
      </c>
      <c r="AO129" s="9" t="str">
        <f t="shared" si="95"/>
        <v>Berlari</v>
      </c>
    </row>
    <row r="130" spans="2:41" x14ac:dyDescent="0.25">
      <c r="B130" s="5">
        <v>-0.56506025999999998</v>
      </c>
      <c r="C130" s="5">
        <v>-1.817795</v>
      </c>
      <c r="D130" s="5">
        <v>1.8319778</v>
      </c>
      <c r="E130" s="5">
        <v>0.33306669999999999</v>
      </c>
      <c r="F130" s="5">
        <v>-2.3290310000000001</v>
      </c>
      <c r="G130" s="5">
        <v>-2.2621863000000002</v>
      </c>
      <c r="H130" s="5">
        <v>4.2859340000000001</v>
      </c>
      <c r="I130" s="5">
        <v>-11.745205</v>
      </c>
      <c r="J130" s="5">
        <v>10.706306</v>
      </c>
      <c r="L130" s="5">
        <f t="shared" si="99"/>
        <v>1.8835341999999998E-2</v>
      </c>
      <c r="M130" s="5">
        <f t="shared" si="85"/>
        <v>6.059316666666667E-2</v>
      </c>
      <c r="N130" s="5">
        <f t="shared" si="85"/>
        <v>6.1065926666666666E-2</v>
      </c>
      <c r="O130" s="5">
        <f t="shared" si="85"/>
        <v>1.1102223333333333E-2</v>
      </c>
      <c r="P130" s="5">
        <f t="shared" si="85"/>
        <v>7.7634366666666663E-2</v>
      </c>
      <c r="Q130" s="5">
        <f t="shared" si="85"/>
        <v>7.5406210000000001E-2</v>
      </c>
      <c r="R130" s="5">
        <f t="shared" si="85"/>
        <v>0.14286446666666666</v>
      </c>
      <c r="S130" s="5">
        <f t="shared" si="85"/>
        <v>0.39150683333333336</v>
      </c>
      <c r="T130" s="5">
        <f t="shared" si="85"/>
        <v>0.35687686666666668</v>
      </c>
      <c r="V130" s="9" t="str">
        <f t="shared" si="100"/>
        <v>Berjalan pelan</v>
      </c>
      <c r="W130" s="9" t="str">
        <f t="shared" si="86"/>
        <v>Berjalan cepat</v>
      </c>
      <c r="X130" s="9" t="str">
        <f t="shared" si="87"/>
        <v>Berjalan cepat</v>
      </c>
      <c r="Y130" s="9" t="str">
        <f t="shared" si="88"/>
        <v>Berjalan pelan</v>
      </c>
      <c r="Z130" s="9" t="str">
        <f t="shared" si="89"/>
        <v>Berjalan cepat</v>
      </c>
      <c r="AA130" s="9" t="str">
        <f t="shared" si="90"/>
        <v>Berjalan cepat</v>
      </c>
      <c r="AB130" s="9" t="str">
        <f t="shared" si="91"/>
        <v>Berjalan cepat</v>
      </c>
      <c r="AC130" s="9" t="str">
        <f t="shared" si="92"/>
        <v>Berlari</v>
      </c>
      <c r="AD130" s="9" t="str">
        <f t="shared" si="93"/>
        <v>Berlari</v>
      </c>
      <c r="AI130">
        <f>MAX(L130:N130)</f>
        <v>6.1065926666666666E-2</v>
      </c>
      <c r="AJ130">
        <f t="shared" si="105"/>
        <v>7.7634366666666663E-2</v>
      </c>
      <c r="AK130">
        <f t="shared" si="103"/>
        <v>0.39150683333333336</v>
      </c>
      <c r="AM130" s="9" t="str">
        <f t="shared" si="104"/>
        <v>Berjalan cepat</v>
      </c>
      <c r="AN130" s="9" t="str">
        <f t="shared" si="94"/>
        <v>Berjalan cepat</v>
      </c>
      <c r="AO130" s="9" t="str">
        <f t="shared" si="95"/>
        <v>Berlari</v>
      </c>
    </row>
    <row r="131" spans="2:41" x14ac:dyDescent="0.25">
      <c r="B131" s="5">
        <v>-1.2078937999999999</v>
      </c>
      <c r="C131" s="5">
        <v>-2.2955665999999999</v>
      </c>
      <c r="D131" s="5">
        <v>4.2696543</v>
      </c>
      <c r="E131" s="5">
        <v>0.55901780000000001</v>
      </c>
      <c r="F131" s="5">
        <v>-1.027746</v>
      </c>
      <c r="G131" s="5">
        <v>-2.9699534999999999</v>
      </c>
      <c r="H131" s="5">
        <v>24.565145000000001</v>
      </c>
      <c r="I131" s="5">
        <v>-0.76404430000000001</v>
      </c>
      <c r="J131" s="5">
        <v>-5.7743760000000002</v>
      </c>
      <c r="L131" s="5">
        <f t="shared" si="99"/>
        <v>4.0263126666666663E-2</v>
      </c>
      <c r="M131" s="5">
        <f t="shared" si="85"/>
        <v>7.6518886666666661E-2</v>
      </c>
      <c r="N131" s="5">
        <f t="shared" si="85"/>
        <v>0.14232180999999999</v>
      </c>
      <c r="O131" s="5">
        <f t="shared" si="85"/>
        <v>1.8633926666666668E-2</v>
      </c>
      <c r="P131" s="5">
        <f t="shared" si="85"/>
        <v>3.4258200000000003E-2</v>
      </c>
      <c r="Q131" s="5">
        <f t="shared" si="85"/>
        <v>9.8998450000000002E-2</v>
      </c>
      <c r="R131" s="5">
        <f t="shared" si="85"/>
        <v>0.81883816666666676</v>
      </c>
      <c r="S131" s="5">
        <f t="shared" si="85"/>
        <v>2.5468143333333335E-2</v>
      </c>
      <c r="T131" s="5">
        <f t="shared" si="85"/>
        <v>0.19247920000000002</v>
      </c>
      <c r="V131" s="9" t="str">
        <f t="shared" si="100"/>
        <v>Berjalan cepat</v>
      </c>
      <c r="W131" s="9" t="str">
        <f t="shared" si="86"/>
        <v>Berjalan cepat</v>
      </c>
      <c r="X131" s="9" t="str">
        <f t="shared" si="87"/>
        <v>Berjalan cepat</v>
      </c>
      <c r="Y131" s="9" t="str">
        <f t="shared" si="88"/>
        <v>Berjalan pelan</v>
      </c>
      <c r="Z131" s="9" t="str">
        <f t="shared" si="89"/>
        <v>Berjalan cepat</v>
      </c>
      <c r="AA131" s="9" t="str">
        <f t="shared" si="90"/>
        <v>Berjalan cepat</v>
      </c>
      <c r="AB131" s="9" t="str">
        <f t="shared" si="91"/>
        <v>Berlari</v>
      </c>
      <c r="AC131" s="9" t="str">
        <f t="shared" si="92"/>
        <v>Berjalan pelan</v>
      </c>
      <c r="AD131" s="9" t="str">
        <f t="shared" si="93"/>
        <v>Berlari</v>
      </c>
      <c r="AI131">
        <f t="shared" ref="AI131:AI142" si="106">MAX(L131:N131)</f>
        <v>0.14232180999999999</v>
      </c>
      <c r="AJ131">
        <f t="shared" si="105"/>
        <v>9.8998450000000002E-2</v>
      </c>
      <c r="AK131">
        <f>MAX(R131:T131)</f>
        <v>0.81883816666666676</v>
      </c>
      <c r="AM131" s="9" t="str">
        <f t="shared" si="104"/>
        <v>Berjalan cepat</v>
      </c>
      <c r="AN131" s="9" t="str">
        <f t="shared" si="94"/>
        <v>Berjalan cepat</v>
      </c>
      <c r="AO131" s="9" t="str">
        <f t="shared" si="95"/>
        <v>Berlari</v>
      </c>
    </row>
    <row r="132" spans="2:41" x14ac:dyDescent="0.25">
      <c r="B132" s="5">
        <v>1.1778215999999999</v>
      </c>
      <c r="C132" s="5">
        <v>1.6307657</v>
      </c>
      <c r="D132" s="5">
        <v>-0.66066740000000002</v>
      </c>
      <c r="E132" s="5">
        <v>-1.0711462</v>
      </c>
      <c r="F132" s="5">
        <v>-0.26696133999999999</v>
      </c>
      <c r="G132" s="5">
        <v>-4.767029</v>
      </c>
      <c r="H132" s="5">
        <v>21.76981</v>
      </c>
      <c r="I132" s="5">
        <v>-3.309809</v>
      </c>
      <c r="J132" s="5">
        <v>10.602985</v>
      </c>
      <c r="L132" s="5">
        <f t="shared" si="99"/>
        <v>3.9260719999999999E-2</v>
      </c>
      <c r="M132" s="5">
        <f t="shared" si="85"/>
        <v>5.4358856666666663E-2</v>
      </c>
      <c r="N132" s="5">
        <f t="shared" si="85"/>
        <v>2.2022246666666669E-2</v>
      </c>
      <c r="O132" s="5">
        <f t="shared" si="85"/>
        <v>3.5704873333333338E-2</v>
      </c>
      <c r="P132" s="5">
        <f t="shared" si="85"/>
        <v>8.8987113333333333E-3</v>
      </c>
      <c r="Q132" s="5">
        <f t="shared" si="85"/>
        <v>0.15890096666666667</v>
      </c>
      <c r="R132" s="5">
        <f t="shared" si="85"/>
        <v>0.72566033333333335</v>
      </c>
      <c r="S132" s="5">
        <f t="shared" si="85"/>
        <v>0.11032696666666666</v>
      </c>
      <c r="T132" s="5">
        <f t="shared" si="85"/>
        <v>0.35343283333333336</v>
      </c>
      <c r="V132" s="9" t="str">
        <f t="shared" si="100"/>
        <v>Berjalan cepat</v>
      </c>
      <c r="W132" s="9" t="str">
        <f t="shared" si="86"/>
        <v>Berjalan cepat</v>
      </c>
      <c r="X132" s="9" t="str">
        <f t="shared" si="87"/>
        <v>Berjalan pelan</v>
      </c>
      <c r="Y132" s="9" t="str">
        <f t="shared" si="88"/>
        <v>Berjalan cepat</v>
      </c>
      <c r="Z132" s="9" t="str">
        <f t="shared" si="89"/>
        <v>Berjalan pelan</v>
      </c>
      <c r="AA132" s="9" t="str">
        <f t="shared" si="90"/>
        <v>Berjalan cepat</v>
      </c>
      <c r="AB132" s="9" t="str">
        <f t="shared" si="91"/>
        <v>Berlari</v>
      </c>
      <c r="AC132" s="9" t="str">
        <f t="shared" si="92"/>
        <v>Berjalan cepat</v>
      </c>
      <c r="AD132" s="9" t="str">
        <f t="shared" si="93"/>
        <v>Berlari</v>
      </c>
      <c r="AI132">
        <f t="shared" si="106"/>
        <v>5.4358856666666663E-2</v>
      </c>
      <c r="AJ132">
        <f t="shared" si="105"/>
        <v>0.15890096666666667</v>
      </c>
      <c r="AK132">
        <f t="shared" ref="AK132:AK142" si="107">MAX(R132:T132)</f>
        <v>0.72566033333333335</v>
      </c>
      <c r="AM132" s="9" t="str">
        <f t="shared" si="104"/>
        <v>Berjalan cepat</v>
      </c>
      <c r="AN132" s="9" t="str">
        <f t="shared" si="94"/>
        <v>Berjalan cepat</v>
      </c>
      <c r="AO132" s="9" t="str">
        <f t="shared" si="95"/>
        <v>Berlari</v>
      </c>
    </row>
    <row r="133" spans="2:41" x14ac:dyDescent="0.25">
      <c r="B133" s="5">
        <v>0.212869</v>
      </c>
      <c r="C133" s="5">
        <v>-1.3783429</v>
      </c>
      <c r="D133" s="5">
        <v>-0.74539566000000002</v>
      </c>
      <c r="E133" s="5">
        <v>2.8769295000000001</v>
      </c>
      <c r="F133" s="5">
        <v>-8.1255436E-2</v>
      </c>
      <c r="G133" s="5">
        <v>-1.7497963999999999</v>
      </c>
      <c r="H133" s="5">
        <v>13.193745</v>
      </c>
      <c r="I133" s="5">
        <v>-12.344194</v>
      </c>
      <c r="J133" s="5">
        <v>11.353501</v>
      </c>
      <c r="L133" s="5">
        <f t="shared" si="99"/>
        <v>7.0956333333333337E-3</v>
      </c>
      <c r="M133" s="5">
        <f t="shared" si="85"/>
        <v>4.5944763333333333E-2</v>
      </c>
      <c r="N133" s="5">
        <f t="shared" si="85"/>
        <v>2.4846521999999999E-2</v>
      </c>
      <c r="O133" s="5">
        <f t="shared" si="85"/>
        <v>9.5897650000000001E-2</v>
      </c>
      <c r="P133" s="5">
        <f t="shared" si="85"/>
        <v>2.7085145333333332E-3</v>
      </c>
      <c r="Q133" s="5">
        <f t="shared" si="85"/>
        <v>5.8326546666666666E-2</v>
      </c>
      <c r="R133" s="5">
        <f t="shared" si="85"/>
        <v>0.4397915</v>
      </c>
      <c r="S133" s="5">
        <f t="shared" si="85"/>
        <v>0.41147313333333335</v>
      </c>
      <c r="T133" s="5">
        <f t="shared" si="85"/>
        <v>0.37845003333333332</v>
      </c>
      <c r="V133" s="9" t="str">
        <f t="shared" si="100"/>
        <v>Berjalan pelan</v>
      </c>
      <c r="W133" s="9" t="str">
        <f t="shared" si="86"/>
        <v>Berjalan cepat</v>
      </c>
      <c r="X133" s="9" t="str">
        <f t="shared" si="87"/>
        <v>Berjalan pelan</v>
      </c>
      <c r="Y133" s="9" t="str">
        <f t="shared" si="88"/>
        <v>Berjalan cepat</v>
      </c>
      <c r="Z133" s="9" t="str">
        <f t="shared" si="89"/>
        <v>Berjalan pelan</v>
      </c>
      <c r="AA133" s="9" t="str">
        <f t="shared" si="90"/>
        <v>Berjalan cepat</v>
      </c>
      <c r="AB133" s="9" t="str">
        <f t="shared" si="91"/>
        <v>Berlari</v>
      </c>
      <c r="AC133" s="9" t="str">
        <f t="shared" si="92"/>
        <v>Berlari</v>
      </c>
      <c r="AD133" s="9" t="str">
        <f t="shared" si="93"/>
        <v>Berlari</v>
      </c>
      <c r="AI133">
        <f t="shared" si="106"/>
        <v>4.5944763333333333E-2</v>
      </c>
      <c r="AJ133">
        <f t="shared" si="105"/>
        <v>9.5897650000000001E-2</v>
      </c>
      <c r="AK133">
        <f t="shared" si="107"/>
        <v>0.4397915</v>
      </c>
      <c r="AM133" s="9" t="str">
        <f t="shared" si="104"/>
        <v>Berjalan cepat</v>
      </c>
      <c r="AN133" s="9" t="str">
        <f t="shared" si="94"/>
        <v>Berjalan cepat</v>
      </c>
      <c r="AO133" s="9" t="str">
        <f t="shared" si="95"/>
        <v>Berlari</v>
      </c>
    </row>
    <row r="134" spans="2:41" x14ac:dyDescent="0.25">
      <c r="B134" s="5">
        <v>-0.1180464</v>
      </c>
      <c r="C134" s="5">
        <v>-0.68141185999999998</v>
      </c>
      <c r="D134" s="5">
        <v>6.4726048</v>
      </c>
      <c r="E134" s="5">
        <v>3.3055281999999999</v>
      </c>
      <c r="F134" s="5">
        <v>-2.0763566</v>
      </c>
      <c r="G134" s="5">
        <v>4.7107210000000004</v>
      </c>
      <c r="H134" s="5">
        <v>6.2364509999999997</v>
      </c>
      <c r="I134" s="5">
        <v>1.0606551</v>
      </c>
      <c r="J134" s="5">
        <v>15.577502000000001</v>
      </c>
      <c r="L134" s="5">
        <f t="shared" si="99"/>
        <v>3.93488E-3</v>
      </c>
      <c r="M134" s="5">
        <f t="shared" si="85"/>
        <v>2.2713728666666665E-2</v>
      </c>
      <c r="N134" s="5">
        <f t="shared" si="85"/>
        <v>0.21575349333333332</v>
      </c>
      <c r="O134" s="5">
        <f t="shared" si="85"/>
        <v>0.11018427333333333</v>
      </c>
      <c r="P134" s="5">
        <f t="shared" si="85"/>
        <v>6.9211886666666667E-2</v>
      </c>
      <c r="Q134" s="5">
        <f t="shared" si="85"/>
        <v>0.15702403333333334</v>
      </c>
      <c r="R134" s="5">
        <f t="shared" si="85"/>
        <v>0.2078817</v>
      </c>
      <c r="S134" s="5">
        <f t="shared" si="85"/>
        <v>3.5355169999999998E-2</v>
      </c>
      <c r="T134" s="5">
        <f t="shared" si="85"/>
        <v>0.51925006666666673</v>
      </c>
      <c r="V134" s="9" t="str">
        <f>IF(AND(L134&gt;0,L134&lt;0.03),"Berjalan pelan", IF(AND(L134&gt;0.03,L134&lt;0.167),"Berjalan cepat", "Berlari"))</f>
        <v>Berjalan pelan</v>
      </c>
      <c r="W134" s="9" t="str">
        <f t="shared" si="86"/>
        <v>Berjalan pelan</v>
      </c>
      <c r="X134" s="9" t="str">
        <f t="shared" si="87"/>
        <v>Berlari</v>
      </c>
      <c r="Y134" s="9" t="str">
        <f t="shared" si="88"/>
        <v>Berjalan cepat</v>
      </c>
      <c r="Z134" s="9" t="str">
        <f t="shared" si="89"/>
        <v>Berjalan cepat</v>
      </c>
      <c r="AA134" s="9" t="str">
        <f t="shared" si="90"/>
        <v>Berjalan cepat</v>
      </c>
      <c r="AB134" s="9" t="str">
        <f t="shared" si="91"/>
        <v>Berlari</v>
      </c>
      <c r="AC134" s="9" t="str">
        <f t="shared" si="92"/>
        <v>Berjalan cepat</v>
      </c>
      <c r="AD134" s="9" t="str">
        <f t="shared" si="93"/>
        <v>Berlari</v>
      </c>
      <c r="AI134">
        <f t="shared" si="106"/>
        <v>0.21575349333333332</v>
      </c>
      <c r="AJ134">
        <f t="shared" si="105"/>
        <v>0.15702403333333334</v>
      </c>
      <c r="AK134">
        <f t="shared" si="107"/>
        <v>0.51925006666666673</v>
      </c>
      <c r="AM134" s="9" t="str">
        <f t="shared" si="104"/>
        <v>Berlari</v>
      </c>
      <c r="AN134" s="9" t="str">
        <f t="shared" si="94"/>
        <v>Berjalan cepat</v>
      </c>
      <c r="AO134" s="9" t="str">
        <f t="shared" si="95"/>
        <v>Berlari</v>
      </c>
    </row>
    <row r="135" spans="2:41" x14ac:dyDescent="0.25">
      <c r="B135" s="5">
        <v>1.1172228</v>
      </c>
      <c r="C135" s="5">
        <v>0.80578494000000001</v>
      </c>
      <c r="D135" s="5">
        <v>6.2360935</v>
      </c>
      <c r="E135" s="5">
        <v>-3.1179147</v>
      </c>
      <c r="F135" s="5">
        <v>6.3365106999999998</v>
      </c>
      <c r="G135" s="5">
        <v>5.2547436000000003</v>
      </c>
      <c r="H135" s="5">
        <v>-1.3739915</v>
      </c>
      <c r="I135" s="5">
        <v>-5.1606680000000003</v>
      </c>
      <c r="J135" s="5">
        <v>18.645606999999998</v>
      </c>
      <c r="L135" s="5">
        <f t="shared" si="99"/>
        <v>3.7240759999999998E-2</v>
      </c>
      <c r="M135" s="5">
        <f t="shared" si="85"/>
        <v>2.6859497999999999E-2</v>
      </c>
      <c r="N135" s="5">
        <f t="shared" si="85"/>
        <v>0.20786978333333334</v>
      </c>
      <c r="O135" s="5">
        <f t="shared" si="85"/>
        <v>0.10393049</v>
      </c>
      <c r="P135" s="5">
        <f t="shared" si="85"/>
        <v>0.21121702333333334</v>
      </c>
      <c r="Q135" s="5">
        <f t="shared" si="85"/>
        <v>0.17515812</v>
      </c>
      <c r="R135" s="5">
        <f t="shared" si="85"/>
        <v>4.5799716666666671E-2</v>
      </c>
      <c r="S135" s="5">
        <f t="shared" si="85"/>
        <v>0.17202226666666667</v>
      </c>
      <c r="T135" s="5">
        <f t="shared" si="85"/>
        <v>0.62152023333333328</v>
      </c>
      <c r="V135" s="9" t="str">
        <f t="shared" ref="V135:V142" si="108">IF(AND(L135&gt;0,L135&lt;0.03),"Berjalan pelan", IF(AND(L135&gt;0.03,L135&lt;0.167),"Berjalan cepat", "Berlari"))</f>
        <v>Berjalan cepat</v>
      </c>
      <c r="W135" s="9" t="str">
        <f t="shared" si="86"/>
        <v>Berjalan pelan</v>
      </c>
      <c r="X135" s="9" t="str">
        <f t="shared" si="87"/>
        <v>Berlari</v>
      </c>
      <c r="Y135" s="9" t="str">
        <f t="shared" si="88"/>
        <v>Berjalan cepat</v>
      </c>
      <c r="Z135" s="9" t="str">
        <f t="shared" si="89"/>
        <v>Berlari</v>
      </c>
      <c r="AA135" s="9" t="str">
        <f t="shared" si="90"/>
        <v>Berlari</v>
      </c>
      <c r="AB135" s="9" t="str">
        <f t="shared" si="91"/>
        <v>Berjalan cepat</v>
      </c>
      <c r="AC135" s="9" t="str">
        <f t="shared" si="92"/>
        <v>Berlari</v>
      </c>
      <c r="AD135" s="9" t="str">
        <f t="shared" si="93"/>
        <v>Berlari</v>
      </c>
      <c r="AI135">
        <f t="shared" si="106"/>
        <v>0.20786978333333334</v>
      </c>
      <c r="AJ135">
        <f t="shared" si="105"/>
        <v>0.21121702333333334</v>
      </c>
      <c r="AK135">
        <f t="shared" si="107"/>
        <v>0.62152023333333328</v>
      </c>
      <c r="AM135" s="9" t="str">
        <f t="shared" si="104"/>
        <v>Berlari</v>
      </c>
      <c r="AN135" s="9" t="str">
        <f t="shared" si="94"/>
        <v>Berlari</v>
      </c>
      <c r="AO135" s="9" t="str">
        <f t="shared" si="95"/>
        <v>Berlari</v>
      </c>
    </row>
    <row r="136" spans="2:41" x14ac:dyDescent="0.25">
      <c r="B136" s="5">
        <v>-2.3202704999999999</v>
      </c>
      <c r="C136" s="5">
        <v>0.26490544999999999</v>
      </c>
      <c r="D136" s="5">
        <v>0.24616431999999999</v>
      </c>
      <c r="E136" s="5">
        <v>-3.143634</v>
      </c>
      <c r="F136" s="5">
        <v>-2.0345100999999999</v>
      </c>
      <c r="G136" s="5">
        <v>5.2024336</v>
      </c>
      <c r="H136" s="5">
        <v>-6.5863969999999998</v>
      </c>
      <c r="I136" s="5">
        <v>-5.9849777</v>
      </c>
      <c r="J136" s="5">
        <v>18.976752999999999</v>
      </c>
      <c r="L136" s="5">
        <f>ABS((B136-0)/(30-0))</f>
        <v>7.734234999999999E-2</v>
      </c>
      <c r="M136" s="5">
        <f t="shared" si="85"/>
        <v>8.8301816666666658E-3</v>
      </c>
      <c r="N136" s="5">
        <f t="shared" si="85"/>
        <v>8.2054773333333324E-3</v>
      </c>
      <c r="O136" s="5">
        <f t="shared" si="85"/>
        <v>0.1047878</v>
      </c>
      <c r="P136" s="5">
        <f t="shared" si="85"/>
        <v>6.7817003333333334E-2</v>
      </c>
      <c r="Q136" s="5">
        <f t="shared" si="85"/>
        <v>0.17341445333333333</v>
      </c>
      <c r="R136" s="5">
        <f t="shared" si="85"/>
        <v>0.21954656666666666</v>
      </c>
      <c r="S136" s="5">
        <f t="shared" si="85"/>
        <v>0.19949925666666665</v>
      </c>
      <c r="T136" s="5">
        <f t="shared" si="85"/>
        <v>0.63255843333333328</v>
      </c>
      <c r="V136" s="9" t="str">
        <f t="shared" si="108"/>
        <v>Berjalan cepat</v>
      </c>
      <c r="W136" s="9" t="str">
        <f t="shared" si="86"/>
        <v>Berjalan pelan</v>
      </c>
      <c r="X136" s="9" t="str">
        <f t="shared" si="87"/>
        <v>Berjalan pelan</v>
      </c>
      <c r="Y136" s="9" t="str">
        <f t="shared" si="88"/>
        <v>Berjalan cepat</v>
      </c>
      <c r="Z136" s="9" t="str">
        <f t="shared" si="89"/>
        <v>Berjalan cepat</v>
      </c>
      <c r="AA136" s="9" t="str">
        <f t="shared" si="90"/>
        <v>Berlari</v>
      </c>
      <c r="AB136" s="9" t="str">
        <f t="shared" si="91"/>
        <v>Berlari</v>
      </c>
      <c r="AC136" s="9" t="str">
        <f t="shared" si="92"/>
        <v>Berlari</v>
      </c>
      <c r="AD136" s="9" t="str">
        <f t="shared" si="93"/>
        <v>Berlari</v>
      </c>
      <c r="AI136">
        <f t="shared" si="106"/>
        <v>7.734234999999999E-2</v>
      </c>
      <c r="AJ136">
        <f t="shared" si="105"/>
        <v>0.17341445333333333</v>
      </c>
      <c r="AK136">
        <f t="shared" si="107"/>
        <v>0.63255843333333328</v>
      </c>
      <c r="AM136" s="9" t="str">
        <f t="shared" si="104"/>
        <v>Berjalan cepat</v>
      </c>
      <c r="AN136" s="9" t="str">
        <f t="shared" si="94"/>
        <v>Berlari</v>
      </c>
      <c r="AO136" s="9" t="str">
        <f t="shared" si="95"/>
        <v>Berlari</v>
      </c>
    </row>
    <row r="137" spans="2:41" x14ac:dyDescent="0.25">
      <c r="B137" s="5">
        <v>-1.4948809000000001</v>
      </c>
      <c r="C137" s="5">
        <v>-0.906497</v>
      </c>
      <c r="D137" s="5">
        <v>-1.9833012000000001</v>
      </c>
      <c r="E137" s="5">
        <v>-4.123075</v>
      </c>
      <c r="F137" s="5">
        <v>1.1800813999999999</v>
      </c>
      <c r="G137" s="5">
        <v>5.2024336</v>
      </c>
      <c r="H137" s="5">
        <v>0.24026560999999999</v>
      </c>
      <c r="I137" s="5">
        <v>-1.6591076</v>
      </c>
      <c r="J137" s="5">
        <v>19.448367999999999</v>
      </c>
      <c r="L137" s="5">
        <f t="shared" ref="L137:L142" si="109">ABS((B137-0)/(30-0))</f>
        <v>4.9829363333333335E-2</v>
      </c>
      <c r="M137" s="5">
        <f t="shared" si="85"/>
        <v>3.0216566666666667E-2</v>
      </c>
      <c r="N137" s="5">
        <f t="shared" si="85"/>
        <v>6.6110040000000009E-2</v>
      </c>
      <c r="O137" s="5">
        <f t="shared" si="85"/>
        <v>0.13743583333333334</v>
      </c>
      <c r="P137" s="5">
        <f t="shared" si="85"/>
        <v>3.9336046666666666E-2</v>
      </c>
      <c r="Q137" s="5">
        <f t="shared" si="85"/>
        <v>0.17341445333333333</v>
      </c>
      <c r="R137" s="5">
        <f t="shared" si="85"/>
        <v>8.0088536666666661E-3</v>
      </c>
      <c r="S137" s="5">
        <f t="shared" si="85"/>
        <v>5.5303586666666668E-2</v>
      </c>
      <c r="T137" s="5">
        <f t="shared" si="85"/>
        <v>0.64827893333333331</v>
      </c>
      <c r="V137" s="9" t="str">
        <f t="shared" si="108"/>
        <v>Berjalan cepat</v>
      </c>
      <c r="W137" s="9" t="str">
        <f t="shared" si="86"/>
        <v>Berjalan cepat</v>
      </c>
      <c r="X137" s="9" t="str">
        <f t="shared" si="87"/>
        <v>Berjalan cepat</v>
      </c>
      <c r="Y137" s="9" t="str">
        <f t="shared" si="88"/>
        <v>Berjalan cepat</v>
      </c>
      <c r="Z137" s="9" t="str">
        <f t="shared" si="89"/>
        <v>Berjalan cepat</v>
      </c>
      <c r="AA137" s="9" t="str">
        <f t="shared" si="90"/>
        <v>Berlari</v>
      </c>
      <c r="AB137" s="9" t="str">
        <f t="shared" si="91"/>
        <v>Berjalan pelan</v>
      </c>
      <c r="AC137" s="9" t="str">
        <f t="shared" si="92"/>
        <v>Berjalan cepat</v>
      </c>
      <c r="AD137" s="9" t="str">
        <f t="shared" si="93"/>
        <v>Berlari</v>
      </c>
      <c r="AI137">
        <f t="shared" si="106"/>
        <v>6.6110040000000009E-2</v>
      </c>
      <c r="AJ137">
        <f t="shared" si="105"/>
        <v>0.17341445333333333</v>
      </c>
      <c r="AK137">
        <f t="shared" si="107"/>
        <v>0.64827893333333331</v>
      </c>
      <c r="AM137" s="9" t="str">
        <f t="shared" si="104"/>
        <v>Berjalan cepat</v>
      </c>
      <c r="AN137" s="9" t="str">
        <f t="shared" si="94"/>
        <v>Berlari</v>
      </c>
      <c r="AO137" s="9" t="str">
        <f t="shared" si="95"/>
        <v>Berlari</v>
      </c>
    </row>
    <row r="138" spans="2:41" x14ac:dyDescent="0.25">
      <c r="B138" s="5">
        <v>-1.0493925</v>
      </c>
      <c r="C138" s="5">
        <v>-1.5811789999999999</v>
      </c>
      <c r="D138" s="5">
        <v>0.83468149999999997</v>
      </c>
      <c r="E138" s="5">
        <v>3.2377883999999999</v>
      </c>
      <c r="F138" s="5">
        <v>-1.0679072999999999</v>
      </c>
      <c r="G138" s="5">
        <v>-2.2621863000000002</v>
      </c>
      <c r="H138" s="5">
        <v>1.4978079</v>
      </c>
      <c r="I138" s="5">
        <v>-3.9661786999999999</v>
      </c>
      <c r="J138" s="5">
        <v>17.406179999999999</v>
      </c>
      <c r="L138" s="5">
        <f t="shared" si="109"/>
        <v>3.4979749999999997E-2</v>
      </c>
      <c r="M138" s="5">
        <f t="shared" si="85"/>
        <v>5.2705966666666666E-2</v>
      </c>
      <c r="N138" s="5">
        <f t="shared" si="85"/>
        <v>2.7822716666666667E-2</v>
      </c>
      <c r="O138" s="5">
        <f t="shared" si="85"/>
        <v>0.10792628</v>
      </c>
      <c r="P138" s="5">
        <f t="shared" si="85"/>
        <v>3.5596909999999995E-2</v>
      </c>
      <c r="Q138" s="5">
        <f t="shared" si="85"/>
        <v>7.5406210000000001E-2</v>
      </c>
      <c r="R138" s="5">
        <f t="shared" si="85"/>
        <v>4.9926930000000001E-2</v>
      </c>
      <c r="S138" s="5">
        <f t="shared" si="85"/>
        <v>0.13220595666666665</v>
      </c>
      <c r="T138" s="5">
        <f t="shared" si="85"/>
        <v>0.580206</v>
      </c>
      <c r="V138" s="9" t="str">
        <f t="shared" si="108"/>
        <v>Berjalan cepat</v>
      </c>
      <c r="W138" s="9" t="str">
        <f t="shared" si="86"/>
        <v>Berjalan cepat</v>
      </c>
      <c r="X138" s="9" t="str">
        <f t="shared" si="87"/>
        <v>Berjalan pelan</v>
      </c>
      <c r="Y138" s="9" t="str">
        <f t="shared" si="88"/>
        <v>Berjalan cepat</v>
      </c>
      <c r="Z138" s="9" t="str">
        <f t="shared" si="89"/>
        <v>Berjalan cepat</v>
      </c>
      <c r="AA138" s="9" t="str">
        <f t="shared" si="90"/>
        <v>Berjalan cepat</v>
      </c>
      <c r="AB138" s="9" t="str">
        <f t="shared" si="91"/>
        <v>Berjalan cepat</v>
      </c>
      <c r="AC138" s="9" t="str">
        <f t="shared" si="92"/>
        <v>Berjalan cepat</v>
      </c>
      <c r="AD138" s="9" t="str">
        <f t="shared" si="93"/>
        <v>Berlari</v>
      </c>
      <c r="AI138">
        <f t="shared" si="106"/>
        <v>5.2705966666666666E-2</v>
      </c>
      <c r="AJ138">
        <f t="shared" si="105"/>
        <v>0.10792628</v>
      </c>
      <c r="AK138">
        <f t="shared" si="107"/>
        <v>0.580206</v>
      </c>
      <c r="AM138" s="9" t="str">
        <f t="shared" si="104"/>
        <v>Berjalan cepat</v>
      </c>
      <c r="AN138" s="9" t="str">
        <f t="shared" si="94"/>
        <v>Berjalan cepat</v>
      </c>
      <c r="AO138" s="9" t="str">
        <f t="shared" si="95"/>
        <v>Berlari</v>
      </c>
    </row>
    <row r="139" spans="2:41" x14ac:dyDescent="0.25">
      <c r="B139" s="5">
        <v>-0.81635106000000002</v>
      </c>
      <c r="C139" s="5">
        <v>-0.25441742000000001</v>
      </c>
      <c r="D139" s="5">
        <v>-0.70787</v>
      </c>
      <c r="E139" s="5">
        <v>0.95299387000000002</v>
      </c>
      <c r="F139" s="5">
        <v>2.134585</v>
      </c>
      <c r="G139" s="5">
        <v>-2.9699534999999999</v>
      </c>
      <c r="H139" s="5">
        <v>4.5173259999999997</v>
      </c>
      <c r="I139" s="5">
        <v>-6.1634929999999999</v>
      </c>
      <c r="J139" s="5">
        <v>9.0438949999999991</v>
      </c>
      <c r="L139" s="5">
        <f t="shared" si="109"/>
        <v>2.7211702000000001E-2</v>
      </c>
      <c r="M139" s="5">
        <f t="shared" si="85"/>
        <v>8.480580666666666E-3</v>
      </c>
      <c r="N139" s="5">
        <f t="shared" si="85"/>
        <v>2.3595666666666668E-2</v>
      </c>
      <c r="O139" s="5">
        <f t="shared" si="85"/>
        <v>3.1766462333333335E-2</v>
      </c>
      <c r="P139" s="5">
        <f t="shared" si="85"/>
        <v>7.1152833333333332E-2</v>
      </c>
      <c r="Q139" s="5">
        <f t="shared" si="85"/>
        <v>9.8998450000000002E-2</v>
      </c>
      <c r="R139" s="5">
        <f t="shared" si="85"/>
        <v>0.15057753333333332</v>
      </c>
      <c r="S139" s="5">
        <f t="shared" si="85"/>
        <v>0.20544976666666667</v>
      </c>
      <c r="T139" s="5">
        <f t="shared" si="85"/>
        <v>0.30146316666666662</v>
      </c>
      <c r="V139" s="9" t="str">
        <f t="shared" si="108"/>
        <v>Berjalan pelan</v>
      </c>
      <c r="W139" s="9" t="str">
        <f t="shared" si="86"/>
        <v>Berjalan pelan</v>
      </c>
      <c r="X139" s="9" t="str">
        <f t="shared" si="87"/>
        <v>Berjalan pelan</v>
      </c>
      <c r="Y139" s="9" t="str">
        <f t="shared" si="88"/>
        <v>Berjalan cepat</v>
      </c>
      <c r="Z139" s="9" t="str">
        <f t="shared" si="89"/>
        <v>Berjalan cepat</v>
      </c>
      <c r="AA139" s="9" t="str">
        <f t="shared" si="90"/>
        <v>Berjalan cepat</v>
      </c>
      <c r="AB139" s="9" t="str">
        <f t="shared" si="91"/>
        <v>Berjalan cepat</v>
      </c>
      <c r="AC139" s="9" t="str">
        <f t="shared" si="92"/>
        <v>Berlari</v>
      </c>
      <c r="AD139" s="9" t="str">
        <f t="shared" si="93"/>
        <v>Berlari</v>
      </c>
      <c r="AI139">
        <f t="shared" si="106"/>
        <v>2.7211702000000001E-2</v>
      </c>
      <c r="AJ139">
        <f t="shared" si="105"/>
        <v>9.8998450000000002E-2</v>
      </c>
      <c r="AK139">
        <f t="shared" si="107"/>
        <v>0.30146316666666662</v>
      </c>
      <c r="AM139" s="9" t="str">
        <f t="shared" si="104"/>
        <v>Berjalan pelan</v>
      </c>
      <c r="AN139" s="9" t="str">
        <f t="shared" si="94"/>
        <v>Berjalan cepat</v>
      </c>
      <c r="AO139" s="9" t="str">
        <f t="shared" si="95"/>
        <v>Berlari</v>
      </c>
    </row>
    <row r="140" spans="2:41" x14ac:dyDescent="0.25">
      <c r="B140" s="5">
        <v>-1.9783398999999999</v>
      </c>
      <c r="C140" s="5">
        <v>-0.3102007</v>
      </c>
      <c r="D140" s="5">
        <v>-1.7856588</v>
      </c>
      <c r="E140" s="5">
        <v>1.3448161999999999</v>
      </c>
      <c r="F140" s="5">
        <v>-1.4288034000000001</v>
      </c>
      <c r="G140" s="5">
        <v>-4.767029</v>
      </c>
      <c r="H140" s="5">
        <v>7.5041547</v>
      </c>
      <c r="I140" s="5">
        <v>-3.309809</v>
      </c>
      <c r="J140" s="5">
        <v>15.577502000000001</v>
      </c>
      <c r="L140" s="5">
        <f t="shared" si="109"/>
        <v>6.5944663333333334E-2</v>
      </c>
      <c r="M140" s="5">
        <f t="shared" si="85"/>
        <v>1.0340023333333333E-2</v>
      </c>
      <c r="N140" s="5">
        <f t="shared" si="85"/>
        <v>5.9521959999999999E-2</v>
      </c>
      <c r="O140" s="5">
        <f t="shared" si="85"/>
        <v>4.4827206666666661E-2</v>
      </c>
      <c r="P140" s="5">
        <f t="shared" si="85"/>
        <v>4.7626780000000001E-2</v>
      </c>
      <c r="Q140" s="5">
        <f t="shared" si="85"/>
        <v>0.15890096666666667</v>
      </c>
      <c r="R140" s="5">
        <f t="shared" si="85"/>
        <v>0.25013848999999999</v>
      </c>
      <c r="S140" s="5">
        <f t="shared" si="85"/>
        <v>0.11032696666666666</v>
      </c>
      <c r="T140" s="5">
        <f t="shared" si="85"/>
        <v>0.51925006666666673</v>
      </c>
      <c r="V140" s="9" t="str">
        <f t="shared" si="108"/>
        <v>Berjalan cepat</v>
      </c>
      <c r="W140" s="9" t="str">
        <f t="shared" si="86"/>
        <v>Berjalan pelan</v>
      </c>
      <c r="X140" s="9" t="str">
        <f t="shared" si="87"/>
        <v>Berjalan cepat</v>
      </c>
      <c r="Y140" s="9" t="str">
        <f t="shared" si="88"/>
        <v>Berjalan cepat</v>
      </c>
      <c r="Z140" s="9" t="str">
        <f t="shared" si="89"/>
        <v>Berjalan cepat</v>
      </c>
      <c r="AA140" s="9" t="str">
        <f t="shared" si="90"/>
        <v>Berjalan cepat</v>
      </c>
      <c r="AB140" s="9" t="str">
        <f t="shared" si="91"/>
        <v>Berlari</v>
      </c>
      <c r="AC140" s="9" t="str">
        <f t="shared" si="92"/>
        <v>Berjalan cepat</v>
      </c>
      <c r="AD140" s="9" t="str">
        <f t="shared" si="93"/>
        <v>Berlari</v>
      </c>
      <c r="AI140">
        <f t="shared" si="106"/>
        <v>6.5944663333333334E-2</v>
      </c>
      <c r="AJ140">
        <f t="shared" si="105"/>
        <v>0.15890096666666667</v>
      </c>
      <c r="AK140">
        <f t="shared" si="107"/>
        <v>0.51925006666666673</v>
      </c>
      <c r="AM140" s="9" t="str">
        <f t="shared" si="104"/>
        <v>Berjalan cepat</v>
      </c>
      <c r="AN140" s="9" t="str">
        <f t="shared" si="94"/>
        <v>Berjalan cepat</v>
      </c>
      <c r="AO140" s="9" t="str">
        <f t="shared" si="95"/>
        <v>Berlari</v>
      </c>
    </row>
    <row r="141" spans="2:41" x14ac:dyDescent="0.25">
      <c r="B141" s="5">
        <v>1.1093373</v>
      </c>
      <c r="C141" s="5">
        <v>-1.7871952</v>
      </c>
      <c r="D141" s="5">
        <v>2.0151644000000002</v>
      </c>
      <c r="E141" s="5">
        <v>1.0434418000000001</v>
      </c>
      <c r="F141" s="5">
        <v>-2.3290310000000001</v>
      </c>
      <c r="G141" s="5">
        <v>5.2024336</v>
      </c>
      <c r="H141" s="5">
        <v>-1.3739915</v>
      </c>
      <c r="I141" s="5">
        <v>-12.344194</v>
      </c>
      <c r="J141" s="5">
        <v>18.645606999999998</v>
      </c>
      <c r="L141" s="5">
        <f t="shared" si="109"/>
        <v>3.6977909999999996E-2</v>
      </c>
      <c r="M141" s="5">
        <f t="shared" si="85"/>
        <v>5.9573173333333333E-2</v>
      </c>
      <c r="N141" s="5">
        <f t="shared" si="85"/>
        <v>6.7172146666666668E-2</v>
      </c>
      <c r="O141" s="5">
        <f t="shared" si="85"/>
        <v>3.4781393333333334E-2</v>
      </c>
      <c r="P141" s="5">
        <f t="shared" si="85"/>
        <v>7.7634366666666663E-2</v>
      </c>
      <c r="Q141" s="5">
        <f t="shared" si="85"/>
        <v>0.17341445333333333</v>
      </c>
      <c r="R141" s="5">
        <f t="shared" si="85"/>
        <v>4.5799716666666671E-2</v>
      </c>
      <c r="S141" s="5">
        <f t="shared" si="85"/>
        <v>0.41147313333333335</v>
      </c>
      <c r="T141" s="5">
        <f t="shared" si="85"/>
        <v>0.62152023333333328</v>
      </c>
      <c r="V141" s="9" t="str">
        <f t="shared" si="108"/>
        <v>Berjalan cepat</v>
      </c>
      <c r="W141" s="9" t="str">
        <f t="shared" si="86"/>
        <v>Berjalan cepat</v>
      </c>
      <c r="X141" s="9" t="str">
        <f t="shared" si="87"/>
        <v>Berjalan cepat</v>
      </c>
      <c r="Y141" s="9" t="str">
        <f t="shared" si="88"/>
        <v>Berjalan cepat</v>
      </c>
      <c r="Z141" s="9" t="str">
        <f t="shared" si="89"/>
        <v>Berjalan cepat</v>
      </c>
      <c r="AA141" s="9" t="str">
        <f t="shared" si="90"/>
        <v>Berlari</v>
      </c>
      <c r="AB141" s="9" t="str">
        <f t="shared" si="91"/>
        <v>Berjalan cepat</v>
      </c>
      <c r="AC141" s="9" t="str">
        <f t="shared" si="92"/>
        <v>Berlari</v>
      </c>
      <c r="AD141" s="9" t="str">
        <f t="shared" si="93"/>
        <v>Berlari</v>
      </c>
      <c r="AI141">
        <f t="shared" si="106"/>
        <v>6.7172146666666668E-2</v>
      </c>
      <c r="AJ141">
        <f t="shared" si="105"/>
        <v>0.17341445333333333</v>
      </c>
      <c r="AK141">
        <f t="shared" si="107"/>
        <v>0.62152023333333328</v>
      </c>
      <c r="AM141" s="9" t="str">
        <f t="shared" si="104"/>
        <v>Berjalan cepat</v>
      </c>
      <c r="AN141" s="9" t="str">
        <f t="shared" si="94"/>
        <v>Berlari</v>
      </c>
      <c r="AO141" s="9" t="str">
        <f t="shared" si="95"/>
        <v>Berlari</v>
      </c>
    </row>
    <row r="142" spans="2:41" x14ac:dyDescent="0.25">
      <c r="B142" s="5">
        <v>2.0879292</v>
      </c>
      <c r="C142" s="5">
        <v>-0.68026924</v>
      </c>
      <c r="D142" s="5">
        <v>-0.70617770000000002</v>
      </c>
      <c r="E142" s="5">
        <v>0.80333096000000004</v>
      </c>
      <c r="F142" s="5">
        <v>-1.027746</v>
      </c>
      <c r="G142" s="5">
        <v>5.2024336</v>
      </c>
      <c r="H142" s="5">
        <v>-6.5863969999999998</v>
      </c>
      <c r="I142" s="5">
        <v>1.0606551</v>
      </c>
      <c r="J142" s="5">
        <v>18.976752999999999</v>
      </c>
      <c r="L142" s="5">
        <f t="shared" si="109"/>
        <v>6.9597640000000002E-2</v>
      </c>
      <c r="M142" s="5">
        <f t="shared" si="85"/>
        <v>2.2675641333333333E-2</v>
      </c>
      <c r="N142" s="5">
        <f t="shared" si="85"/>
        <v>2.3539256666666668E-2</v>
      </c>
      <c r="O142" s="5">
        <f t="shared" si="85"/>
        <v>2.6777698666666669E-2</v>
      </c>
      <c r="P142" s="5">
        <f t="shared" si="85"/>
        <v>3.4258200000000003E-2</v>
      </c>
      <c r="Q142" s="5">
        <f t="shared" si="85"/>
        <v>0.17341445333333333</v>
      </c>
      <c r="R142" s="5">
        <f t="shared" si="85"/>
        <v>0.21954656666666666</v>
      </c>
      <c r="S142" s="5">
        <f t="shared" si="85"/>
        <v>3.5355169999999998E-2</v>
      </c>
      <c r="T142" s="5">
        <f t="shared" si="85"/>
        <v>0.63255843333333328</v>
      </c>
      <c r="V142" s="9" t="str">
        <f t="shared" si="108"/>
        <v>Berjalan cepat</v>
      </c>
      <c r="W142" s="9" t="str">
        <f t="shared" si="86"/>
        <v>Berjalan pelan</v>
      </c>
      <c r="X142" s="9" t="str">
        <f t="shared" si="87"/>
        <v>Berjalan pelan</v>
      </c>
      <c r="Y142" s="9" t="str">
        <f t="shared" si="88"/>
        <v>Berjalan pelan</v>
      </c>
      <c r="Z142" s="9" t="str">
        <f t="shared" si="89"/>
        <v>Berjalan cepat</v>
      </c>
      <c r="AA142" s="9" t="str">
        <f t="shared" si="90"/>
        <v>Berlari</v>
      </c>
      <c r="AB142" s="9" t="str">
        <f t="shared" si="91"/>
        <v>Berlari</v>
      </c>
      <c r="AC142" s="9" t="str">
        <f t="shared" si="92"/>
        <v>Berjalan cepat</v>
      </c>
      <c r="AD142" s="9" t="str">
        <f t="shared" si="93"/>
        <v>Berlari</v>
      </c>
      <c r="AI142">
        <f t="shared" si="106"/>
        <v>6.9597640000000002E-2</v>
      </c>
      <c r="AJ142">
        <f t="shared" si="105"/>
        <v>0.17341445333333333</v>
      </c>
      <c r="AK142">
        <f t="shared" si="107"/>
        <v>0.63255843333333328</v>
      </c>
      <c r="AM142" s="9" t="str">
        <f t="shared" si="104"/>
        <v>Berjalan cepat</v>
      </c>
      <c r="AN142" s="9" t="str">
        <f t="shared" si="94"/>
        <v>Berlari</v>
      </c>
      <c r="AO142" s="9" t="str">
        <f t="shared" si="95"/>
        <v>Berlari</v>
      </c>
    </row>
  </sheetData>
  <mergeCells count="49">
    <mergeCell ref="V111:X111"/>
    <mergeCell ref="Y111:AA111"/>
    <mergeCell ref="AB111:AD111"/>
    <mergeCell ref="B111:D111"/>
    <mergeCell ref="E111:G111"/>
    <mergeCell ref="H111:J111"/>
    <mergeCell ref="L111:N111"/>
    <mergeCell ref="O111:Q111"/>
    <mergeCell ref="R111:T111"/>
    <mergeCell ref="V76:X76"/>
    <mergeCell ref="Y76:AA76"/>
    <mergeCell ref="AB76:AD76"/>
    <mergeCell ref="B110:J110"/>
    <mergeCell ref="L110:T110"/>
    <mergeCell ref="V110:AD110"/>
    <mergeCell ref="B76:D76"/>
    <mergeCell ref="E76:G76"/>
    <mergeCell ref="H76:J76"/>
    <mergeCell ref="L76:N76"/>
    <mergeCell ref="O76:Q76"/>
    <mergeCell ref="R76:T76"/>
    <mergeCell ref="B75:J75"/>
    <mergeCell ref="L75:T75"/>
    <mergeCell ref="V75:AD75"/>
    <mergeCell ref="B40:D40"/>
    <mergeCell ref="E40:G40"/>
    <mergeCell ref="H40:J40"/>
    <mergeCell ref="L40:N40"/>
    <mergeCell ref="O40:Q40"/>
    <mergeCell ref="R40:T40"/>
    <mergeCell ref="B39:J39"/>
    <mergeCell ref="L39:T39"/>
    <mergeCell ref="V39:AD39"/>
    <mergeCell ref="V40:X40"/>
    <mergeCell ref="Y40:AA40"/>
    <mergeCell ref="AB40:AD40"/>
    <mergeCell ref="A4:A6"/>
    <mergeCell ref="B4:J4"/>
    <mergeCell ref="L4:T4"/>
    <mergeCell ref="V4:AD4"/>
    <mergeCell ref="B5:D5"/>
    <mergeCell ref="E5:G5"/>
    <mergeCell ref="H5:J5"/>
    <mergeCell ref="L5:N5"/>
    <mergeCell ref="O5:Q5"/>
    <mergeCell ref="R5:T5"/>
    <mergeCell ref="V5:X5"/>
    <mergeCell ref="Y5:AA5"/>
    <mergeCell ref="AB5:AD5"/>
  </mergeCells>
  <conditionalFormatting sqref="V7:AD36">
    <cfRule type="containsText" dxfId="23" priority="40" operator="containsText" text="Berlari">
      <formula>NOT(ISERROR(SEARCH("Berlari",V7)))</formula>
    </cfRule>
    <cfRule type="containsText" dxfId="22" priority="41" operator="containsText" text="Berjalan cepat">
      <formula>NOT(ISERROR(SEARCH("Berjalan cepat",V7)))</formula>
    </cfRule>
    <cfRule type="containsText" dxfId="21" priority="42" operator="containsText" text="Berjalan pelan">
      <formula>NOT(ISERROR(SEARCH("Berjalan pelan",V7)))</formula>
    </cfRule>
  </conditionalFormatting>
  <conditionalFormatting sqref="AM7:AO36">
    <cfRule type="containsText" dxfId="20" priority="28" operator="containsText" text="Berlari">
      <formula>NOT(ISERROR(SEARCH("Berlari",AM7)))</formula>
    </cfRule>
    <cfRule type="containsText" dxfId="19" priority="29" operator="containsText" text="Berjalan cepat">
      <formula>NOT(ISERROR(SEARCH("Berjalan cepat",AM7)))</formula>
    </cfRule>
    <cfRule type="containsText" dxfId="18" priority="30" operator="containsText" text="Berjalan pelan">
      <formula>NOT(ISERROR(SEARCH("Berjalan pelan",AM7)))</formula>
    </cfRule>
  </conditionalFormatting>
  <conditionalFormatting sqref="V42:AD71">
    <cfRule type="containsText" dxfId="17" priority="16" operator="containsText" text="Berlari">
      <formula>NOT(ISERROR(SEARCH("Berlari",V42)))</formula>
    </cfRule>
    <cfRule type="containsText" dxfId="16" priority="17" operator="containsText" text="Berjalan cepat">
      <formula>NOT(ISERROR(SEARCH("Berjalan cepat",V42)))</formula>
    </cfRule>
    <cfRule type="containsText" dxfId="15" priority="18" operator="containsText" text="Berjalan pelan">
      <formula>NOT(ISERROR(SEARCH("Berjalan pelan",V42)))</formula>
    </cfRule>
  </conditionalFormatting>
  <conditionalFormatting sqref="V78:AD107">
    <cfRule type="containsText" dxfId="14" priority="13" operator="containsText" text="Berlari">
      <formula>NOT(ISERROR(SEARCH("Berlari",V78)))</formula>
    </cfRule>
    <cfRule type="containsText" dxfId="13" priority="14" operator="containsText" text="Berjalan cepat">
      <formula>NOT(ISERROR(SEARCH("Berjalan cepat",V78)))</formula>
    </cfRule>
    <cfRule type="containsText" dxfId="12" priority="15" operator="containsText" text="Berjalan pelan">
      <formula>NOT(ISERROR(SEARCH("Berjalan pelan",V78)))</formula>
    </cfRule>
  </conditionalFormatting>
  <conditionalFormatting sqref="V113:AD142">
    <cfRule type="containsText" dxfId="11" priority="10" operator="containsText" text="Berlari">
      <formula>NOT(ISERROR(SEARCH("Berlari",V113)))</formula>
    </cfRule>
    <cfRule type="containsText" dxfId="10" priority="11" operator="containsText" text="Berjalan cepat">
      <formula>NOT(ISERROR(SEARCH("Berjalan cepat",V113)))</formula>
    </cfRule>
    <cfRule type="containsText" dxfId="9" priority="12" operator="containsText" text="Berjalan pelan">
      <formula>NOT(ISERROR(SEARCH("Berjalan pelan",V113)))</formula>
    </cfRule>
  </conditionalFormatting>
  <conditionalFormatting sqref="AM42:AO71">
    <cfRule type="containsText" dxfId="8" priority="7" operator="containsText" text="Berlari">
      <formula>NOT(ISERROR(SEARCH("Berlari",AM42)))</formula>
    </cfRule>
    <cfRule type="containsText" dxfId="7" priority="8" operator="containsText" text="Berjalan cepat">
      <formula>NOT(ISERROR(SEARCH("Berjalan cepat",AM42)))</formula>
    </cfRule>
    <cfRule type="containsText" dxfId="6" priority="9" operator="containsText" text="Berjalan pelan">
      <formula>NOT(ISERROR(SEARCH("Berjalan pelan",AM42)))</formula>
    </cfRule>
  </conditionalFormatting>
  <conditionalFormatting sqref="AM78:AO107">
    <cfRule type="containsText" dxfId="5" priority="4" operator="containsText" text="Berlari">
      <formula>NOT(ISERROR(SEARCH("Berlari",AM78)))</formula>
    </cfRule>
    <cfRule type="containsText" dxfId="4" priority="5" operator="containsText" text="Berjalan cepat">
      <formula>NOT(ISERROR(SEARCH("Berjalan cepat",AM78)))</formula>
    </cfRule>
    <cfRule type="containsText" dxfId="3" priority="6" operator="containsText" text="Berjalan pelan">
      <formula>NOT(ISERROR(SEARCH("Berjalan pelan",AM78)))</formula>
    </cfRule>
  </conditionalFormatting>
  <conditionalFormatting sqref="AM113:AO142">
    <cfRule type="containsText" dxfId="2" priority="1" operator="containsText" text="Berlari">
      <formula>NOT(ISERROR(SEARCH("Berlari",AM113)))</formula>
    </cfRule>
    <cfRule type="containsText" dxfId="1" priority="2" operator="containsText" text="Berjalan cepat">
      <formula>NOT(ISERROR(SEARCH("Berjalan cepat",AM113)))</formula>
    </cfRule>
    <cfRule type="containsText" dxfId="0" priority="3" operator="containsText" text="Berjalan pelan">
      <formula>NOT(ISERROR(SEARCH("Berjalan pelan",AM113)))</formula>
    </cfRule>
  </conditionalFormatting>
  <hyperlinks>
    <hyperlink ref="B4" r:id="rId1"/>
    <hyperlink ref="B39" r:id="rId2"/>
    <hyperlink ref="B75" r:id="rId3"/>
    <hyperlink ref="B110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Nilai pengukuran</vt:lpstr>
      <vt:lpstr>rekap performansi</vt:lpstr>
      <vt:lpstr>penghitungan performansi</vt:lpstr>
      <vt:lpstr>perfomansi modifikasi</vt:lpstr>
      <vt:lpstr>performansi modifikasi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Megantara</dc:creator>
  <cp:lastModifiedBy>Achmad Megantara</cp:lastModifiedBy>
  <dcterms:created xsi:type="dcterms:W3CDTF">2019-05-24T06:25:58Z</dcterms:created>
  <dcterms:modified xsi:type="dcterms:W3CDTF">2019-06-29T10:16:22Z</dcterms:modified>
</cp:coreProperties>
</file>