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NS\TUGAS AKHIR\DATA HASIL\"/>
    </mc:Choice>
  </mc:AlternateContent>
  <bookViews>
    <workbookView xWindow="0" yWindow="0" windowWidth="10605" windowHeight="4755" firstSheet="1" activeTab="3"/>
  </bookViews>
  <sheets>
    <sheet name="MSE" sheetId="3" r:id="rId1"/>
    <sheet name="MSE ACCELEROMETER STATIS1" sheetId="1" r:id="rId2"/>
    <sheet name="MSE ACCELEROMETER linier" sheetId="4" r:id="rId3"/>
    <sheet name="MSE ORIENTATION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2" l="1"/>
  <c r="K25" i="2"/>
  <c r="J44" i="4"/>
  <c r="I44" i="4"/>
  <c r="J29" i="4"/>
  <c r="I29" i="4"/>
  <c r="J14" i="4"/>
  <c r="I14" i="4"/>
  <c r="I42" i="4"/>
  <c r="G43" i="4"/>
  <c r="I43" i="4" s="1"/>
  <c r="F43" i="4"/>
  <c r="H43" i="4" s="1"/>
  <c r="J43" i="4" s="1"/>
  <c r="E43" i="4"/>
  <c r="F42" i="4"/>
  <c r="H42" i="4" s="1"/>
  <c r="J42" i="4" s="1"/>
  <c r="E42" i="4"/>
  <c r="G42" i="4" s="1"/>
  <c r="H41" i="4"/>
  <c r="J41" i="4" s="1"/>
  <c r="G41" i="4"/>
  <c r="I41" i="4" s="1"/>
  <c r="F41" i="4"/>
  <c r="E41" i="4"/>
  <c r="F40" i="4"/>
  <c r="H40" i="4" s="1"/>
  <c r="J40" i="4" s="1"/>
  <c r="E40" i="4"/>
  <c r="G40" i="4" s="1"/>
  <c r="I40" i="4" s="1"/>
  <c r="H39" i="4"/>
  <c r="J39" i="4" s="1"/>
  <c r="G39" i="4"/>
  <c r="I39" i="4" s="1"/>
  <c r="F39" i="4"/>
  <c r="E39" i="4"/>
  <c r="F38" i="4"/>
  <c r="H38" i="4" s="1"/>
  <c r="J38" i="4" s="1"/>
  <c r="E38" i="4"/>
  <c r="G38" i="4" s="1"/>
  <c r="I38" i="4" s="1"/>
  <c r="H37" i="4"/>
  <c r="J37" i="4" s="1"/>
  <c r="G37" i="4"/>
  <c r="I37" i="4" s="1"/>
  <c r="F37" i="4"/>
  <c r="E37" i="4"/>
  <c r="F36" i="4"/>
  <c r="H36" i="4" s="1"/>
  <c r="J36" i="4" s="1"/>
  <c r="E36" i="4"/>
  <c r="G36" i="4" s="1"/>
  <c r="I36" i="4" s="1"/>
  <c r="H35" i="4"/>
  <c r="J35" i="4" s="1"/>
  <c r="G35" i="4"/>
  <c r="I35" i="4" s="1"/>
  <c r="F35" i="4"/>
  <c r="E35" i="4"/>
  <c r="F34" i="4"/>
  <c r="H34" i="4" s="1"/>
  <c r="J34" i="4" s="1"/>
  <c r="E34" i="4"/>
  <c r="G34" i="4" s="1"/>
  <c r="I34" i="4" s="1"/>
  <c r="E19" i="4"/>
  <c r="G28" i="4"/>
  <c r="I28" i="4" s="1"/>
  <c r="F28" i="4"/>
  <c r="H28" i="4" s="1"/>
  <c r="J28" i="4" s="1"/>
  <c r="E28" i="4"/>
  <c r="H27" i="4"/>
  <c r="J27" i="4" s="1"/>
  <c r="F27" i="4"/>
  <c r="E27" i="4"/>
  <c r="G27" i="4" s="1"/>
  <c r="I27" i="4" s="1"/>
  <c r="G26" i="4"/>
  <c r="I26" i="4" s="1"/>
  <c r="F26" i="4"/>
  <c r="H26" i="4" s="1"/>
  <c r="J26" i="4" s="1"/>
  <c r="E26" i="4"/>
  <c r="H25" i="4"/>
  <c r="J25" i="4" s="1"/>
  <c r="F25" i="4"/>
  <c r="E25" i="4"/>
  <c r="G25" i="4" s="1"/>
  <c r="I25" i="4" s="1"/>
  <c r="G24" i="4"/>
  <c r="I24" i="4" s="1"/>
  <c r="F24" i="4"/>
  <c r="H24" i="4" s="1"/>
  <c r="J24" i="4" s="1"/>
  <c r="E24" i="4"/>
  <c r="H23" i="4"/>
  <c r="J23" i="4" s="1"/>
  <c r="F23" i="4"/>
  <c r="E23" i="4"/>
  <c r="G23" i="4" s="1"/>
  <c r="I23" i="4" s="1"/>
  <c r="G22" i="4"/>
  <c r="I22" i="4" s="1"/>
  <c r="F22" i="4"/>
  <c r="H22" i="4" s="1"/>
  <c r="J22" i="4" s="1"/>
  <c r="E22" i="4"/>
  <c r="H21" i="4"/>
  <c r="J21" i="4" s="1"/>
  <c r="F21" i="4"/>
  <c r="E21" i="4"/>
  <c r="G21" i="4" s="1"/>
  <c r="I21" i="4" s="1"/>
  <c r="G20" i="4"/>
  <c r="I20" i="4" s="1"/>
  <c r="F20" i="4"/>
  <c r="H20" i="4" s="1"/>
  <c r="J20" i="4" s="1"/>
  <c r="E20" i="4"/>
  <c r="H19" i="4"/>
  <c r="J19" i="4" s="1"/>
  <c r="F19" i="4"/>
  <c r="G19" i="4"/>
  <c r="I19" i="4" s="1"/>
  <c r="I4" i="4"/>
  <c r="J4" i="4"/>
  <c r="H4" i="4"/>
  <c r="G4" i="4"/>
  <c r="F4" i="4"/>
  <c r="E4" i="4"/>
  <c r="H13" i="4"/>
  <c r="J13" i="4" s="1"/>
  <c r="G13" i="4"/>
  <c r="I13" i="4" s="1"/>
  <c r="F13" i="4"/>
  <c r="E13" i="4"/>
  <c r="F12" i="4"/>
  <c r="H12" i="4" s="1"/>
  <c r="J12" i="4" s="1"/>
  <c r="E12" i="4"/>
  <c r="G12" i="4" s="1"/>
  <c r="I12" i="4" s="1"/>
  <c r="H11" i="4"/>
  <c r="J11" i="4" s="1"/>
  <c r="G11" i="4"/>
  <c r="I11" i="4" s="1"/>
  <c r="F11" i="4"/>
  <c r="E11" i="4"/>
  <c r="F10" i="4"/>
  <c r="H10" i="4" s="1"/>
  <c r="J10" i="4" s="1"/>
  <c r="E10" i="4"/>
  <c r="G10" i="4" s="1"/>
  <c r="I10" i="4" s="1"/>
  <c r="H9" i="4"/>
  <c r="J9" i="4" s="1"/>
  <c r="G9" i="4"/>
  <c r="I9" i="4" s="1"/>
  <c r="F9" i="4"/>
  <c r="E9" i="4"/>
  <c r="F8" i="4"/>
  <c r="H8" i="4" s="1"/>
  <c r="J8" i="4" s="1"/>
  <c r="E8" i="4"/>
  <c r="G8" i="4" s="1"/>
  <c r="I8" i="4" s="1"/>
  <c r="H7" i="4"/>
  <c r="J7" i="4" s="1"/>
  <c r="G7" i="4"/>
  <c r="I7" i="4" s="1"/>
  <c r="F7" i="4"/>
  <c r="E7" i="4"/>
  <c r="F6" i="4"/>
  <c r="H6" i="4" s="1"/>
  <c r="J6" i="4" s="1"/>
  <c r="E6" i="4"/>
  <c r="G6" i="4" s="1"/>
  <c r="I6" i="4" s="1"/>
  <c r="H5" i="4"/>
  <c r="J5" i="4" s="1"/>
  <c r="G5" i="4"/>
  <c r="I5" i="4" s="1"/>
  <c r="F5" i="4"/>
  <c r="E5" i="4"/>
  <c r="P44" i="2" l="1"/>
  <c r="N44" i="2"/>
  <c r="P41" i="2"/>
  <c r="N41" i="2"/>
  <c r="P38" i="2"/>
  <c r="N38" i="2"/>
  <c r="P35" i="2"/>
  <c r="O35" i="2"/>
  <c r="N35" i="2"/>
  <c r="N20" i="2"/>
  <c r="P29" i="2"/>
  <c r="O29" i="2"/>
  <c r="N29" i="2"/>
  <c r="P26" i="2"/>
  <c r="O26" i="2"/>
  <c r="N26" i="2"/>
  <c r="P23" i="2"/>
  <c r="O23" i="2"/>
  <c r="N23" i="2"/>
  <c r="P20" i="2"/>
  <c r="O20" i="2"/>
  <c r="O14" i="2"/>
  <c r="O11" i="2"/>
  <c r="O8" i="2"/>
  <c r="O5" i="2"/>
  <c r="N14" i="2"/>
  <c r="N11" i="2"/>
  <c r="N8" i="2"/>
  <c r="N5" i="2"/>
  <c r="P14" i="2"/>
  <c r="P11" i="2"/>
  <c r="P8" i="2"/>
  <c r="P5" i="2"/>
  <c r="E16" i="3" l="1"/>
  <c r="D16" i="3"/>
  <c r="Q16" i="3"/>
  <c r="P16" i="3"/>
  <c r="H15" i="1"/>
  <c r="K16" i="3"/>
  <c r="J16" i="3"/>
  <c r="Q15" i="3"/>
  <c r="P15" i="3"/>
  <c r="Q14" i="3"/>
  <c r="P14" i="3"/>
  <c r="Q13" i="3"/>
  <c r="P13" i="3"/>
  <c r="Q12" i="3"/>
  <c r="P12" i="3"/>
  <c r="Q11" i="3"/>
  <c r="P11" i="3"/>
  <c r="Q10" i="3"/>
  <c r="P10" i="3"/>
  <c r="Q9" i="3"/>
  <c r="P9" i="3"/>
  <c r="Q8" i="3"/>
  <c r="P8" i="3"/>
  <c r="Q7" i="3"/>
  <c r="P7" i="3"/>
  <c r="Q6" i="3"/>
  <c r="P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H5" i="1"/>
  <c r="J46" i="2"/>
  <c r="M46" i="2" s="1"/>
  <c r="G46" i="2"/>
  <c r="F46" i="2"/>
  <c r="I46" i="2" s="1"/>
  <c r="L46" i="2" s="1"/>
  <c r="E46" i="2"/>
  <c r="H46" i="2" s="1"/>
  <c r="K46" i="2" s="1"/>
  <c r="K45" i="2"/>
  <c r="H45" i="2"/>
  <c r="G45" i="2"/>
  <c r="J45" i="2" s="1"/>
  <c r="M45" i="2" s="1"/>
  <c r="F45" i="2"/>
  <c r="I45" i="2" s="1"/>
  <c r="L45" i="2" s="1"/>
  <c r="E45" i="2"/>
  <c r="M44" i="2"/>
  <c r="J44" i="2"/>
  <c r="I44" i="2"/>
  <c r="L44" i="2" s="1"/>
  <c r="O44" i="2" s="1"/>
  <c r="G44" i="2"/>
  <c r="F44" i="2"/>
  <c r="E44" i="2"/>
  <c r="H44" i="2" s="1"/>
  <c r="K44" i="2" s="1"/>
  <c r="J43" i="2"/>
  <c r="M43" i="2" s="1"/>
  <c r="G43" i="2"/>
  <c r="F43" i="2"/>
  <c r="I43" i="2" s="1"/>
  <c r="L43" i="2" s="1"/>
  <c r="E43" i="2"/>
  <c r="H43" i="2" s="1"/>
  <c r="K43" i="2" s="1"/>
  <c r="K42" i="2"/>
  <c r="H42" i="2"/>
  <c r="G42" i="2"/>
  <c r="J42" i="2" s="1"/>
  <c r="M42" i="2" s="1"/>
  <c r="F42" i="2"/>
  <c r="I42" i="2" s="1"/>
  <c r="L42" i="2" s="1"/>
  <c r="E42" i="2"/>
  <c r="M41" i="2"/>
  <c r="J41" i="2"/>
  <c r="I41" i="2"/>
  <c r="L41" i="2" s="1"/>
  <c r="G41" i="2"/>
  <c r="F41" i="2"/>
  <c r="E41" i="2"/>
  <c r="H41" i="2" s="1"/>
  <c r="K41" i="2" s="1"/>
  <c r="J40" i="2"/>
  <c r="M40" i="2" s="1"/>
  <c r="G40" i="2"/>
  <c r="F40" i="2"/>
  <c r="I40" i="2" s="1"/>
  <c r="L40" i="2" s="1"/>
  <c r="E40" i="2"/>
  <c r="H40" i="2" s="1"/>
  <c r="K40" i="2" s="1"/>
  <c r="K39" i="2"/>
  <c r="H39" i="2"/>
  <c r="G39" i="2"/>
  <c r="J39" i="2" s="1"/>
  <c r="M39" i="2" s="1"/>
  <c r="F39" i="2"/>
  <c r="I39" i="2" s="1"/>
  <c r="L39" i="2" s="1"/>
  <c r="E39" i="2"/>
  <c r="M38" i="2"/>
  <c r="J38" i="2"/>
  <c r="G38" i="2"/>
  <c r="F38" i="2"/>
  <c r="I38" i="2" s="1"/>
  <c r="L38" i="2" s="1"/>
  <c r="O38" i="2" s="1"/>
  <c r="E38" i="2"/>
  <c r="H38" i="2" s="1"/>
  <c r="K38" i="2" s="1"/>
  <c r="J37" i="2"/>
  <c r="M37" i="2" s="1"/>
  <c r="G37" i="2"/>
  <c r="F37" i="2"/>
  <c r="I37" i="2" s="1"/>
  <c r="L37" i="2" s="1"/>
  <c r="E37" i="2"/>
  <c r="H37" i="2" s="1"/>
  <c r="K37" i="2" s="1"/>
  <c r="K36" i="2"/>
  <c r="H36" i="2"/>
  <c r="G36" i="2"/>
  <c r="J36" i="2" s="1"/>
  <c r="M36" i="2" s="1"/>
  <c r="F36" i="2"/>
  <c r="I36" i="2" s="1"/>
  <c r="L36" i="2" s="1"/>
  <c r="E36" i="2"/>
  <c r="M35" i="2"/>
  <c r="J35" i="2"/>
  <c r="I35" i="2"/>
  <c r="L35" i="2" s="1"/>
  <c r="G35" i="2"/>
  <c r="F35" i="2"/>
  <c r="E35" i="2"/>
  <c r="H35" i="2" s="1"/>
  <c r="K35" i="2" s="1"/>
  <c r="J31" i="2"/>
  <c r="M31" i="2" s="1"/>
  <c r="G31" i="2"/>
  <c r="F31" i="2"/>
  <c r="I31" i="2" s="1"/>
  <c r="L31" i="2" s="1"/>
  <c r="E31" i="2"/>
  <c r="H31" i="2" s="1"/>
  <c r="K31" i="2" s="1"/>
  <c r="K30" i="2"/>
  <c r="H30" i="2"/>
  <c r="G30" i="2"/>
  <c r="J30" i="2" s="1"/>
  <c r="M30" i="2" s="1"/>
  <c r="F30" i="2"/>
  <c r="I30" i="2" s="1"/>
  <c r="L30" i="2" s="1"/>
  <c r="E30" i="2"/>
  <c r="M29" i="2"/>
  <c r="J29" i="2"/>
  <c r="I29" i="2"/>
  <c r="L29" i="2" s="1"/>
  <c r="G29" i="2"/>
  <c r="F29" i="2"/>
  <c r="E29" i="2"/>
  <c r="H29" i="2" s="1"/>
  <c r="K29" i="2" s="1"/>
  <c r="J28" i="2"/>
  <c r="M28" i="2" s="1"/>
  <c r="G28" i="2"/>
  <c r="F28" i="2"/>
  <c r="I28" i="2" s="1"/>
  <c r="L28" i="2" s="1"/>
  <c r="E28" i="2"/>
  <c r="H28" i="2" s="1"/>
  <c r="K28" i="2" s="1"/>
  <c r="K27" i="2"/>
  <c r="H27" i="2"/>
  <c r="G27" i="2"/>
  <c r="J27" i="2" s="1"/>
  <c r="M27" i="2" s="1"/>
  <c r="F27" i="2"/>
  <c r="I27" i="2" s="1"/>
  <c r="L27" i="2" s="1"/>
  <c r="E27" i="2"/>
  <c r="M26" i="2"/>
  <c r="J26" i="2"/>
  <c r="I26" i="2"/>
  <c r="L26" i="2" s="1"/>
  <c r="G26" i="2"/>
  <c r="F26" i="2"/>
  <c r="E26" i="2"/>
  <c r="H26" i="2" s="1"/>
  <c r="K26" i="2" s="1"/>
  <c r="J25" i="2"/>
  <c r="M25" i="2" s="1"/>
  <c r="G25" i="2"/>
  <c r="F25" i="2"/>
  <c r="I25" i="2" s="1"/>
  <c r="L25" i="2" s="1"/>
  <c r="E25" i="2"/>
  <c r="K24" i="2"/>
  <c r="H24" i="2"/>
  <c r="G24" i="2"/>
  <c r="J24" i="2" s="1"/>
  <c r="M24" i="2" s="1"/>
  <c r="F24" i="2"/>
  <c r="I24" i="2" s="1"/>
  <c r="L24" i="2" s="1"/>
  <c r="E24" i="2"/>
  <c r="M23" i="2"/>
  <c r="J23" i="2"/>
  <c r="I23" i="2"/>
  <c r="L23" i="2" s="1"/>
  <c r="G23" i="2"/>
  <c r="F23" i="2"/>
  <c r="E23" i="2"/>
  <c r="H23" i="2" s="1"/>
  <c r="K23" i="2" s="1"/>
  <c r="J22" i="2"/>
  <c r="M22" i="2" s="1"/>
  <c r="G22" i="2"/>
  <c r="F22" i="2"/>
  <c r="I22" i="2" s="1"/>
  <c r="L22" i="2" s="1"/>
  <c r="E22" i="2"/>
  <c r="H22" i="2" s="1"/>
  <c r="K22" i="2" s="1"/>
  <c r="K21" i="2"/>
  <c r="H21" i="2"/>
  <c r="G21" i="2"/>
  <c r="J21" i="2" s="1"/>
  <c r="M21" i="2" s="1"/>
  <c r="F21" i="2"/>
  <c r="I21" i="2" s="1"/>
  <c r="L21" i="2" s="1"/>
  <c r="E21" i="2"/>
  <c r="M20" i="2"/>
  <c r="J20" i="2"/>
  <c r="I20" i="2"/>
  <c r="L20" i="2" s="1"/>
  <c r="G20" i="2"/>
  <c r="F20" i="2"/>
  <c r="E20" i="2"/>
  <c r="H20" i="2" s="1"/>
  <c r="K20" i="2" s="1"/>
  <c r="M16" i="2"/>
  <c r="M15" i="2"/>
  <c r="M14" i="2"/>
  <c r="M13" i="2"/>
  <c r="M12" i="2"/>
  <c r="M11" i="2"/>
  <c r="M10" i="2"/>
  <c r="M9" i="2"/>
  <c r="M8" i="2"/>
  <c r="M7" i="2"/>
  <c r="M6" i="2"/>
  <c r="M5" i="2"/>
  <c r="L16" i="2"/>
  <c r="L15" i="2"/>
  <c r="L14" i="2"/>
  <c r="L13" i="2"/>
  <c r="L12" i="2"/>
  <c r="L11" i="2"/>
  <c r="L10" i="2"/>
  <c r="L9" i="2"/>
  <c r="L8" i="2"/>
  <c r="L7" i="2"/>
  <c r="L6" i="2"/>
  <c r="L5" i="2"/>
  <c r="K8" i="2"/>
  <c r="K9" i="2"/>
  <c r="K10" i="2"/>
  <c r="K11" i="2"/>
  <c r="K12" i="2"/>
  <c r="K13" i="2"/>
  <c r="K14" i="2"/>
  <c r="K15" i="2"/>
  <c r="K16" i="2"/>
  <c r="K6" i="2"/>
  <c r="K7" i="2"/>
  <c r="K5" i="2"/>
  <c r="J16" i="2"/>
  <c r="J15" i="2"/>
  <c r="J14" i="2"/>
  <c r="J13" i="2"/>
  <c r="J12" i="2"/>
  <c r="J11" i="2"/>
  <c r="J10" i="2"/>
  <c r="J9" i="2"/>
  <c r="J8" i="2"/>
  <c r="J7" i="2"/>
  <c r="J6" i="2"/>
  <c r="J5" i="2"/>
  <c r="I16" i="2"/>
  <c r="I15" i="2"/>
  <c r="I14" i="2"/>
  <c r="I13" i="2"/>
  <c r="I12" i="2"/>
  <c r="I11" i="2"/>
  <c r="I10" i="2"/>
  <c r="I9" i="2"/>
  <c r="I8" i="2"/>
  <c r="I7" i="2"/>
  <c r="I6" i="2"/>
  <c r="I5" i="2"/>
  <c r="H6" i="2"/>
  <c r="H7" i="2"/>
  <c r="H8" i="2"/>
  <c r="H9" i="2"/>
  <c r="H10" i="2"/>
  <c r="H11" i="2"/>
  <c r="H12" i="2"/>
  <c r="H13" i="2"/>
  <c r="H14" i="2"/>
  <c r="H15" i="2"/>
  <c r="H16" i="2"/>
  <c r="H5" i="2"/>
  <c r="G16" i="2"/>
  <c r="G15" i="2"/>
  <c r="G14" i="2"/>
  <c r="G13" i="2"/>
  <c r="G12" i="2"/>
  <c r="G11" i="2"/>
  <c r="G10" i="2"/>
  <c r="G9" i="2"/>
  <c r="G8" i="2"/>
  <c r="G7" i="2"/>
  <c r="G6" i="2"/>
  <c r="G5" i="2"/>
  <c r="F16" i="2"/>
  <c r="F15" i="2"/>
  <c r="F14" i="2"/>
  <c r="F13" i="2"/>
  <c r="F12" i="2"/>
  <c r="F11" i="2"/>
  <c r="F10" i="2"/>
  <c r="F9" i="2"/>
  <c r="F8" i="2"/>
  <c r="F7" i="2"/>
  <c r="F6" i="2"/>
  <c r="F5" i="2"/>
  <c r="E16" i="2"/>
  <c r="E15" i="2"/>
  <c r="E14" i="2"/>
  <c r="E13" i="2"/>
  <c r="E12" i="2"/>
  <c r="E11" i="2"/>
  <c r="E10" i="2"/>
  <c r="E9" i="2"/>
  <c r="E8" i="2"/>
  <c r="E7" i="2"/>
  <c r="E6" i="2"/>
  <c r="E5" i="2"/>
  <c r="I45" i="1"/>
  <c r="H45" i="1"/>
  <c r="I30" i="1"/>
  <c r="H30" i="1"/>
  <c r="I15" i="1"/>
  <c r="H44" i="1"/>
  <c r="F44" i="1"/>
  <c r="E44" i="1"/>
  <c r="G44" i="1" s="1"/>
  <c r="I44" i="1" s="1"/>
  <c r="D44" i="1"/>
  <c r="G43" i="1"/>
  <c r="I43" i="1" s="1"/>
  <c r="E43" i="1"/>
  <c r="D43" i="1"/>
  <c r="F43" i="1" s="1"/>
  <c r="H43" i="1" s="1"/>
  <c r="F42" i="1"/>
  <c r="H42" i="1" s="1"/>
  <c r="E42" i="1"/>
  <c r="G42" i="1" s="1"/>
  <c r="I42" i="1" s="1"/>
  <c r="D42" i="1"/>
  <c r="G41" i="1"/>
  <c r="I41" i="1" s="1"/>
  <c r="E41" i="1"/>
  <c r="D41" i="1"/>
  <c r="F41" i="1" s="1"/>
  <c r="H41" i="1" s="1"/>
  <c r="F40" i="1"/>
  <c r="H40" i="1" s="1"/>
  <c r="E40" i="1"/>
  <c r="G40" i="1" s="1"/>
  <c r="I40" i="1" s="1"/>
  <c r="D40" i="1"/>
  <c r="G39" i="1"/>
  <c r="I39" i="1" s="1"/>
  <c r="E39" i="1"/>
  <c r="D39" i="1"/>
  <c r="F39" i="1" s="1"/>
  <c r="H39" i="1" s="1"/>
  <c r="F38" i="1"/>
  <c r="H38" i="1" s="1"/>
  <c r="E38" i="1"/>
  <c r="G38" i="1" s="1"/>
  <c r="I38" i="1" s="1"/>
  <c r="D38" i="1"/>
  <c r="G37" i="1"/>
  <c r="I37" i="1" s="1"/>
  <c r="E37" i="1"/>
  <c r="D37" i="1"/>
  <c r="F37" i="1" s="1"/>
  <c r="H37" i="1" s="1"/>
  <c r="F36" i="1"/>
  <c r="H36" i="1" s="1"/>
  <c r="E36" i="1"/>
  <c r="G36" i="1" s="1"/>
  <c r="I36" i="1" s="1"/>
  <c r="D36" i="1"/>
  <c r="G35" i="1"/>
  <c r="I35" i="1" s="1"/>
  <c r="E35" i="1"/>
  <c r="D35" i="1"/>
  <c r="F35" i="1" s="1"/>
  <c r="H35" i="1" s="1"/>
  <c r="D20" i="1"/>
  <c r="F29" i="1"/>
  <c r="H29" i="1" s="1"/>
  <c r="E29" i="1"/>
  <c r="G29" i="1" s="1"/>
  <c r="I29" i="1" s="1"/>
  <c r="D29" i="1"/>
  <c r="G28" i="1"/>
  <c r="I28" i="1" s="1"/>
  <c r="E28" i="1"/>
  <c r="D28" i="1"/>
  <c r="F28" i="1" s="1"/>
  <c r="H28" i="1" s="1"/>
  <c r="F27" i="1"/>
  <c r="H27" i="1" s="1"/>
  <c r="E27" i="1"/>
  <c r="G27" i="1" s="1"/>
  <c r="I27" i="1" s="1"/>
  <c r="D27" i="1"/>
  <c r="G26" i="1"/>
  <c r="I26" i="1" s="1"/>
  <c r="E26" i="1"/>
  <c r="D26" i="1"/>
  <c r="F26" i="1" s="1"/>
  <c r="H26" i="1" s="1"/>
  <c r="F25" i="1"/>
  <c r="H25" i="1" s="1"/>
  <c r="E25" i="1"/>
  <c r="G25" i="1" s="1"/>
  <c r="I25" i="1" s="1"/>
  <c r="D25" i="1"/>
  <c r="G24" i="1"/>
  <c r="I24" i="1" s="1"/>
  <c r="E24" i="1"/>
  <c r="D24" i="1"/>
  <c r="F24" i="1" s="1"/>
  <c r="H24" i="1" s="1"/>
  <c r="F23" i="1"/>
  <c r="H23" i="1" s="1"/>
  <c r="E23" i="1"/>
  <c r="G23" i="1" s="1"/>
  <c r="I23" i="1" s="1"/>
  <c r="D23" i="1"/>
  <c r="G22" i="1"/>
  <c r="I22" i="1" s="1"/>
  <c r="E22" i="1"/>
  <c r="D22" i="1"/>
  <c r="F22" i="1" s="1"/>
  <c r="H22" i="1" s="1"/>
  <c r="F21" i="1"/>
  <c r="H21" i="1" s="1"/>
  <c r="E21" i="1"/>
  <c r="G21" i="1" s="1"/>
  <c r="I21" i="1" s="1"/>
  <c r="D21" i="1"/>
  <c r="G20" i="1"/>
  <c r="I20" i="1" s="1"/>
  <c r="E20" i="1"/>
  <c r="F20" i="1"/>
  <c r="H20" i="1" s="1"/>
  <c r="I6" i="1"/>
  <c r="I7" i="1"/>
  <c r="I8" i="1"/>
  <c r="I9" i="1"/>
  <c r="I10" i="1"/>
  <c r="I11" i="1"/>
  <c r="I12" i="1"/>
  <c r="I13" i="1"/>
  <c r="I14" i="1"/>
  <c r="I5" i="1"/>
  <c r="H6" i="1"/>
  <c r="H7" i="1"/>
  <c r="H8" i="1"/>
  <c r="H9" i="1"/>
  <c r="H10" i="1"/>
  <c r="H11" i="1"/>
  <c r="H12" i="1"/>
  <c r="H13" i="1"/>
  <c r="H14" i="1"/>
  <c r="G6" i="1"/>
  <c r="G7" i="1"/>
  <c r="G8" i="1"/>
  <c r="G9" i="1"/>
  <c r="G10" i="1"/>
  <c r="G11" i="1"/>
  <c r="G12" i="1"/>
  <c r="G13" i="1"/>
  <c r="G14" i="1"/>
  <c r="G5" i="1"/>
  <c r="F14" i="1"/>
  <c r="F6" i="1"/>
  <c r="F7" i="1"/>
  <c r="F8" i="1"/>
  <c r="F9" i="1"/>
  <c r="F10" i="1"/>
  <c r="F11" i="1"/>
  <c r="F12" i="1"/>
  <c r="F13" i="1"/>
  <c r="F5" i="1"/>
  <c r="E14" i="1"/>
  <c r="E13" i="1"/>
  <c r="E12" i="1"/>
  <c r="E11" i="1"/>
  <c r="E10" i="1"/>
  <c r="E9" i="1"/>
  <c r="E8" i="1"/>
  <c r="E7" i="1"/>
  <c r="E6" i="1"/>
  <c r="D14" i="1"/>
  <c r="D13" i="1"/>
  <c r="D12" i="1"/>
  <c r="D11" i="1"/>
  <c r="D10" i="1"/>
  <c r="D9" i="1"/>
  <c r="D8" i="1"/>
  <c r="D7" i="1"/>
  <c r="D6" i="1"/>
  <c r="E5" i="1"/>
  <c r="D5" i="1"/>
  <c r="O41" i="2" l="1"/>
</calcChain>
</file>

<file path=xl/sharedStrings.xml><?xml version="1.0" encoding="utf-8"?>
<sst xmlns="http://schemas.openxmlformats.org/spreadsheetml/2006/main" count="178" uniqueCount="51">
  <si>
    <t>No</t>
  </si>
  <si>
    <t>Nilai Accelerometer X</t>
  </si>
  <si>
    <t>Tegak -berdiri</t>
  </si>
  <si>
    <t>Tegak-Terbalik</t>
  </si>
  <si>
    <t>Nilai Accelerometer Y</t>
  </si>
  <si>
    <t>Tergeletak ke atas</t>
  </si>
  <si>
    <t>Tengkurap ke-bawah</t>
  </si>
  <si>
    <t>Nilai Accelerometer Z</t>
  </si>
  <si>
    <t>Miring ke kiri (X)</t>
  </si>
  <si>
    <t>Miring ke kanan (Y)</t>
  </si>
  <si>
    <t>Rata - Rata nilai X (X1)</t>
  </si>
  <si>
    <t>Rata - Rata Nilai Y (Y1)</t>
  </si>
  <si>
    <t>|(X-X1)|</t>
  </si>
  <si>
    <t>|(Y-Y1)|</t>
  </si>
  <si>
    <r>
      <rPr>
        <b/>
        <sz val="12"/>
        <color theme="1"/>
        <rFont val="Calibri"/>
        <family val="2"/>
        <scheme val="minor"/>
      </rPr>
      <t xml:space="preserve">MSE </t>
    </r>
    <r>
      <rPr>
        <sz val="12"/>
        <color theme="1"/>
        <rFont val="Calibri"/>
        <family val="2"/>
        <scheme val="minor"/>
      </rPr>
      <t xml:space="preserve">kuadrat |(X-X1)|  </t>
    </r>
  </si>
  <si>
    <r>
      <rPr>
        <b/>
        <sz val="12"/>
        <color theme="1"/>
        <rFont val="Calibri"/>
        <family val="2"/>
        <scheme val="minor"/>
      </rPr>
      <t xml:space="preserve">MSE </t>
    </r>
    <r>
      <rPr>
        <sz val="12"/>
        <color theme="1"/>
        <rFont val="Calibri"/>
        <family val="2"/>
        <scheme val="minor"/>
      </rPr>
      <t>kuadrat |(Y-Y1)|</t>
    </r>
  </si>
  <si>
    <t>Rata - Rata</t>
  </si>
  <si>
    <t>Arah</t>
  </si>
  <si>
    <t>Orientation</t>
  </si>
  <si>
    <t>Azimuth</t>
  </si>
  <si>
    <t>Pitch</t>
  </si>
  <si>
    <t>Roll</t>
  </si>
  <si>
    <t>Utara</t>
  </si>
  <si>
    <t>Timur</t>
  </si>
  <si>
    <t>Barat</t>
  </si>
  <si>
    <t>Selatan</t>
  </si>
  <si>
    <t>Azimuth (A)</t>
  </si>
  <si>
    <t>Pitch (P)</t>
  </si>
  <si>
    <t>Roll (L)</t>
  </si>
  <si>
    <t>Rata - Rata A (A1)</t>
  </si>
  <si>
    <t>Rata - Rata P (P1)</t>
  </si>
  <si>
    <t>Rata - Rata L (L1)</t>
  </si>
  <si>
    <t>|(A-A1)|</t>
  </si>
  <si>
    <t>|(P-P1)|</t>
  </si>
  <si>
    <t>|(L-L1)|</t>
  </si>
  <si>
    <t>MSE Azimuth</t>
  </si>
  <si>
    <t>MSE Pitch</t>
  </si>
  <si>
    <t>MSE Roll</t>
  </si>
  <si>
    <t>MSE Rata - Rata</t>
  </si>
  <si>
    <r>
      <rPr>
        <b/>
        <sz val="10"/>
        <color theme="1"/>
        <rFont val="Times New Roman"/>
        <family val="1"/>
      </rPr>
      <t xml:space="preserve">MSE </t>
    </r>
    <r>
      <rPr>
        <sz val="10"/>
        <color theme="1"/>
        <rFont val="Times New Roman"/>
        <family val="1"/>
      </rPr>
      <t xml:space="preserve">kuadrat |(X-X1)|  </t>
    </r>
  </si>
  <si>
    <r>
      <rPr>
        <b/>
        <sz val="10"/>
        <color theme="1"/>
        <rFont val="Times New Roman"/>
        <family val="1"/>
      </rPr>
      <t xml:space="preserve">MSE </t>
    </r>
    <r>
      <rPr>
        <sz val="10"/>
        <color theme="1"/>
        <rFont val="Times New Roman"/>
        <family val="1"/>
      </rPr>
      <t>kuadrat |(Y-Y1)|</t>
    </r>
  </si>
  <si>
    <t xml:space="preserve"> </t>
  </si>
  <si>
    <t>Posisi awal</t>
  </si>
  <si>
    <t>Geser ke kanan</t>
  </si>
  <si>
    <t>Geser ke kiri</t>
  </si>
  <si>
    <t>Geser ke atas</t>
  </si>
  <si>
    <t>Geser ke bawah</t>
  </si>
  <si>
    <t>Geser ke depan</t>
  </si>
  <si>
    <t>Geser ke belakang</t>
  </si>
  <si>
    <t>Rata - rata</t>
  </si>
  <si>
    <t>rata - 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</si>
</sst>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/>
    </xf>
    <xf numFmtId="0" fontId="3" fillId="0" borderId="5" xfId="0" applyFont="1" applyBorder="1"/>
    <xf numFmtId="0" fontId="3" fillId="2" borderId="5" xfId="0" applyFont="1" applyFill="1" applyBorder="1"/>
    <xf numFmtId="0" fontId="1" fillId="0" borderId="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/>
    </xf>
    <xf numFmtId="0" fontId="3" fillId="0" borderId="8" xfId="0" applyFont="1" applyBorder="1"/>
    <xf numFmtId="0" fontId="3" fillId="2" borderId="8" xfId="0" applyFont="1" applyFill="1" applyBorder="1"/>
    <xf numFmtId="0" fontId="8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/>
    </xf>
    <xf numFmtId="0" fontId="11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right" vertical="center"/>
    </xf>
    <xf numFmtId="0" fontId="13" fillId="0" borderId="0" xfId="0" applyFont="1"/>
    <xf numFmtId="0" fontId="10" fillId="0" borderId="0" xfId="0" applyFont="1"/>
    <xf numFmtId="0" fontId="11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5" fillId="0" borderId="5" xfId="0" applyFont="1" applyBorder="1"/>
    <xf numFmtId="0" fontId="13" fillId="0" borderId="5" xfId="0" applyFont="1" applyBorder="1"/>
    <xf numFmtId="0" fontId="13" fillId="0" borderId="5" xfId="0" applyFont="1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0" fillId="2" borderId="5" xfId="0" applyFont="1" applyFill="1" applyBorder="1"/>
    <xf numFmtId="0" fontId="10" fillId="0" borderId="0" xfId="0" applyFont="1" applyBorder="1" applyAlignment="1">
      <alignment vertical="center" wrapText="1"/>
    </xf>
    <xf numFmtId="0" fontId="13" fillId="0" borderId="5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3" borderId="15" xfId="0" applyFont="1" applyFill="1" applyBorder="1"/>
    <xf numFmtId="0" fontId="3" fillId="3" borderId="15" xfId="0" applyFont="1" applyFill="1" applyBorder="1" applyAlignment="1"/>
    <xf numFmtId="0" fontId="10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 miring</a:t>
            </a:r>
            <a:r>
              <a:rPr lang="en-US" baseline="0"/>
              <a:t> ke kiri dan ke kanan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miring ke kiri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'MSE ACCELEROMETER STATIS1'!$H$5:$H$14</c:f>
              <c:numCache>
                <c:formatCode>General</c:formatCode>
                <c:ptCount val="10"/>
                <c:pt idx="0">
                  <c:v>6.0834163976513951</c:v>
                </c:pt>
                <c:pt idx="1">
                  <c:v>5.2147233211989974</c:v>
                </c:pt>
                <c:pt idx="2">
                  <c:v>1.1674382621475252</c:v>
                </c:pt>
                <c:pt idx="3">
                  <c:v>0.31318286040840482</c:v>
                </c:pt>
                <c:pt idx="4">
                  <c:v>5.5391054849359813</c:v>
                </c:pt>
                <c:pt idx="5">
                  <c:v>12.678017846533379</c:v>
                </c:pt>
                <c:pt idx="6">
                  <c:v>2.0179698882441293</c:v>
                </c:pt>
                <c:pt idx="7">
                  <c:v>0.11353703442960505</c:v>
                </c:pt>
                <c:pt idx="8">
                  <c:v>2.4137392370309674</c:v>
                </c:pt>
                <c:pt idx="9">
                  <c:v>0.19305361565096926</c:v>
                </c:pt>
              </c:numCache>
            </c:numRef>
          </c:val>
          <c:smooth val="0"/>
        </c:ser>
        <c:ser>
          <c:idx val="1"/>
          <c:order val="1"/>
          <c:tx>
            <c:v>miring ke kanan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'MSE ACCELEROMETER STATIS1'!$I$5:$I$14</c:f>
              <c:numCache>
                <c:formatCode>General</c:formatCode>
                <c:ptCount val="10"/>
                <c:pt idx="0">
                  <c:v>11.880124304001587</c:v>
                </c:pt>
                <c:pt idx="1">
                  <c:v>5.9320188584399069</c:v>
                </c:pt>
                <c:pt idx="2">
                  <c:v>1.3590281330879053</c:v>
                </c:pt>
                <c:pt idx="3">
                  <c:v>5.9325059831639058</c:v>
                </c:pt>
                <c:pt idx="4">
                  <c:v>0.19960738236633691</c:v>
                </c:pt>
                <c:pt idx="5">
                  <c:v>6.4269063246579829</c:v>
                </c:pt>
                <c:pt idx="6">
                  <c:v>2.0619650963175373</c:v>
                </c:pt>
                <c:pt idx="7">
                  <c:v>30.96049168218547</c:v>
                </c:pt>
                <c:pt idx="8">
                  <c:v>0.3072697533158717</c:v>
                </c:pt>
                <c:pt idx="9">
                  <c:v>7.3594817672187904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573184"/>
        <c:axId val="278570048"/>
      </c:lineChart>
      <c:catAx>
        <c:axId val="27857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70048"/>
        <c:crosses val="autoZero"/>
        <c:auto val="1"/>
        <c:lblAlgn val="ctr"/>
        <c:lblOffset val="100"/>
        <c:noMultiLvlLbl val="0"/>
      </c:catAx>
      <c:valAx>
        <c:axId val="2785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7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 Tegak berdiri dan tegak terbalik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Tegak berdiri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'MSE ACCELEROMETER STATIS1'!$H$20:$H$29</c:f>
              <c:numCache>
                <c:formatCode>General</c:formatCode>
                <c:ptCount val="10"/>
                <c:pt idx="0">
                  <c:v>9.0386171358985148E-2</c:v>
                </c:pt>
                <c:pt idx="1">
                  <c:v>1.6914402647276705</c:v>
                </c:pt>
                <c:pt idx="2">
                  <c:v>1.6572158770012606</c:v>
                </c:pt>
                <c:pt idx="3">
                  <c:v>10.454836306560848</c:v>
                </c:pt>
                <c:pt idx="4">
                  <c:v>22.616833436169859</c:v>
                </c:pt>
                <c:pt idx="5">
                  <c:v>3.7616339892158348</c:v>
                </c:pt>
                <c:pt idx="6">
                  <c:v>1.0753360858718579</c:v>
                </c:pt>
                <c:pt idx="7">
                  <c:v>0.26723127489698839</c:v>
                </c:pt>
                <c:pt idx="8">
                  <c:v>0.16083618566457661</c:v>
                </c:pt>
                <c:pt idx="9">
                  <c:v>0.72255979023692884</c:v>
                </c:pt>
              </c:numCache>
            </c:numRef>
          </c:val>
          <c:smooth val="0"/>
        </c:ser>
        <c:ser>
          <c:idx val="1"/>
          <c:order val="1"/>
          <c:tx>
            <c:v>Tegak terbalik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'MSE ACCELEROMETER STATIS1'!$I$20:$I$29</c:f>
              <c:numCache>
                <c:formatCode>General</c:formatCode>
                <c:ptCount val="10"/>
                <c:pt idx="0">
                  <c:v>14.645892873142277</c:v>
                </c:pt>
                <c:pt idx="1">
                  <c:v>9.238739459789068</c:v>
                </c:pt>
                <c:pt idx="2">
                  <c:v>4.6483627344384409E-2</c:v>
                </c:pt>
                <c:pt idx="3">
                  <c:v>2.8251810175231507</c:v>
                </c:pt>
                <c:pt idx="4">
                  <c:v>3.6982163787030777</c:v>
                </c:pt>
                <c:pt idx="5">
                  <c:v>8.7621903523440814</c:v>
                </c:pt>
                <c:pt idx="6">
                  <c:v>0.4857201783802379</c:v>
                </c:pt>
                <c:pt idx="7">
                  <c:v>2.4719763515039181E-4</c:v>
                </c:pt>
                <c:pt idx="8">
                  <c:v>1.0337000781365762</c:v>
                </c:pt>
                <c:pt idx="9">
                  <c:v>9.6912703240034741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572008"/>
        <c:axId val="278572400"/>
      </c:lineChart>
      <c:catAx>
        <c:axId val="278572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72400"/>
        <c:crosses val="autoZero"/>
        <c:auto val="1"/>
        <c:lblAlgn val="ctr"/>
        <c:lblOffset val="100"/>
        <c:noMultiLvlLbl val="0"/>
      </c:catAx>
      <c:valAx>
        <c:axId val="27857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7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 Tergeletak ke atas dan Tengkurap ke bawah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Tergeletak ke atas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'MSE ACCELEROMETER STATIS1'!$H$35:$H$44</c:f>
              <c:numCache>
                <c:formatCode>General</c:formatCode>
                <c:ptCount val="10"/>
                <c:pt idx="0">
                  <c:v>11.064282999422902</c:v>
                </c:pt>
                <c:pt idx="1">
                  <c:v>10.594686482704004</c:v>
                </c:pt>
                <c:pt idx="2">
                  <c:v>4.3489757422320414</c:v>
                </c:pt>
                <c:pt idx="3">
                  <c:v>6.6083853796840772E-2</c:v>
                </c:pt>
                <c:pt idx="4">
                  <c:v>0.5081662430208389</c:v>
                </c:pt>
                <c:pt idx="5">
                  <c:v>13.714526435306425</c:v>
                </c:pt>
                <c:pt idx="6">
                  <c:v>2.7661045119209962</c:v>
                </c:pt>
                <c:pt idx="7">
                  <c:v>2.7621476048409952</c:v>
                </c:pt>
                <c:pt idx="8">
                  <c:v>14.704005310232029</c:v>
                </c:pt>
                <c:pt idx="9">
                  <c:v>22.605081972192028</c:v>
                </c:pt>
              </c:numCache>
            </c:numRef>
          </c:val>
          <c:smooth val="0"/>
        </c:ser>
        <c:ser>
          <c:idx val="1"/>
          <c:order val="1"/>
          <c:tx>
            <c:v>Tengkurap ke bawah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'MSE ACCELEROMETER STATIS1'!$I$35:$I$44</c:f>
              <c:numCache>
                <c:formatCode>General</c:formatCode>
                <c:ptCount val="10"/>
                <c:pt idx="0">
                  <c:v>9.7662582602657455</c:v>
                </c:pt>
                <c:pt idx="1">
                  <c:v>7.7012939005250693</c:v>
                </c:pt>
                <c:pt idx="2">
                  <c:v>5.0657216123696322E-2</c:v>
                </c:pt>
                <c:pt idx="3">
                  <c:v>4.7750255301549132</c:v>
                </c:pt>
                <c:pt idx="4">
                  <c:v>1.7920426700371204</c:v>
                </c:pt>
                <c:pt idx="5">
                  <c:v>0.55783633683873601</c:v>
                </c:pt>
                <c:pt idx="6">
                  <c:v>6.1296589238990409E-2</c:v>
                </c:pt>
                <c:pt idx="7">
                  <c:v>1.3808101392062879</c:v>
                </c:pt>
                <c:pt idx="8">
                  <c:v>5.4648823400890878</c:v>
                </c:pt>
                <c:pt idx="9">
                  <c:v>0.74337076839783089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570440"/>
        <c:axId val="280097088"/>
      </c:lineChart>
      <c:catAx>
        <c:axId val="278570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097088"/>
        <c:crosses val="autoZero"/>
        <c:auto val="1"/>
        <c:lblAlgn val="ctr"/>
        <c:lblOffset val="100"/>
        <c:noMultiLvlLbl val="0"/>
      </c:catAx>
      <c:valAx>
        <c:axId val="28009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7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 Sumbu</a:t>
            </a:r>
            <a:r>
              <a:rPr lang="en-US" baseline="0"/>
              <a:t> X Accelerometer Linier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Geser ke kanan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'MSE ACCELEROMETER linier'!$I$4:$I$13</c:f>
              <c:numCache>
                <c:formatCode>General</c:formatCode>
                <c:ptCount val="10"/>
                <c:pt idx="0">
                  <c:v>4.6427109739640163E-2</c:v>
                </c:pt>
                <c:pt idx="1">
                  <c:v>1.6884198295424178E-2</c:v>
                </c:pt>
                <c:pt idx="2">
                  <c:v>2.9685560477790371</c:v>
                </c:pt>
                <c:pt idx="3">
                  <c:v>3.8565147603612189E-2</c:v>
                </c:pt>
                <c:pt idx="4">
                  <c:v>4.7422305577090169</c:v>
                </c:pt>
                <c:pt idx="5">
                  <c:v>2.7780832639540565</c:v>
                </c:pt>
                <c:pt idx="6">
                  <c:v>0.13335584080905585</c:v>
                </c:pt>
                <c:pt idx="7">
                  <c:v>8.3757562914002133</c:v>
                </c:pt>
                <c:pt idx="8">
                  <c:v>23.856825004469108</c:v>
                </c:pt>
                <c:pt idx="9">
                  <c:v>4.1389896914195052</c:v>
                </c:pt>
              </c:numCache>
            </c:numRef>
          </c:val>
          <c:smooth val="0"/>
        </c:ser>
        <c:ser>
          <c:idx val="1"/>
          <c:order val="1"/>
          <c:tx>
            <c:v>Geser ke kiri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'MSE ACCELEROMETER linier'!$J$4:$J$13</c:f>
              <c:numCache>
                <c:formatCode>General</c:formatCode>
                <c:ptCount val="10"/>
                <c:pt idx="0">
                  <c:v>1.7072746397798397</c:v>
                </c:pt>
                <c:pt idx="1">
                  <c:v>1.9731118556250002</c:v>
                </c:pt>
                <c:pt idx="2">
                  <c:v>1.73066469853729</c:v>
                </c:pt>
                <c:pt idx="3">
                  <c:v>0.71221328768528969</c:v>
                </c:pt>
                <c:pt idx="4">
                  <c:v>2.8200246439904104</c:v>
                </c:pt>
                <c:pt idx="5">
                  <c:v>9.1716626427100891</c:v>
                </c:pt>
                <c:pt idx="6">
                  <c:v>2.0303200614489998</c:v>
                </c:pt>
                <c:pt idx="7">
                  <c:v>2.8136563343784897</c:v>
                </c:pt>
                <c:pt idx="8">
                  <c:v>1.4312423161011594</c:v>
                </c:pt>
                <c:pt idx="9">
                  <c:v>2.2640194706228098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098656"/>
        <c:axId val="280097480"/>
      </c:lineChart>
      <c:catAx>
        <c:axId val="280098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097480"/>
        <c:crosses val="autoZero"/>
        <c:auto val="1"/>
        <c:lblAlgn val="ctr"/>
        <c:lblOffset val="100"/>
        <c:noMultiLvlLbl val="0"/>
      </c:catAx>
      <c:valAx>
        <c:axId val="28009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09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 Sumbu Z Accelerometer Linier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Geser ke depan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'MSE ACCELEROMETER linier'!$I$34:$I$43</c:f>
              <c:numCache>
                <c:formatCode>General</c:formatCode>
                <c:ptCount val="10"/>
                <c:pt idx="0">
                  <c:v>5.9709319108849206</c:v>
                </c:pt>
                <c:pt idx="1">
                  <c:v>1.2708246796339622E-2</c:v>
                </c:pt>
                <c:pt idx="2">
                  <c:v>0.16292683187264184</c:v>
                </c:pt>
                <c:pt idx="3">
                  <c:v>4.3908681230592261</c:v>
                </c:pt>
                <c:pt idx="4">
                  <c:v>6.8460191874828205</c:v>
                </c:pt>
                <c:pt idx="5">
                  <c:v>3.6300394452837375</c:v>
                </c:pt>
                <c:pt idx="6">
                  <c:v>1.0760506243779607E-2</c:v>
                </c:pt>
                <c:pt idx="7">
                  <c:v>3.5927274423267388</c:v>
                </c:pt>
                <c:pt idx="8">
                  <c:v>2.0913208995989924E-6</c:v>
                </c:pt>
                <c:pt idx="9">
                  <c:v>26.056480318749625</c:v>
                </c:pt>
              </c:numCache>
            </c:numRef>
          </c:val>
          <c:smooth val="0"/>
        </c:ser>
        <c:ser>
          <c:idx val="1"/>
          <c:order val="1"/>
          <c:tx>
            <c:v>Geser ke belakang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'MSE ACCELEROMETER linier'!$J$34:$J$43</c:f>
              <c:numCache>
                <c:formatCode>General</c:formatCode>
                <c:ptCount val="10"/>
                <c:pt idx="0">
                  <c:v>0.87786364313291299</c:v>
                </c:pt>
                <c:pt idx="1">
                  <c:v>1.0560209053737732</c:v>
                </c:pt>
                <c:pt idx="2">
                  <c:v>3.578061776413147</c:v>
                </c:pt>
                <c:pt idx="3">
                  <c:v>1.0580712174637887</c:v>
                </c:pt>
                <c:pt idx="4">
                  <c:v>0.31116962091433692</c:v>
                </c:pt>
                <c:pt idx="5">
                  <c:v>4.6339770727934759</c:v>
                </c:pt>
                <c:pt idx="6">
                  <c:v>0.75104164302852161</c:v>
                </c:pt>
                <c:pt idx="7">
                  <c:v>0.53540786269962704</c:v>
                </c:pt>
                <c:pt idx="8">
                  <c:v>3.246001679962315</c:v>
                </c:pt>
                <c:pt idx="9">
                  <c:v>0.48517326253226478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103752"/>
        <c:axId val="280099048"/>
      </c:lineChart>
      <c:catAx>
        <c:axId val="280103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099048"/>
        <c:crosses val="autoZero"/>
        <c:auto val="1"/>
        <c:lblAlgn val="ctr"/>
        <c:lblOffset val="100"/>
        <c:noMultiLvlLbl val="0"/>
      </c:catAx>
      <c:valAx>
        <c:axId val="28009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10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 Sumbu Y Accelerometer Linier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Geser ke atas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'MSE ACCELEROMETER linier'!$I$19:$I$28</c:f>
              <c:numCache>
                <c:formatCode>General</c:formatCode>
                <c:ptCount val="10"/>
                <c:pt idx="0">
                  <c:v>4.4577967956042324</c:v>
                </c:pt>
                <c:pt idx="1">
                  <c:v>3.5701198602303397E-3</c:v>
                </c:pt>
                <c:pt idx="2">
                  <c:v>2.3678423138303682E-3</c:v>
                </c:pt>
                <c:pt idx="3">
                  <c:v>3.8041905258528979</c:v>
                </c:pt>
                <c:pt idx="4">
                  <c:v>3.4418732095503474E-3</c:v>
                </c:pt>
                <c:pt idx="5">
                  <c:v>2.46395017871835</c:v>
                </c:pt>
                <c:pt idx="6">
                  <c:v>3.4515131501763703E-3</c:v>
                </c:pt>
                <c:pt idx="7">
                  <c:v>3.8042217328516181</c:v>
                </c:pt>
                <c:pt idx="8">
                  <c:v>0.24053278645161708</c:v>
                </c:pt>
                <c:pt idx="9">
                  <c:v>22.15716961559847</c:v>
                </c:pt>
              </c:numCache>
            </c:numRef>
          </c:val>
          <c:smooth val="0"/>
        </c:ser>
        <c:ser>
          <c:idx val="1"/>
          <c:order val="1"/>
          <c:tx>
            <c:v>Geser ke bawah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'MSE ACCELEROMETER linier'!$J$19:$J$28</c:f>
              <c:numCache>
                <c:formatCode>General</c:formatCode>
                <c:ptCount val="10"/>
                <c:pt idx="0">
                  <c:v>0.28018288067484154</c:v>
                </c:pt>
                <c:pt idx="1">
                  <c:v>0.21273407225948154</c:v>
                </c:pt>
                <c:pt idx="2">
                  <c:v>6.9939052459925479</c:v>
                </c:pt>
                <c:pt idx="3">
                  <c:v>0.28114400136441964</c:v>
                </c:pt>
                <c:pt idx="4">
                  <c:v>0.14250846970864348</c:v>
                </c:pt>
                <c:pt idx="5">
                  <c:v>6.6099384689176039</c:v>
                </c:pt>
                <c:pt idx="6">
                  <c:v>3.2482903364419571E-2</c:v>
                </c:pt>
                <c:pt idx="7">
                  <c:v>26.706177924628157</c:v>
                </c:pt>
                <c:pt idx="8">
                  <c:v>6.6099384689176039</c:v>
                </c:pt>
                <c:pt idx="9">
                  <c:v>0.29185930081920164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099440"/>
        <c:axId val="280102968"/>
      </c:lineChart>
      <c:catAx>
        <c:axId val="28009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102968"/>
        <c:crosses val="autoZero"/>
        <c:auto val="1"/>
        <c:lblAlgn val="ctr"/>
        <c:lblOffset val="100"/>
        <c:noMultiLvlLbl val="0"/>
      </c:catAx>
      <c:valAx>
        <c:axId val="28010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 Orientation User Pertama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Azimuth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'MSE ORIENTATION'!$K$5:$K$16</c:f>
              <c:numCache>
                <c:formatCode>General</c:formatCode>
                <c:ptCount val="12"/>
                <c:pt idx="0">
                  <c:v>26.073690682176132</c:v>
                </c:pt>
                <c:pt idx="1">
                  <c:v>9.0562309578156501</c:v>
                </c:pt>
                <c:pt idx="2">
                  <c:v>4.3969188748578159</c:v>
                </c:pt>
                <c:pt idx="3">
                  <c:v>0.60026338777777455</c:v>
                </c:pt>
                <c:pt idx="4">
                  <c:v>1.9423532336111367</c:v>
                </c:pt>
                <c:pt idx="5">
                  <c:v>0.38305784027777406</c:v>
                </c:pt>
                <c:pt idx="6">
                  <c:v>26.226860146944468</c:v>
                </c:pt>
                <c:pt idx="7">
                  <c:v>2.5724417469444294</c:v>
                </c:pt>
                <c:pt idx="8">
                  <c:v>12.371633777777827</c:v>
                </c:pt>
                <c:pt idx="9">
                  <c:v>4.3159647001000483</c:v>
                </c:pt>
                <c:pt idx="10">
                  <c:v>3.3597790208999592</c:v>
                </c:pt>
                <c:pt idx="11">
                  <c:v>5.979003039999721E-2</c:v>
                </c:pt>
              </c:numCache>
            </c:numRef>
          </c:val>
          <c:smooth val="0"/>
        </c:ser>
        <c:ser>
          <c:idx val="1"/>
          <c:order val="1"/>
          <c:tx>
            <c:v>Pitch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'MSE ORIENTATION'!$L$5:$L$16</c:f>
              <c:numCache>
                <c:formatCode>General</c:formatCode>
                <c:ptCount val="12"/>
                <c:pt idx="0">
                  <c:v>2.5979035381351134</c:v>
                </c:pt>
                <c:pt idx="1">
                  <c:v>0.98569287616044465</c:v>
                </c:pt>
                <c:pt idx="2">
                  <c:v>0.3831370657071097</c:v>
                </c:pt>
                <c:pt idx="3">
                  <c:v>3.2195782813361098</c:v>
                </c:pt>
                <c:pt idx="4">
                  <c:v>2.5392953669444425</c:v>
                </c:pt>
                <c:pt idx="5">
                  <c:v>4.0321309336111243E-2</c:v>
                </c:pt>
                <c:pt idx="6">
                  <c:v>6.0744076092484258</c:v>
                </c:pt>
                <c:pt idx="7">
                  <c:v>1.6811862548321148</c:v>
                </c:pt>
                <c:pt idx="8">
                  <c:v>1.3642839579921158</c:v>
                </c:pt>
                <c:pt idx="9">
                  <c:v>6.0418623203998836E-2</c:v>
                </c:pt>
                <c:pt idx="10">
                  <c:v>1.5961795599996159E-4</c:v>
                </c:pt>
                <c:pt idx="11">
                  <c:v>6.6789166096001662E-2</c:v>
                </c:pt>
              </c:numCache>
            </c:numRef>
          </c:val>
          <c:smooth val="0"/>
        </c:ser>
        <c:ser>
          <c:idx val="2"/>
          <c:order val="2"/>
          <c:tx>
            <c:v>Roll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'MSE ORIENTATION'!$M$5:$M$16</c:f>
              <c:numCache>
                <c:formatCode>General</c:formatCode>
                <c:ptCount val="12"/>
                <c:pt idx="0">
                  <c:v>11.469974411789675</c:v>
                </c:pt>
                <c:pt idx="1">
                  <c:v>4.4096654063467762</c:v>
                </c:pt>
                <c:pt idx="2">
                  <c:v>1.6558921579237365</c:v>
                </c:pt>
                <c:pt idx="3">
                  <c:v>7.7771414358404484E-2</c:v>
                </c:pt>
                <c:pt idx="4">
                  <c:v>7.6569844551254748E-2</c:v>
                </c:pt>
                <c:pt idx="5">
                  <c:v>0.30867784054802749</c:v>
                </c:pt>
                <c:pt idx="6">
                  <c:v>0.35402365133461794</c:v>
                </c:pt>
                <c:pt idx="7">
                  <c:v>0.38059662013835066</c:v>
                </c:pt>
                <c:pt idx="8">
                  <c:v>4.80761169937796E-4</c:v>
                </c:pt>
                <c:pt idx="9">
                  <c:v>1.3472910376217713E-2</c:v>
                </c:pt>
                <c:pt idx="10">
                  <c:v>2.3317269640004471E-2</c:v>
                </c:pt>
                <c:pt idx="11">
                  <c:v>1.3415420126044067E-3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104144"/>
        <c:axId val="280099832"/>
      </c:lineChart>
      <c:catAx>
        <c:axId val="28010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099832"/>
        <c:crosses val="autoZero"/>
        <c:auto val="1"/>
        <c:lblAlgn val="ctr"/>
        <c:lblOffset val="100"/>
        <c:noMultiLvlLbl val="0"/>
      </c:catAx>
      <c:valAx>
        <c:axId val="28009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10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 Orientation</a:t>
            </a:r>
            <a:r>
              <a:rPr lang="en-US" baseline="0"/>
              <a:t> User Kedua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Azimuth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'MSE ORIENTATION'!$K$20:$K$31</c:f>
              <c:numCache>
                <c:formatCode>General</c:formatCode>
                <c:ptCount val="12"/>
                <c:pt idx="0">
                  <c:v>1.9088314549551098</c:v>
                </c:pt>
                <c:pt idx="1">
                  <c:v>0.21635552969344354</c:v>
                </c:pt>
                <c:pt idx="2">
                  <c:v>0.83990687427211186</c:v>
                </c:pt>
                <c:pt idx="3">
                  <c:v>8.3365590361000788</c:v>
                </c:pt>
                <c:pt idx="4">
                  <c:v>30.153112704225173</c:v>
                </c:pt>
                <c:pt idx="5">
                  <c:v>70.199178465024772</c:v>
                </c:pt>
                <c:pt idx="6">
                  <c:v>1.5406188136111281E-2</c:v>
                </c:pt>
                <c:pt idx="7">
                  <c:v>0.25847903340277983</c:v>
                </c:pt>
                <c:pt idx="8">
                  <c:v>0.1476762421777788</c:v>
                </c:pt>
                <c:pt idx="9">
                  <c:v>0.15193884271110841</c:v>
                </c:pt>
                <c:pt idx="10">
                  <c:v>0.58535760751110333</c:v>
                </c:pt>
                <c:pt idx="11">
                  <c:v>0.14084508604444321</c:v>
                </c:pt>
              </c:numCache>
            </c:numRef>
          </c:val>
          <c:smooth val="0"/>
        </c:ser>
        <c:ser>
          <c:idx val="1"/>
          <c:order val="1"/>
          <c:tx>
            <c:v>Pitch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'MSE ORIENTATION'!$L$20:$L$31</c:f>
              <c:numCache>
                <c:formatCode>General</c:formatCode>
                <c:ptCount val="12"/>
                <c:pt idx="0">
                  <c:v>2.057157206027119</c:v>
                </c:pt>
                <c:pt idx="1">
                  <c:v>2.1873424011111475E-2</c:v>
                </c:pt>
                <c:pt idx="2">
                  <c:v>1.6547803651004485</c:v>
                </c:pt>
                <c:pt idx="3">
                  <c:v>4.071718622499753E-2</c:v>
                </c:pt>
                <c:pt idx="4">
                  <c:v>2.0652592842010158</c:v>
                </c:pt>
                <c:pt idx="5">
                  <c:v>1.5260056198559937</c:v>
                </c:pt>
                <c:pt idx="6">
                  <c:v>2.1767512321117311E-3</c:v>
                </c:pt>
                <c:pt idx="7">
                  <c:v>0.26577977313610229</c:v>
                </c:pt>
                <c:pt idx="8">
                  <c:v>0.21985095510045016</c:v>
                </c:pt>
                <c:pt idx="9">
                  <c:v>3.4235015399271118</c:v>
                </c:pt>
                <c:pt idx="10">
                  <c:v>2.732629404444894E-4</c:v>
                </c:pt>
                <c:pt idx="11">
                  <c:v>3.4849472181351167</c:v>
                </c:pt>
              </c:numCache>
            </c:numRef>
          </c:val>
          <c:smooth val="0"/>
        </c:ser>
        <c:ser>
          <c:idx val="2"/>
          <c:order val="2"/>
          <c:tx>
            <c:v>Roll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'MSE ORIENTATION'!$M$20:$M$31</c:f>
              <c:numCache>
                <c:formatCode>General</c:formatCode>
                <c:ptCount val="12"/>
                <c:pt idx="0">
                  <c:v>2.3808284267111113E-2</c:v>
                </c:pt>
                <c:pt idx="1">
                  <c:v>7.9389636802777538E-2</c:v>
                </c:pt>
                <c:pt idx="2">
                  <c:v>1.6246646418777894E-2</c:v>
                </c:pt>
                <c:pt idx="3">
                  <c:v>0.12240575146844469</c:v>
                </c:pt>
                <c:pt idx="4">
                  <c:v>0.17815884252844455</c:v>
                </c:pt>
                <c:pt idx="5">
                  <c:v>5.2162098777778056E-3</c:v>
                </c:pt>
                <c:pt idx="6">
                  <c:v>2.9865277687537786</c:v>
                </c:pt>
                <c:pt idx="7">
                  <c:v>5.8323259867777439E-3</c:v>
                </c:pt>
                <c:pt idx="8">
                  <c:v>2.7284024957521118</c:v>
                </c:pt>
                <c:pt idx="9">
                  <c:v>2.1700678032249998</c:v>
                </c:pt>
                <c:pt idx="10">
                  <c:v>1.2486855629160003</c:v>
                </c:pt>
                <c:pt idx="11">
                  <c:v>0.12650043756099985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104536"/>
        <c:axId val="280098264"/>
      </c:lineChart>
      <c:catAx>
        <c:axId val="280104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098264"/>
        <c:crosses val="autoZero"/>
        <c:auto val="1"/>
        <c:lblAlgn val="ctr"/>
        <c:lblOffset val="100"/>
        <c:noMultiLvlLbl val="0"/>
      </c:catAx>
      <c:valAx>
        <c:axId val="28009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10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 Orientation User Ketiga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Azimuth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'MSE ORIENTATION'!$K$35:$K$46</c:f>
              <c:numCache>
                <c:formatCode>General</c:formatCode>
                <c:ptCount val="12"/>
                <c:pt idx="0">
                  <c:v>5.2849963837440186E-2</c:v>
                </c:pt>
                <c:pt idx="1">
                  <c:v>0.45794102573956019</c:v>
                </c:pt>
                <c:pt idx="2">
                  <c:v>0.82193190074116018</c:v>
                </c:pt>
                <c:pt idx="3">
                  <c:v>3.231845137778161E-2</c:v>
                </c:pt>
                <c:pt idx="4">
                  <c:v>10.157011493377656</c:v>
                </c:pt>
                <c:pt idx="5">
                  <c:v>9.0434523211111877</c:v>
                </c:pt>
                <c:pt idx="6">
                  <c:v>4.7619677440443704</c:v>
                </c:pt>
                <c:pt idx="7">
                  <c:v>35.965288371378122</c:v>
                </c:pt>
                <c:pt idx="8">
                  <c:v>14.553563740844362</c:v>
                </c:pt>
                <c:pt idx="9">
                  <c:v>5.6972916099998505</c:v>
                </c:pt>
                <c:pt idx="10">
                  <c:v>0.15743436840002795</c:v>
                </c:pt>
                <c:pt idx="11">
                  <c:v>3.9605776144000746</c:v>
                </c:pt>
              </c:numCache>
            </c:numRef>
          </c:val>
          <c:smooth val="0"/>
        </c:ser>
        <c:ser>
          <c:idx val="1"/>
          <c:order val="1"/>
          <c:tx>
            <c:v>Pitch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'MSE ORIENTATION'!$L$35:$L$46</c:f>
              <c:numCache>
                <c:formatCode>General</c:formatCode>
                <c:ptCount val="12"/>
                <c:pt idx="0">
                  <c:v>3.4420317202884485</c:v>
                </c:pt>
                <c:pt idx="1">
                  <c:v>1.493402943701776</c:v>
                </c:pt>
                <c:pt idx="2">
                  <c:v>0.40097094558044677</c:v>
                </c:pt>
                <c:pt idx="3">
                  <c:v>7.3356363998440051</c:v>
                </c:pt>
                <c:pt idx="4">
                  <c:v>5.5477065974490234</c:v>
                </c:pt>
                <c:pt idx="5">
                  <c:v>0.12466619256100218</c:v>
                </c:pt>
                <c:pt idx="6">
                  <c:v>14.617148294878977</c:v>
                </c:pt>
                <c:pt idx="7">
                  <c:v>47.265251917402843</c:v>
                </c:pt>
                <c:pt idx="8">
                  <c:v>9.3130861033270183</c:v>
                </c:pt>
                <c:pt idx="9">
                  <c:v>3.0550472064071132</c:v>
                </c:pt>
                <c:pt idx="10">
                  <c:v>4.0729065501654462</c:v>
                </c:pt>
                <c:pt idx="11">
                  <c:v>14.182858937520106</c:v>
                </c:pt>
              </c:numCache>
            </c:numRef>
          </c:val>
          <c:smooth val="0"/>
        </c:ser>
        <c:ser>
          <c:idx val="2"/>
          <c:order val="2"/>
          <c:tx>
            <c:v>Roll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'MSE ORIENTATION'!$M$35:$M$46</c:f>
              <c:numCache>
                <c:formatCode>General</c:formatCode>
                <c:ptCount val="12"/>
                <c:pt idx="0">
                  <c:v>4.0262768801516842</c:v>
                </c:pt>
                <c:pt idx="1">
                  <c:v>3.1875815063493378</c:v>
                </c:pt>
                <c:pt idx="2">
                  <c:v>4.8919943607484362E-2</c:v>
                </c:pt>
                <c:pt idx="3">
                  <c:v>1.6813764290409998</c:v>
                </c:pt>
                <c:pt idx="4">
                  <c:v>4.1743528190028902</c:v>
                </c:pt>
                <c:pt idx="5">
                  <c:v>11.15427940308529</c:v>
                </c:pt>
                <c:pt idx="6">
                  <c:v>8.1453871598887506</c:v>
                </c:pt>
                <c:pt idx="7">
                  <c:v>2.3371561600944006</c:v>
                </c:pt>
                <c:pt idx="8">
                  <c:v>1.7562516042340537</c:v>
                </c:pt>
                <c:pt idx="9">
                  <c:v>2.4629332871271519</c:v>
                </c:pt>
                <c:pt idx="10">
                  <c:v>11.5001517558396</c:v>
                </c:pt>
                <c:pt idx="11">
                  <c:v>3.3190056433246955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101400"/>
        <c:axId val="280101008"/>
      </c:lineChart>
      <c:catAx>
        <c:axId val="280101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101008"/>
        <c:crosses val="autoZero"/>
        <c:auto val="1"/>
        <c:lblAlgn val="ctr"/>
        <c:lblOffset val="100"/>
        <c:noMultiLvlLbl val="0"/>
      </c:catAx>
      <c:valAx>
        <c:axId val="2801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10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297655</xdr:colOff>
      <xdr:row>1</xdr:row>
      <xdr:rowOff>47624</xdr:rowOff>
    </xdr:from>
    <xdr:to>
      <xdr:col>12</xdr:col>
      <xdr:colOff>440531</xdr:colOff>
      <xdr:row>14</xdr:row>
      <xdr:rowOff>59531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273843</xdr:colOff>
      <xdr:row>17</xdr:row>
      <xdr:rowOff>98821</xdr:rowOff>
    </xdr:from>
    <xdr:to>
      <xdr:col>12</xdr:col>
      <xdr:colOff>476250</xdr:colOff>
      <xdr:row>30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1083470</xdr:colOff>
      <xdr:row>33</xdr:row>
      <xdr:rowOff>98821</xdr:rowOff>
    </xdr:from>
    <xdr:to>
      <xdr:col>11</xdr:col>
      <xdr:colOff>166689</xdr:colOff>
      <xdr:row>44</xdr:row>
      <xdr:rowOff>11907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1</xdr:row>
      <xdr:rowOff>90487</xdr:rowOff>
    </xdr:from>
    <xdr:to>
      <xdr:col>16</xdr:col>
      <xdr:colOff>209550</xdr:colOff>
      <xdr:row>11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276225</xdr:colOff>
      <xdr:row>31</xdr:row>
      <xdr:rowOff>195262</xdr:rowOff>
    </xdr:from>
    <xdr:to>
      <xdr:col>16</xdr:col>
      <xdr:colOff>152400</xdr:colOff>
      <xdr:row>43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247650</xdr:colOff>
      <xdr:row>15</xdr:row>
      <xdr:rowOff>166687</xdr:rowOff>
    </xdr:from>
    <xdr:to>
      <xdr:col>16</xdr:col>
      <xdr:colOff>190500</xdr:colOff>
      <xdr:row>27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285751</xdr:colOff>
      <xdr:row>1</xdr:row>
      <xdr:rowOff>118381</xdr:rowOff>
    </xdr:from>
    <xdr:to>
      <xdr:col>24</xdr:col>
      <xdr:colOff>243417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299358</xdr:colOff>
      <xdr:row>17</xdr:row>
      <xdr:rowOff>178858</xdr:rowOff>
    </xdr:from>
    <xdr:to>
      <xdr:col>24</xdr:col>
      <xdr:colOff>264585</xdr:colOff>
      <xdr:row>31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335642</xdr:colOff>
      <xdr:row>33</xdr:row>
      <xdr:rowOff>104772</xdr:rowOff>
    </xdr:from>
    <xdr:to>
      <xdr:col>24</xdr:col>
      <xdr:colOff>52916</xdr:colOff>
      <xdr:row>46</xdr:row>
      <xdr:rowOff>148167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6"/>
  <sheetViews>
    <sheetView workbookViewId="0">
      <selection activeCell="F20" sqref="F20"/>
    </sheetView>
  </sheetViews>
  <sheetFormatPr defaultRowHeight="12.75" x14ac:dyDescent="0.2"/>
  <cols>
    <col min="1" max="1" width="9.28515625" style="21" bestFit="1" customWidth="1"/>
    <col min="2" max="2" width="10.7109375" style="21" bestFit="1" customWidth="1"/>
    <col min="3" max="3" width="11.5703125" style="21" bestFit="1" customWidth="1"/>
    <col min="4" max="5" width="13.85546875" style="21" bestFit="1" customWidth="1"/>
    <col min="6" max="6" width="9.140625" style="21"/>
    <col min="7" max="7" width="9.28515625" style="21" bestFit="1" customWidth="1"/>
    <col min="8" max="8" width="10.7109375" style="21" bestFit="1" customWidth="1"/>
    <col min="9" max="9" width="11.5703125" style="21" bestFit="1" customWidth="1"/>
    <col min="10" max="11" width="13.85546875" style="21" bestFit="1" customWidth="1"/>
    <col min="12" max="12" width="9.140625" style="21"/>
    <col min="13" max="13" width="9.28515625" style="21" bestFit="1" customWidth="1"/>
    <col min="14" max="14" width="10.7109375" style="21" bestFit="1" customWidth="1"/>
    <col min="15" max="15" width="11.5703125" style="21" bestFit="1" customWidth="1"/>
    <col min="16" max="16" width="17.28515625" style="21" bestFit="1" customWidth="1"/>
    <col min="17" max="17" width="16.85546875" style="21" bestFit="1" customWidth="1"/>
    <col min="18" max="16384" width="9.140625" style="21"/>
  </cols>
  <sheetData>
    <row r="3" spans="1:17" x14ac:dyDescent="0.2">
      <c r="A3" s="39" t="s">
        <v>1</v>
      </c>
      <c r="B3" s="39"/>
      <c r="C3" s="39"/>
      <c r="D3" s="40" t="s">
        <v>39</v>
      </c>
      <c r="E3" s="40" t="s">
        <v>40</v>
      </c>
      <c r="G3" s="39" t="s">
        <v>4</v>
      </c>
      <c r="H3" s="39"/>
      <c r="I3" s="39"/>
      <c r="J3" s="40" t="s">
        <v>39</v>
      </c>
      <c r="K3" s="40" t="s">
        <v>40</v>
      </c>
      <c r="M3" s="39" t="s">
        <v>7</v>
      </c>
      <c r="N3" s="39"/>
      <c r="O3" s="39"/>
      <c r="P3" s="40" t="s">
        <v>39</v>
      </c>
      <c r="Q3" s="40" t="s">
        <v>40</v>
      </c>
    </row>
    <row r="4" spans="1:17" x14ac:dyDescent="0.2">
      <c r="A4" s="39"/>
      <c r="B4" s="39"/>
      <c r="C4" s="39"/>
      <c r="D4" s="40"/>
      <c r="E4" s="40"/>
      <c r="G4" s="39"/>
      <c r="H4" s="39"/>
      <c r="I4" s="39"/>
      <c r="J4" s="40"/>
      <c r="K4" s="40"/>
      <c r="M4" s="39"/>
      <c r="N4" s="39"/>
      <c r="O4" s="39"/>
      <c r="P4" s="40"/>
      <c r="Q4" s="40"/>
    </row>
    <row r="5" spans="1:17" ht="25.5" x14ac:dyDescent="0.2">
      <c r="A5" s="27" t="s">
        <v>0</v>
      </c>
      <c r="B5" s="27" t="s">
        <v>8</v>
      </c>
      <c r="C5" s="27" t="s">
        <v>9</v>
      </c>
      <c r="D5" s="40"/>
      <c r="E5" s="40"/>
      <c r="G5" s="27" t="s">
        <v>0</v>
      </c>
      <c r="H5" s="27" t="s">
        <v>2</v>
      </c>
      <c r="I5" s="27" t="s">
        <v>3</v>
      </c>
      <c r="J5" s="40"/>
      <c r="K5" s="40"/>
      <c r="M5" s="27" t="s">
        <v>0</v>
      </c>
      <c r="N5" s="27" t="s">
        <v>5</v>
      </c>
      <c r="O5" s="27" t="s">
        <v>6</v>
      </c>
      <c r="P5" s="40"/>
      <c r="Q5" s="40"/>
    </row>
    <row r="6" spans="1:17" x14ac:dyDescent="0.2">
      <c r="A6" s="27">
        <v>1</v>
      </c>
      <c r="B6" s="28">
        <v>1.1923125000000001</v>
      </c>
      <c r="C6" s="27">
        <v>-0.2313412</v>
      </c>
      <c r="D6" s="29">
        <f>B6^2</f>
        <v>1.4216090976562503</v>
      </c>
      <c r="E6" s="29">
        <f>C6^2</f>
        <v>5.3518750817440001E-2</v>
      </c>
      <c r="G6" s="27">
        <v>1</v>
      </c>
      <c r="H6" s="28">
        <v>4.2312322</v>
      </c>
      <c r="I6" s="27">
        <v>-0.45212340000000001</v>
      </c>
      <c r="J6" s="29">
        <f>H6^2</f>
        <v>17.903325930316839</v>
      </c>
      <c r="K6" s="29">
        <f>I6^2</f>
        <v>0.20441556882756001</v>
      </c>
      <c r="M6" s="27">
        <v>1</v>
      </c>
      <c r="N6" s="28">
        <v>9.2812829000000008</v>
      </c>
      <c r="O6" s="27">
        <v>-9.5921020000000006</v>
      </c>
      <c r="P6" s="29">
        <f>N6^2</f>
        <v>86.142212269832427</v>
      </c>
      <c r="Q6" s="29">
        <f>O6^2</f>
        <v>92.008420778404016</v>
      </c>
    </row>
    <row r="7" spans="1:17" x14ac:dyDescent="0.2">
      <c r="A7" s="27">
        <v>2</v>
      </c>
      <c r="B7" s="27">
        <v>1.3751939</v>
      </c>
      <c r="C7" s="27">
        <v>-1.2425231999999999</v>
      </c>
      <c r="D7" s="29">
        <f t="shared" ref="D7:E15" si="0">B7^2</f>
        <v>1.8911582625972099</v>
      </c>
      <c r="E7" s="29">
        <f t="shared" si="0"/>
        <v>1.5438639025382399</v>
      </c>
      <c r="G7" s="27">
        <v>2</v>
      </c>
      <c r="H7" s="27">
        <v>3.2313212999999998</v>
      </c>
      <c r="I7" s="27">
        <v>-1.2395891999999999</v>
      </c>
      <c r="J7" s="29">
        <f t="shared" ref="J7:K15" si="1">H7^2</f>
        <v>10.441437343833689</v>
      </c>
      <c r="K7" s="29">
        <f t="shared" si="1"/>
        <v>1.5365813847566399</v>
      </c>
      <c r="M7" s="27">
        <v>2</v>
      </c>
      <c r="N7" s="27">
        <v>9.2099291999999995</v>
      </c>
      <c r="O7" s="27">
        <v>-9.2421211999999997</v>
      </c>
      <c r="P7" s="29">
        <f t="shared" ref="P7:Q15" si="2">N7^2</f>
        <v>84.822795869012637</v>
      </c>
      <c r="Q7" s="29">
        <f t="shared" si="2"/>
        <v>85.41680427548944</v>
      </c>
    </row>
    <row r="8" spans="1:17" x14ac:dyDescent="0.2">
      <c r="A8" s="27">
        <v>3</v>
      </c>
      <c r="B8" s="27">
        <v>2.5782902000000001</v>
      </c>
      <c r="C8" s="27">
        <v>-2.5123232</v>
      </c>
      <c r="D8" s="29">
        <f t="shared" si="0"/>
        <v>6.6475803554160402</v>
      </c>
      <c r="E8" s="29">
        <f t="shared" si="0"/>
        <v>6.3117678612582395</v>
      </c>
      <c r="G8" s="27">
        <v>3</v>
      </c>
      <c r="H8" s="27">
        <v>5.8192041000000003</v>
      </c>
      <c r="I8" s="27">
        <v>-4.4947192999999999</v>
      </c>
      <c r="J8" s="29">
        <f t="shared" si="1"/>
        <v>33.863136357456817</v>
      </c>
      <c r="K8" s="29">
        <f t="shared" si="1"/>
        <v>20.20250158579249</v>
      </c>
      <c r="M8" s="27">
        <v>3</v>
      </c>
      <c r="N8" s="27">
        <v>8.0404009999999992</v>
      </c>
      <c r="O8" s="27">
        <v>-6.2419291000000001</v>
      </c>
      <c r="P8" s="29">
        <f t="shared" si="2"/>
        <v>64.648048240800989</v>
      </c>
      <c r="Q8" s="29">
        <f t="shared" si="2"/>
        <v>38.961678889426814</v>
      </c>
    </row>
    <row r="9" spans="1:17" x14ac:dyDescent="0.2">
      <c r="A9" s="27">
        <v>4</v>
      </c>
      <c r="B9" s="27">
        <v>4.2183982000000002</v>
      </c>
      <c r="C9" s="27">
        <v>-1.2424231999999999</v>
      </c>
      <c r="D9" s="29">
        <f t="shared" si="0"/>
        <v>17.794883373763241</v>
      </c>
      <c r="E9" s="29">
        <f t="shared" si="0"/>
        <v>1.5436154078982398</v>
      </c>
      <c r="G9" s="27">
        <v>4</v>
      </c>
      <c r="H9" s="27">
        <v>1.2984811999999999</v>
      </c>
      <c r="I9" s="27">
        <v>-2.5982911999999998</v>
      </c>
      <c r="J9" s="29">
        <f t="shared" si="1"/>
        <v>1.6860534267534397</v>
      </c>
      <c r="K9" s="29">
        <f t="shared" si="1"/>
        <v>6.7511171599974391</v>
      </c>
      <c r="M9" s="27">
        <v>4</v>
      </c>
      <c r="N9" s="27">
        <v>6.2120490000000004</v>
      </c>
      <c r="O9" s="27">
        <v>-4.2818174999999998</v>
      </c>
      <c r="P9" s="29">
        <f t="shared" si="2"/>
        <v>38.589552778401007</v>
      </c>
      <c r="Q9" s="29">
        <f t="shared" si="2"/>
        <v>18.333961103306248</v>
      </c>
    </row>
    <row r="10" spans="1:17" x14ac:dyDescent="0.2">
      <c r="A10" s="27">
        <v>5</v>
      </c>
      <c r="B10" s="27">
        <v>6.0123011999999996</v>
      </c>
      <c r="C10" s="27">
        <v>-3.2313223999999998</v>
      </c>
      <c r="D10" s="29">
        <f t="shared" si="0"/>
        <v>36.147765719521438</v>
      </c>
      <c r="E10" s="29">
        <f t="shared" si="0"/>
        <v>10.441444452741759</v>
      </c>
      <c r="G10" s="27">
        <v>5</v>
      </c>
      <c r="H10" s="27">
        <v>9.2875910000000008</v>
      </c>
      <c r="I10" s="27">
        <v>-6.2021933999999996</v>
      </c>
      <c r="J10" s="29">
        <f t="shared" si="1"/>
        <v>86.259346583281015</v>
      </c>
      <c r="K10" s="29">
        <f t="shared" si="1"/>
        <v>38.467202971003559</v>
      </c>
      <c r="M10" s="27">
        <v>5</v>
      </c>
      <c r="N10" s="27">
        <v>5.2421233999999997</v>
      </c>
      <c r="O10" s="27">
        <v>-5.1283287</v>
      </c>
      <c r="P10" s="29">
        <f t="shared" si="2"/>
        <v>27.479857740827555</v>
      </c>
      <c r="Q10" s="29">
        <f t="shared" si="2"/>
        <v>26.299755255243689</v>
      </c>
    </row>
    <row r="11" spans="1:17" x14ac:dyDescent="0.2">
      <c r="A11" s="27">
        <v>6</v>
      </c>
      <c r="B11" s="27">
        <v>7.2193911999999996</v>
      </c>
      <c r="C11" s="27">
        <v>-6.2132312000000001</v>
      </c>
      <c r="D11" s="29">
        <f t="shared" si="0"/>
        <v>52.119609298637435</v>
      </c>
      <c r="E11" s="29">
        <f t="shared" si="0"/>
        <v>38.604241944653438</v>
      </c>
      <c r="G11" s="27">
        <v>6</v>
      </c>
      <c r="H11" s="27">
        <v>2.5923818999999999</v>
      </c>
      <c r="I11" s="27">
        <v>-7.2392184000000004</v>
      </c>
      <c r="J11" s="29">
        <f t="shared" si="1"/>
        <v>6.7204439154476097</v>
      </c>
      <c r="K11" s="29">
        <f t="shared" si="1"/>
        <v>52.406283042898565</v>
      </c>
      <c r="M11" s="27">
        <v>6</v>
      </c>
      <c r="N11" s="27">
        <v>9.6582941000000009</v>
      </c>
      <c r="O11" s="27">
        <v>-7.2138850999999997</v>
      </c>
      <c r="P11" s="29">
        <f t="shared" si="2"/>
        <v>93.282644922094832</v>
      </c>
      <c r="Q11" s="29">
        <f t="shared" si="2"/>
        <v>52.040138236002008</v>
      </c>
    </row>
    <row r="12" spans="1:17" x14ac:dyDescent="0.2">
      <c r="A12" s="27">
        <v>7</v>
      </c>
      <c r="B12" s="27">
        <v>2.2382181000000001</v>
      </c>
      <c r="C12" s="27">
        <v>-2.2421424000000001</v>
      </c>
      <c r="D12" s="29">
        <f t="shared" si="0"/>
        <v>5.0096202631676103</v>
      </c>
      <c r="E12" s="29">
        <f t="shared" si="0"/>
        <v>5.0272025418777604</v>
      </c>
      <c r="G12" s="27">
        <v>7</v>
      </c>
      <c r="H12" s="27">
        <v>3.494891</v>
      </c>
      <c r="I12" s="27">
        <v>-3.5821824000000002</v>
      </c>
      <c r="J12" s="29">
        <f t="shared" si="1"/>
        <v>12.214263101881</v>
      </c>
      <c r="K12" s="29">
        <f t="shared" si="1"/>
        <v>12.832030746869762</v>
      </c>
      <c r="M12" s="27">
        <v>7</v>
      </c>
      <c r="N12" s="27">
        <v>4.2918202000000001</v>
      </c>
      <c r="O12" s="27">
        <v>-6.2194191999999999</v>
      </c>
      <c r="P12" s="29">
        <f t="shared" si="2"/>
        <v>18.41972062912804</v>
      </c>
      <c r="Q12" s="29">
        <f t="shared" si="2"/>
        <v>38.681175185328641</v>
      </c>
    </row>
    <row r="13" spans="1:17" x14ac:dyDescent="0.2">
      <c r="A13" s="27">
        <v>8</v>
      </c>
      <c r="B13" s="27">
        <v>3.3218182000000001</v>
      </c>
      <c r="C13" s="27">
        <v>-9.2423120999999995</v>
      </c>
      <c r="D13" s="29">
        <f t="shared" si="0"/>
        <v>11.034476153851241</v>
      </c>
      <c r="E13" s="29">
        <f t="shared" si="0"/>
        <v>85.420332953806394</v>
      </c>
      <c r="G13" s="27">
        <v>8</v>
      </c>
      <c r="H13" s="27">
        <v>5.0488192999999999</v>
      </c>
      <c r="I13" s="27">
        <v>-4.2948411999999996</v>
      </c>
      <c r="J13" s="29">
        <f t="shared" si="1"/>
        <v>25.490576324052491</v>
      </c>
      <c r="K13" s="29">
        <f t="shared" si="1"/>
        <v>18.445660933217436</v>
      </c>
      <c r="M13" s="27">
        <v>8</v>
      </c>
      <c r="N13" s="27">
        <v>4.2930102000000003</v>
      </c>
      <c r="O13" s="27">
        <v>-5.2919219000000002</v>
      </c>
      <c r="P13" s="29">
        <f t="shared" si="2"/>
        <v>18.429936577304044</v>
      </c>
      <c r="Q13" s="29">
        <f t="shared" si="2"/>
        <v>28.004437395699611</v>
      </c>
    </row>
    <row r="14" spans="1:17" x14ac:dyDescent="0.2">
      <c r="A14" s="27">
        <v>9</v>
      </c>
      <c r="B14" s="27">
        <v>5.2123920999999998</v>
      </c>
      <c r="C14" s="27">
        <v>-4.2324159999999997</v>
      </c>
      <c r="D14" s="29">
        <f t="shared" si="0"/>
        <v>27.169031404142409</v>
      </c>
      <c r="E14" s="29">
        <f t="shared" si="0"/>
        <v>17.913345197055996</v>
      </c>
      <c r="G14" s="27">
        <v>9</v>
      </c>
      <c r="H14" s="27">
        <v>4.9329190000000001</v>
      </c>
      <c r="I14" s="27">
        <v>-5.2958290999999997</v>
      </c>
      <c r="J14" s="29">
        <f t="shared" si="1"/>
        <v>24.333689860561002</v>
      </c>
      <c r="K14" s="29">
        <f t="shared" si="1"/>
        <v>28.045805856406808</v>
      </c>
      <c r="M14" s="27">
        <v>9</v>
      </c>
      <c r="N14" s="27">
        <v>2.1204010000000002</v>
      </c>
      <c r="O14" s="27">
        <v>-4.1292919000000001</v>
      </c>
      <c r="P14" s="29">
        <f t="shared" si="2"/>
        <v>4.4961004008010006</v>
      </c>
      <c r="Q14" s="29">
        <f t="shared" si="2"/>
        <v>17.05105159540561</v>
      </c>
    </row>
    <row r="15" spans="1:17" x14ac:dyDescent="0.2">
      <c r="A15" s="27">
        <v>10</v>
      </c>
      <c r="B15" s="27">
        <v>3.2193920999999999</v>
      </c>
      <c r="C15" s="27">
        <v>-6.3909333000000004</v>
      </c>
      <c r="D15" s="29">
        <f t="shared" si="0"/>
        <v>10.364485493542409</v>
      </c>
      <c r="E15" s="29">
        <f t="shared" si="0"/>
        <v>40.844028445048892</v>
      </c>
      <c r="G15" s="27">
        <v>10</v>
      </c>
      <c r="H15" s="27">
        <v>5.3819103000000004</v>
      </c>
      <c r="I15" s="27">
        <v>-7.3921992000000003</v>
      </c>
      <c r="J15" s="29">
        <f t="shared" si="1"/>
        <v>28.964958477246093</v>
      </c>
      <c r="K15" s="29">
        <f t="shared" si="1"/>
        <v>54.644609012480643</v>
      </c>
      <c r="M15" s="27">
        <v>10</v>
      </c>
      <c r="N15" s="27">
        <v>1.200501</v>
      </c>
      <c r="O15" s="27">
        <v>-7.3291902000000002</v>
      </c>
      <c r="P15" s="29">
        <f>N15^2</f>
        <v>1.4412026510010001</v>
      </c>
      <c r="Q15" s="29">
        <f t="shared" si="2"/>
        <v>53.71702898777604</v>
      </c>
    </row>
    <row r="16" spans="1:17" ht="15.75" customHeight="1" x14ac:dyDescent="0.2">
      <c r="A16" s="41" t="s">
        <v>16</v>
      </c>
      <c r="B16" s="42"/>
      <c r="C16" s="43"/>
      <c r="D16" s="29">
        <f>AVERAGE(D6:D15)</f>
        <v>16.960021942229528</v>
      </c>
      <c r="E16" s="29">
        <f>AVERAGE(E6:E15)</f>
        <v>20.77033614576964</v>
      </c>
      <c r="F16" s="30"/>
      <c r="G16" s="44" t="s">
        <v>16</v>
      </c>
      <c r="H16" s="44"/>
      <c r="I16" s="44"/>
      <c r="J16" s="29">
        <f>AVERAGE(J6:J15)</f>
        <v>24.787723132082998</v>
      </c>
      <c r="K16" s="29">
        <f>AVERAGE(K6:K15)</f>
        <v>23.35362082622509</v>
      </c>
      <c r="M16" s="44" t="s">
        <v>16</v>
      </c>
      <c r="N16" s="44"/>
      <c r="O16" s="44"/>
      <c r="P16" s="29">
        <f>AVERAGE(P6:P15)</f>
        <v>43.77520720792036</v>
      </c>
      <c r="Q16" s="29">
        <f>AVERAGE(Q6:Q15)</f>
        <v>45.051445170208211</v>
      </c>
    </row>
  </sheetData>
  <mergeCells count="12">
    <mergeCell ref="M3:O4"/>
    <mergeCell ref="P3:P5"/>
    <mergeCell ref="Q3:Q5"/>
    <mergeCell ref="A16:C16"/>
    <mergeCell ref="G16:I16"/>
    <mergeCell ref="M16:O16"/>
    <mergeCell ref="A3:C4"/>
    <mergeCell ref="D3:D5"/>
    <mergeCell ref="E3:E5"/>
    <mergeCell ref="G3:I4"/>
    <mergeCell ref="J3:J5"/>
    <mergeCell ref="K3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5"/>
  <sheetViews>
    <sheetView zoomScale="80" zoomScaleNormal="80" workbookViewId="0">
      <selection activeCell="H5" sqref="H5:I13"/>
    </sheetView>
  </sheetViews>
  <sheetFormatPr defaultColWidth="19" defaultRowHeight="15.75" x14ac:dyDescent="0.25"/>
  <cols>
    <col min="1" max="3" width="19" style="1"/>
    <col min="4" max="4" width="22.42578125" style="1" bestFit="1" customWidth="1"/>
    <col min="5" max="5" width="22.7109375" style="1" bestFit="1" customWidth="1"/>
    <col min="6" max="16384" width="19" style="1"/>
  </cols>
  <sheetData>
    <row r="2" spans="1:9" x14ac:dyDescent="0.25">
      <c r="A2" s="45" t="s">
        <v>1</v>
      </c>
      <c r="B2" s="45"/>
      <c r="C2" s="47"/>
      <c r="D2" s="45" t="s">
        <v>10</v>
      </c>
      <c r="E2" s="45" t="s">
        <v>11</v>
      </c>
      <c r="F2" s="45" t="s">
        <v>12</v>
      </c>
      <c r="G2" s="45" t="s">
        <v>13</v>
      </c>
      <c r="H2" s="46" t="s">
        <v>14</v>
      </c>
      <c r="I2" s="46" t="s">
        <v>15</v>
      </c>
    </row>
    <row r="3" spans="1:9" x14ac:dyDescent="0.25">
      <c r="A3" s="45"/>
      <c r="B3" s="45"/>
      <c r="C3" s="47"/>
      <c r="D3" s="45"/>
      <c r="E3" s="45"/>
      <c r="F3" s="45"/>
      <c r="G3" s="45"/>
      <c r="H3" s="46"/>
      <c r="I3" s="46"/>
    </row>
    <row r="4" spans="1:9" ht="30.75" customHeight="1" thickBot="1" x14ac:dyDescent="0.3">
      <c r="A4" s="2" t="s">
        <v>0</v>
      </c>
      <c r="B4" s="3" t="s">
        <v>8</v>
      </c>
      <c r="C4" s="5" t="s">
        <v>9</v>
      </c>
      <c r="D4" s="45"/>
      <c r="E4" s="45"/>
      <c r="F4" s="45"/>
      <c r="G4" s="45"/>
      <c r="H4" s="46"/>
      <c r="I4" s="46"/>
    </row>
    <row r="5" spans="1:9" ht="16.5" thickBot="1" x14ac:dyDescent="0.3">
      <c r="A5" s="2">
        <v>1</v>
      </c>
      <c r="B5" s="4">
        <v>1.1923125000000001</v>
      </c>
      <c r="C5" s="5">
        <v>-0.2313412</v>
      </c>
      <c r="D5" s="6">
        <f>SUM(B5:B14)/10</f>
        <v>3.6587707700000003</v>
      </c>
      <c r="E5" s="6">
        <f>SUM(C5:C14)/10</f>
        <v>-3.6780968200000004</v>
      </c>
      <c r="F5" s="7">
        <f>ABS(B5-D5)</f>
        <v>2.4664582700000004</v>
      </c>
      <c r="G5" s="7">
        <f>ABS(C5-E5)</f>
        <v>3.4467556200000002</v>
      </c>
      <c r="H5" s="8">
        <f>F5^2</f>
        <v>6.0834163976513951</v>
      </c>
      <c r="I5" s="8">
        <f>G5^2</f>
        <v>11.880124304001587</v>
      </c>
    </row>
    <row r="6" spans="1:9" ht="16.5" thickBot="1" x14ac:dyDescent="0.3">
      <c r="A6" s="2">
        <v>2</v>
      </c>
      <c r="B6" s="3">
        <v>1.3751939</v>
      </c>
      <c r="C6" s="5">
        <v>-1.2425231999999999</v>
      </c>
      <c r="D6" s="6">
        <f>SUM(B5:B14)/10</f>
        <v>3.6587707700000003</v>
      </c>
      <c r="E6" s="6">
        <f>SUM(C5:C14)/10</f>
        <v>-3.6780968200000004</v>
      </c>
      <c r="F6" s="7">
        <f t="shared" ref="F6:F13" si="0">ABS(B6-D6)</f>
        <v>2.2835768700000001</v>
      </c>
      <c r="G6" s="7">
        <f t="shared" ref="G6:G14" si="1">ABS(C6-E6)</f>
        <v>2.4355736200000004</v>
      </c>
      <c r="H6" s="8">
        <f t="shared" ref="H6:H14" si="2">F6^2</f>
        <v>5.2147233211989974</v>
      </c>
      <c r="I6" s="8">
        <f t="shared" ref="I6:I14" si="3">G6^2</f>
        <v>5.9320188584399069</v>
      </c>
    </row>
    <row r="7" spans="1:9" ht="16.5" thickBot="1" x14ac:dyDescent="0.3">
      <c r="A7" s="2">
        <v>3</v>
      </c>
      <c r="B7" s="3">
        <v>2.5782902000000001</v>
      </c>
      <c r="C7" s="5">
        <v>-2.5123232</v>
      </c>
      <c r="D7" s="6">
        <f>SUM(B5:B14)/10</f>
        <v>3.6587707700000003</v>
      </c>
      <c r="E7" s="6">
        <f>SUM(C5:C14)/10</f>
        <v>-3.6780968200000004</v>
      </c>
      <c r="F7" s="7">
        <f t="shared" si="0"/>
        <v>1.0804805700000002</v>
      </c>
      <c r="G7" s="7">
        <f t="shared" si="1"/>
        <v>1.1657736200000004</v>
      </c>
      <c r="H7" s="8">
        <f t="shared" si="2"/>
        <v>1.1674382621475252</v>
      </c>
      <c r="I7" s="8">
        <f t="shared" si="3"/>
        <v>1.3590281330879053</v>
      </c>
    </row>
    <row r="8" spans="1:9" ht="16.5" thickBot="1" x14ac:dyDescent="0.3">
      <c r="A8" s="2">
        <v>4</v>
      </c>
      <c r="B8" s="3">
        <v>4.2183982000000002</v>
      </c>
      <c r="C8" s="5">
        <v>-1.2424231999999999</v>
      </c>
      <c r="D8" s="6">
        <f>SUM(B5:B14)/10</f>
        <v>3.6587707700000003</v>
      </c>
      <c r="E8" s="6">
        <f>SUM(C5:C14)/10</f>
        <v>-3.6780968200000004</v>
      </c>
      <c r="F8" s="7">
        <f t="shared" si="0"/>
        <v>0.55962742999999993</v>
      </c>
      <c r="G8" s="7">
        <f t="shared" si="1"/>
        <v>2.4356736200000002</v>
      </c>
      <c r="H8" s="8">
        <f t="shared" si="2"/>
        <v>0.31318286040840482</v>
      </c>
      <c r="I8" s="8">
        <f t="shared" si="3"/>
        <v>5.9325059831639058</v>
      </c>
    </row>
    <row r="9" spans="1:9" ht="16.5" thickBot="1" x14ac:dyDescent="0.3">
      <c r="A9" s="2">
        <v>5</v>
      </c>
      <c r="B9" s="3">
        <v>6.0123011999999996</v>
      </c>
      <c r="C9" s="5">
        <v>-3.2313223999999998</v>
      </c>
      <c r="D9" s="6">
        <f>SUM(B5:B14)/10</f>
        <v>3.6587707700000003</v>
      </c>
      <c r="E9" s="6">
        <f>SUM(C5:C14)/10</f>
        <v>-3.6780968200000004</v>
      </c>
      <c r="F9" s="7">
        <f t="shared" si="0"/>
        <v>2.3535304299999993</v>
      </c>
      <c r="G9" s="7">
        <f t="shared" si="1"/>
        <v>0.44677442000000056</v>
      </c>
      <c r="H9" s="8">
        <f t="shared" si="2"/>
        <v>5.5391054849359813</v>
      </c>
      <c r="I9" s="8">
        <f t="shared" si="3"/>
        <v>0.19960738236633691</v>
      </c>
    </row>
    <row r="10" spans="1:9" ht="16.5" thickBot="1" x14ac:dyDescent="0.3">
      <c r="A10" s="2">
        <v>6</v>
      </c>
      <c r="B10" s="3">
        <v>7.2193911999999996</v>
      </c>
      <c r="C10" s="5">
        <v>-6.2132312000000001</v>
      </c>
      <c r="D10" s="6">
        <f>SUM(B5:B14)/10</f>
        <v>3.6587707700000003</v>
      </c>
      <c r="E10" s="6">
        <f>SUM(C5:C14)/10</f>
        <v>-3.6780968200000004</v>
      </c>
      <c r="F10" s="7">
        <f t="shared" si="0"/>
        <v>3.5606204299999993</v>
      </c>
      <c r="G10" s="7">
        <f t="shared" si="1"/>
        <v>2.5351343799999997</v>
      </c>
      <c r="H10" s="8">
        <f t="shared" si="2"/>
        <v>12.678017846533379</v>
      </c>
      <c r="I10" s="8">
        <f t="shared" si="3"/>
        <v>6.4269063246579829</v>
      </c>
    </row>
    <row r="11" spans="1:9" ht="16.5" thickBot="1" x14ac:dyDescent="0.3">
      <c r="A11" s="2">
        <v>7</v>
      </c>
      <c r="B11" s="3">
        <v>2.2382181000000001</v>
      </c>
      <c r="C11" s="5">
        <v>-2.2421424000000001</v>
      </c>
      <c r="D11" s="6">
        <f>SUM(B5:B14)/10</f>
        <v>3.6587707700000003</v>
      </c>
      <c r="E11" s="6">
        <f>SUM(C5:C14)/10</f>
        <v>-3.6780968200000004</v>
      </c>
      <c r="F11" s="7">
        <f t="shared" si="0"/>
        <v>1.4205526700000002</v>
      </c>
      <c r="G11" s="7">
        <f t="shared" si="1"/>
        <v>1.4359544200000003</v>
      </c>
      <c r="H11" s="8">
        <f t="shared" si="2"/>
        <v>2.0179698882441293</v>
      </c>
      <c r="I11" s="8">
        <f t="shared" si="3"/>
        <v>2.0619650963175373</v>
      </c>
    </row>
    <row r="12" spans="1:9" ht="16.5" thickBot="1" x14ac:dyDescent="0.3">
      <c r="A12" s="2">
        <v>8</v>
      </c>
      <c r="B12" s="3">
        <v>3.3218182000000001</v>
      </c>
      <c r="C12" s="5">
        <v>-9.2423120999999995</v>
      </c>
      <c r="D12" s="6">
        <f>SUM(B5:B14)/10</f>
        <v>3.6587707700000003</v>
      </c>
      <c r="E12" s="6">
        <f>SUM(C5:C14)/10</f>
        <v>-3.6780968200000004</v>
      </c>
      <c r="F12" s="7">
        <f t="shared" si="0"/>
        <v>0.33695257000000023</v>
      </c>
      <c r="G12" s="7">
        <f t="shared" si="1"/>
        <v>5.5642152799999991</v>
      </c>
      <c r="H12" s="8">
        <f t="shared" si="2"/>
        <v>0.11353703442960505</v>
      </c>
      <c r="I12" s="8">
        <f t="shared" si="3"/>
        <v>30.96049168218547</v>
      </c>
    </row>
    <row r="13" spans="1:9" ht="16.5" thickBot="1" x14ac:dyDescent="0.3">
      <c r="A13" s="2">
        <v>9</v>
      </c>
      <c r="B13" s="3">
        <v>5.2123920999999998</v>
      </c>
      <c r="C13" s="5">
        <v>-4.2324159999999997</v>
      </c>
      <c r="D13" s="6">
        <f>SUM(B5:B14)/10</f>
        <v>3.6587707700000003</v>
      </c>
      <c r="E13" s="6">
        <f>SUM(C5:C14)/10</f>
        <v>-3.6780968200000004</v>
      </c>
      <c r="F13" s="7">
        <f t="shared" si="0"/>
        <v>1.5536213299999995</v>
      </c>
      <c r="G13" s="7">
        <f t="shared" si="1"/>
        <v>0.55431917999999936</v>
      </c>
      <c r="H13" s="8">
        <f t="shared" si="2"/>
        <v>2.4137392370309674</v>
      </c>
      <c r="I13" s="8">
        <f t="shared" si="3"/>
        <v>0.3072697533158717</v>
      </c>
    </row>
    <row r="14" spans="1:9" ht="16.5" thickBot="1" x14ac:dyDescent="0.3">
      <c r="A14" s="2">
        <v>10</v>
      </c>
      <c r="B14" s="10">
        <v>3.2193920999999999</v>
      </c>
      <c r="C14" s="9">
        <v>-6.3909333000000004</v>
      </c>
      <c r="D14" s="11">
        <f>SUM(B5:B14)/10</f>
        <v>3.6587707700000003</v>
      </c>
      <c r="E14" s="11">
        <f>SUM(C5:C14)/10</f>
        <v>-3.6780968200000004</v>
      </c>
      <c r="F14" s="12">
        <f>ABS(B14-D14)</f>
        <v>0.43937867000000042</v>
      </c>
      <c r="G14" s="12">
        <f t="shared" si="1"/>
        <v>2.71283648</v>
      </c>
      <c r="H14" s="13">
        <f t="shared" si="2"/>
        <v>0.19305361565096926</v>
      </c>
      <c r="I14" s="13">
        <f t="shared" si="3"/>
        <v>7.3594817672187904</v>
      </c>
    </row>
    <row r="15" spans="1:9" x14ac:dyDescent="0.25">
      <c r="A15" s="9"/>
      <c r="B15" s="48" t="s">
        <v>16</v>
      </c>
      <c r="C15" s="48"/>
      <c r="D15" s="48"/>
      <c r="E15" s="48"/>
      <c r="F15" s="48"/>
      <c r="G15" s="48"/>
      <c r="H15" s="8">
        <f>AVERAGE(H5:H14)</f>
        <v>3.5734183948231353</v>
      </c>
      <c r="I15" s="8">
        <f>AVERAGE(I5:I14)</f>
        <v>7.2419399284755288</v>
      </c>
    </row>
    <row r="17" spans="1:11" x14ac:dyDescent="0.25">
      <c r="A17" s="45" t="s">
        <v>4</v>
      </c>
      <c r="B17" s="45"/>
      <c r="C17" s="45"/>
      <c r="D17" s="45" t="s">
        <v>10</v>
      </c>
      <c r="E17" s="45" t="s">
        <v>11</v>
      </c>
      <c r="F17" s="45" t="s">
        <v>12</v>
      </c>
      <c r="G17" s="45" t="s">
        <v>13</v>
      </c>
      <c r="H17" s="46" t="s">
        <v>14</v>
      </c>
      <c r="I17" s="46" t="s">
        <v>15</v>
      </c>
    </row>
    <row r="18" spans="1:11" ht="16.5" customHeight="1" x14ac:dyDescent="0.25">
      <c r="A18" s="45"/>
      <c r="B18" s="45"/>
      <c r="C18" s="45"/>
      <c r="D18" s="45"/>
      <c r="E18" s="45"/>
      <c r="F18" s="45"/>
      <c r="G18" s="45"/>
      <c r="H18" s="46"/>
      <c r="I18" s="46"/>
    </row>
    <row r="19" spans="1:11" ht="16.5" thickBot="1" x14ac:dyDescent="0.3">
      <c r="A19" s="2" t="s">
        <v>0</v>
      </c>
      <c r="B19" s="3" t="s">
        <v>2</v>
      </c>
      <c r="C19" s="3" t="s">
        <v>3</v>
      </c>
      <c r="D19" s="45"/>
      <c r="E19" s="45"/>
      <c r="F19" s="45"/>
      <c r="G19" s="45"/>
      <c r="H19" s="46"/>
      <c r="I19" s="46"/>
    </row>
    <row r="20" spans="1:11" ht="16.5" thickBot="1" x14ac:dyDescent="0.3">
      <c r="A20" s="2">
        <v>1</v>
      </c>
      <c r="B20" s="4">
        <v>4.2312322</v>
      </c>
      <c r="C20" s="3">
        <v>-0.45212340000000001</v>
      </c>
      <c r="D20" s="6">
        <f>SUM(B20:B29)/10</f>
        <v>4.5318751300000004</v>
      </c>
      <c r="E20" s="6">
        <f>SUM(C20:C29)/10</f>
        <v>-4.2791186799999998</v>
      </c>
      <c r="F20" s="7">
        <f>ABS(B20-D20)</f>
        <v>0.30064293000000042</v>
      </c>
      <c r="G20" s="7">
        <f>ABS(C20-E20)</f>
        <v>3.8269952799999998</v>
      </c>
      <c r="H20" s="8">
        <f>F20^2</f>
        <v>9.0386171358985148E-2</v>
      </c>
      <c r="I20" s="8">
        <f>G20^2</f>
        <v>14.645892873142277</v>
      </c>
    </row>
    <row r="21" spans="1:11" ht="16.5" thickBot="1" x14ac:dyDescent="0.3">
      <c r="A21" s="2">
        <v>2</v>
      </c>
      <c r="B21" s="3">
        <v>3.2313212999999998</v>
      </c>
      <c r="C21" s="3">
        <v>-1.2395891999999999</v>
      </c>
      <c r="D21" s="6">
        <f>SUM(B20:B29)/10</f>
        <v>4.5318751300000004</v>
      </c>
      <c r="E21" s="6">
        <f>SUM(C20:C29)/10</f>
        <v>-4.2791186799999998</v>
      </c>
      <c r="F21" s="7">
        <f t="shared" ref="F21:F28" si="4">ABS(B21-D21)</f>
        <v>1.3005538300000006</v>
      </c>
      <c r="G21" s="7">
        <f t="shared" ref="G21:G29" si="5">ABS(C21-E21)</f>
        <v>3.0395294799999997</v>
      </c>
      <c r="H21" s="8">
        <f t="shared" ref="H21:H29" si="6">F21^2</f>
        <v>1.6914402647276705</v>
      </c>
      <c r="I21" s="8">
        <f t="shared" ref="I21:I29" si="7">G21^2</f>
        <v>9.238739459789068</v>
      </c>
    </row>
    <row r="22" spans="1:11" ht="16.5" thickBot="1" x14ac:dyDescent="0.3">
      <c r="A22" s="2">
        <v>3</v>
      </c>
      <c r="B22" s="3">
        <v>5.8192041000000003</v>
      </c>
      <c r="C22" s="3">
        <v>-4.4947192999999999</v>
      </c>
      <c r="D22" s="6">
        <f>SUM(B20:B29)/10</f>
        <v>4.5318751300000004</v>
      </c>
      <c r="E22" s="6">
        <f>SUM(C20:C29)/10</f>
        <v>-4.2791186799999998</v>
      </c>
      <c r="F22" s="7">
        <f t="shared" si="4"/>
        <v>1.2873289699999999</v>
      </c>
      <c r="G22" s="7">
        <f t="shared" si="5"/>
        <v>0.21560062000000002</v>
      </c>
      <c r="H22" s="8">
        <f t="shared" si="6"/>
        <v>1.6572158770012606</v>
      </c>
      <c r="I22" s="8">
        <f t="shared" si="7"/>
        <v>4.6483627344384409E-2</v>
      </c>
    </row>
    <row r="23" spans="1:11" ht="16.5" thickBot="1" x14ac:dyDescent="0.3">
      <c r="A23" s="2">
        <v>4</v>
      </c>
      <c r="B23" s="3">
        <v>1.2984811999999999</v>
      </c>
      <c r="C23" s="3">
        <v>-2.5982911999999998</v>
      </c>
      <c r="D23" s="6">
        <f>SUM(B20:B29)/10</f>
        <v>4.5318751300000004</v>
      </c>
      <c r="E23" s="6">
        <f>SUM(C20:C29)/10</f>
        <v>-4.2791186799999998</v>
      </c>
      <c r="F23" s="7">
        <f t="shared" si="4"/>
        <v>3.2333939300000005</v>
      </c>
      <c r="G23" s="7">
        <f t="shared" si="5"/>
        <v>1.68082748</v>
      </c>
      <c r="H23" s="8">
        <f t="shared" si="6"/>
        <v>10.454836306560848</v>
      </c>
      <c r="I23" s="8">
        <f t="shared" si="7"/>
        <v>2.8251810175231507</v>
      </c>
    </row>
    <row r="24" spans="1:11" ht="16.5" thickBot="1" x14ac:dyDescent="0.3">
      <c r="A24" s="2">
        <v>5</v>
      </c>
      <c r="B24" s="3">
        <v>9.2875910000000008</v>
      </c>
      <c r="C24" s="3">
        <v>-6.2021933999999996</v>
      </c>
      <c r="D24" s="6">
        <f>SUM(B20:B29)/10</f>
        <v>4.5318751300000004</v>
      </c>
      <c r="E24" s="6">
        <f>SUM(C20:C29)/10</f>
        <v>-4.2791186799999998</v>
      </c>
      <c r="F24" s="7">
        <f t="shared" si="4"/>
        <v>4.7557158700000004</v>
      </c>
      <c r="G24" s="7">
        <f t="shared" si="5"/>
        <v>1.9230747199999998</v>
      </c>
      <c r="H24" s="8">
        <f t="shared" si="6"/>
        <v>22.616833436169859</v>
      </c>
      <c r="I24" s="8">
        <f t="shared" si="7"/>
        <v>3.6982163787030777</v>
      </c>
    </row>
    <row r="25" spans="1:11" ht="16.5" thickBot="1" x14ac:dyDescent="0.3">
      <c r="A25" s="2">
        <v>6</v>
      </c>
      <c r="B25" s="3">
        <v>2.5923818999999999</v>
      </c>
      <c r="C25" s="3">
        <v>-7.2392184000000004</v>
      </c>
      <c r="D25" s="6">
        <f>SUM(B20:B29)/10</f>
        <v>4.5318751300000004</v>
      </c>
      <c r="E25" s="6">
        <f>SUM(C20:C29)/10</f>
        <v>-4.2791186799999998</v>
      </c>
      <c r="F25" s="7">
        <f t="shared" si="4"/>
        <v>1.9394932300000005</v>
      </c>
      <c r="G25" s="7">
        <f t="shared" si="5"/>
        <v>2.9600997200000005</v>
      </c>
      <c r="H25" s="8">
        <f t="shared" si="6"/>
        <v>3.7616339892158348</v>
      </c>
      <c r="I25" s="8">
        <f t="shared" si="7"/>
        <v>8.7621903523440814</v>
      </c>
    </row>
    <row r="26" spans="1:11" ht="16.5" thickBot="1" x14ac:dyDescent="0.3">
      <c r="A26" s="2">
        <v>7</v>
      </c>
      <c r="B26" s="3">
        <v>3.494891</v>
      </c>
      <c r="C26" s="3">
        <v>-3.5821824000000002</v>
      </c>
      <c r="D26" s="6">
        <f>SUM(B20:B29)/10</f>
        <v>4.5318751300000004</v>
      </c>
      <c r="E26" s="6">
        <f>SUM(C20:C29)/10</f>
        <v>-4.2791186799999998</v>
      </c>
      <c r="F26" s="7">
        <f t="shared" si="4"/>
        <v>1.0369841300000004</v>
      </c>
      <c r="G26" s="7">
        <f t="shared" si="5"/>
        <v>0.69693627999999963</v>
      </c>
      <c r="H26" s="8">
        <f t="shared" si="6"/>
        <v>1.0753360858718579</v>
      </c>
      <c r="I26" s="8">
        <f t="shared" si="7"/>
        <v>0.4857201783802379</v>
      </c>
    </row>
    <row r="27" spans="1:11" ht="16.5" thickBot="1" x14ac:dyDescent="0.3">
      <c r="A27" s="2">
        <v>8</v>
      </c>
      <c r="B27" s="3">
        <v>5.0488192999999999</v>
      </c>
      <c r="C27" s="3">
        <v>-4.2948411999999996</v>
      </c>
      <c r="D27" s="6">
        <f>SUM(B20:B29)/10</f>
        <v>4.5318751300000004</v>
      </c>
      <c r="E27" s="6">
        <f>SUM(C20:C29)/10</f>
        <v>-4.2791186799999998</v>
      </c>
      <c r="F27" s="7">
        <f t="shared" si="4"/>
        <v>0.51694416999999948</v>
      </c>
      <c r="G27" s="7">
        <f t="shared" si="5"/>
        <v>1.572251999999974E-2</v>
      </c>
      <c r="H27" s="8">
        <f t="shared" si="6"/>
        <v>0.26723127489698839</v>
      </c>
      <c r="I27" s="8">
        <f t="shared" si="7"/>
        <v>2.4719763515039181E-4</v>
      </c>
    </row>
    <row r="28" spans="1:11" ht="16.5" thickBot="1" x14ac:dyDescent="0.3">
      <c r="A28" s="2">
        <v>9</v>
      </c>
      <c r="B28" s="3">
        <v>4.9329190000000001</v>
      </c>
      <c r="C28" s="3">
        <v>-5.2958290999999997</v>
      </c>
      <c r="D28" s="6">
        <f>SUM(B20:B29)/10</f>
        <v>4.5318751300000004</v>
      </c>
      <c r="E28" s="6">
        <f>SUM(C20:C29)/10</f>
        <v>-4.2791186799999998</v>
      </c>
      <c r="F28" s="7">
        <f t="shared" si="4"/>
        <v>0.40104386999999964</v>
      </c>
      <c r="G28" s="7">
        <f t="shared" si="5"/>
        <v>1.0167104199999999</v>
      </c>
      <c r="H28" s="8">
        <f t="shared" si="6"/>
        <v>0.16083618566457661</v>
      </c>
      <c r="I28" s="8">
        <f t="shared" si="7"/>
        <v>1.0337000781365762</v>
      </c>
      <c r="K28" s="1" t="s">
        <v>41</v>
      </c>
    </row>
    <row r="29" spans="1:11" ht="16.5" thickBot="1" x14ac:dyDescent="0.3">
      <c r="A29" s="2">
        <v>10</v>
      </c>
      <c r="B29" s="10">
        <v>5.3819103000000004</v>
      </c>
      <c r="C29" s="10">
        <v>-7.3921992000000003</v>
      </c>
      <c r="D29" s="11">
        <f>SUM(B20:B29)/10</f>
        <v>4.5318751300000004</v>
      </c>
      <c r="E29" s="11">
        <f>SUM(C20:C29)/10</f>
        <v>-4.2791186799999998</v>
      </c>
      <c r="F29" s="12">
        <f>ABS(B29-D29)</f>
        <v>0.85003516999999995</v>
      </c>
      <c r="G29" s="12">
        <f t="shared" si="5"/>
        <v>3.1130805200000005</v>
      </c>
      <c r="H29" s="13">
        <f t="shared" si="6"/>
        <v>0.72255979023692884</v>
      </c>
      <c r="I29" s="13">
        <f t="shared" si="7"/>
        <v>9.6912703240034741</v>
      </c>
    </row>
    <row r="30" spans="1:11" x14ac:dyDescent="0.25">
      <c r="A30" s="9"/>
      <c r="B30" s="48" t="s">
        <v>16</v>
      </c>
      <c r="C30" s="48"/>
      <c r="D30" s="48"/>
      <c r="E30" s="48"/>
      <c r="F30" s="48"/>
      <c r="G30" s="48"/>
      <c r="H30" s="8">
        <f>AVERAGE(H20:H29)</f>
        <v>4.2498309381704811</v>
      </c>
      <c r="I30" s="8">
        <f>AVERAGE(I20:I29)</f>
        <v>5.0427641487001482</v>
      </c>
    </row>
    <row r="32" spans="1:11" x14ac:dyDescent="0.25">
      <c r="A32" s="45" t="s">
        <v>7</v>
      </c>
      <c r="B32" s="45"/>
      <c r="C32" s="45"/>
      <c r="D32" s="45" t="s">
        <v>10</v>
      </c>
      <c r="E32" s="45" t="s">
        <v>11</v>
      </c>
      <c r="F32" s="45" t="s">
        <v>12</v>
      </c>
      <c r="G32" s="45" t="s">
        <v>13</v>
      </c>
      <c r="H32" s="46" t="s">
        <v>14</v>
      </c>
      <c r="I32" s="46" t="s">
        <v>15</v>
      </c>
    </row>
    <row r="33" spans="1:9" x14ac:dyDescent="0.25">
      <c r="A33" s="45"/>
      <c r="B33" s="45"/>
      <c r="C33" s="45"/>
      <c r="D33" s="45"/>
      <c r="E33" s="45"/>
      <c r="F33" s="45"/>
      <c r="G33" s="45"/>
      <c r="H33" s="46"/>
      <c r="I33" s="46"/>
    </row>
    <row r="34" spans="1:9" ht="32.25" thickBot="1" x14ac:dyDescent="0.3">
      <c r="A34" s="2" t="s">
        <v>0</v>
      </c>
      <c r="B34" s="3" t="s">
        <v>5</v>
      </c>
      <c r="C34" s="3" t="s">
        <v>6</v>
      </c>
      <c r="D34" s="45"/>
      <c r="E34" s="45"/>
      <c r="F34" s="45"/>
      <c r="G34" s="45"/>
      <c r="H34" s="46"/>
      <c r="I34" s="46"/>
    </row>
    <row r="35" spans="1:9" ht="16.5" thickBot="1" x14ac:dyDescent="0.3">
      <c r="A35" s="2">
        <v>1</v>
      </c>
      <c r="B35" s="4">
        <v>9.2812829000000008</v>
      </c>
      <c r="C35" s="3">
        <v>-9.5921020000000006</v>
      </c>
      <c r="D35" s="6">
        <f>SUM(B35:B44)/10</f>
        <v>5.9549811999999989</v>
      </c>
      <c r="E35" s="6">
        <f>SUM(C35:C44)/10</f>
        <v>-6.4670006799999999</v>
      </c>
      <c r="F35" s="7">
        <f>ABS(B35-D35)</f>
        <v>3.3263017000000019</v>
      </c>
      <c r="G35" s="7">
        <f>ABS(C35-E35)</f>
        <v>3.1251013200000006</v>
      </c>
      <c r="H35" s="8">
        <f>F35^2</f>
        <v>11.064282999422902</v>
      </c>
      <c r="I35" s="8">
        <f>G35^2</f>
        <v>9.7662582602657455</v>
      </c>
    </row>
    <row r="36" spans="1:9" ht="16.5" thickBot="1" x14ac:dyDescent="0.3">
      <c r="A36" s="2">
        <v>2</v>
      </c>
      <c r="B36" s="3">
        <v>9.2099291999999995</v>
      </c>
      <c r="C36" s="3">
        <v>-9.2421211999999997</v>
      </c>
      <c r="D36" s="6">
        <f>SUM(B35:B44)/10</f>
        <v>5.9549811999999989</v>
      </c>
      <c r="E36" s="6">
        <f>SUM(C35:C44)/10</f>
        <v>-6.4670006799999999</v>
      </c>
      <c r="F36" s="7">
        <f t="shared" ref="F36:F43" si="8">ABS(B36-D36)</f>
        <v>3.2549480000000006</v>
      </c>
      <c r="G36" s="7">
        <f t="shared" ref="G36:G44" si="9">ABS(C36-E36)</f>
        <v>2.7751205199999998</v>
      </c>
      <c r="H36" s="8">
        <f t="shared" ref="H36:H43" si="10">F36^2</f>
        <v>10.594686482704004</v>
      </c>
      <c r="I36" s="8">
        <f t="shared" ref="I36:I44" si="11">G36^2</f>
        <v>7.7012939005250693</v>
      </c>
    </row>
    <row r="37" spans="1:9" ht="16.5" thickBot="1" x14ac:dyDescent="0.3">
      <c r="A37" s="2">
        <v>3</v>
      </c>
      <c r="B37" s="3">
        <v>8.0404009999999992</v>
      </c>
      <c r="C37" s="3">
        <v>-6.2419291000000001</v>
      </c>
      <c r="D37" s="6">
        <f>SUM(B35:B44)/10</f>
        <v>5.9549811999999989</v>
      </c>
      <c r="E37" s="6">
        <f>SUM(C35:C44)/10</f>
        <v>-6.4670006799999999</v>
      </c>
      <c r="F37" s="7">
        <f t="shared" si="8"/>
        <v>2.0854198000000004</v>
      </c>
      <c r="G37" s="7">
        <f t="shared" si="9"/>
        <v>0.22507157999999983</v>
      </c>
      <c r="H37" s="8">
        <f t="shared" si="10"/>
        <v>4.3489757422320414</v>
      </c>
      <c r="I37" s="8">
        <f t="shared" si="11"/>
        <v>5.0657216123696322E-2</v>
      </c>
    </row>
    <row r="38" spans="1:9" ht="16.5" thickBot="1" x14ac:dyDescent="0.3">
      <c r="A38" s="2">
        <v>4</v>
      </c>
      <c r="B38" s="3">
        <v>6.2120490000000004</v>
      </c>
      <c r="C38" s="3">
        <v>-4.2818174999999998</v>
      </c>
      <c r="D38" s="6">
        <f>SUM(B35:B44)/10</f>
        <v>5.9549811999999989</v>
      </c>
      <c r="E38" s="6">
        <f>SUM(C35:C44)/10</f>
        <v>-6.4670006799999999</v>
      </c>
      <c r="F38" s="7">
        <f t="shared" si="8"/>
        <v>0.25706780000000151</v>
      </c>
      <c r="G38" s="7">
        <f t="shared" si="9"/>
        <v>2.1851831800000001</v>
      </c>
      <c r="H38" s="8">
        <f t="shared" si="10"/>
        <v>6.6083853796840772E-2</v>
      </c>
      <c r="I38" s="8">
        <f t="shared" si="11"/>
        <v>4.7750255301549132</v>
      </c>
    </row>
    <row r="39" spans="1:9" ht="16.5" thickBot="1" x14ac:dyDescent="0.3">
      <c r="A39" s="2">
        <v>5</v>
      </c>
      <c r="B39" s="3">
        <v>5.2421233999999997</v>
      </c>
      <c r="C39" s="3">
        <v>-5.1283287</v>
      </c>
      <c r="D39" s="6">
        <f>SUM(B35:B44)/10</f>
        <v>5.9549811999999989</v>
      </c>
      <c r="E39" s="6">
        <f>SUM(C35:C44)/10</f>
        <v>-6.4670006799999999</v>
      </c>
      <c r="F39" s="7">
        <f t="shared" si="8"/>
        <v>0.71285779999999921</v>
      </c>
      <c r="G39" s="7">
        <f t="shared" si="9"/>
        <v>1.33867198</v>
      </c>
      <c r="H39" s="8">
        <f t="shared" si="10"/>
        <v>0.5081662430208389</v>
      </c>
      <c r="I39" s="8">
        <f t="shared" si="11"/>
        <v>1.7920426700371204</v>
      </c>
    </row>
    <row r="40" spans="1:9" ht="16.5" thickBot="1" x14ac:dyDescent="0.3">
      <c r="A40" s="2">
        <v>6</v>
      </c>
      <c r="B40" s="3">
        <v>9.6582941000000009</v>
      </c>
      <c r="C40" s="3">
        <v>-7.2138850999999997</v>
      </c>
      <c r="D40" s="6">
        <f>SUM(B35:B44)/10</f>
        <v>5.9549811999999989</v>
      </c>
      <c r="E40" s="6">
        <f>SUM(C35:C44)/10</f>
        <v>-6.4670006799999999</v>
      </c>
      <c r="F40" s="7">
        <f t="shared" si="8"/>
        <v>3.703312900000002</v>
      </c>
      <c r="G40" s="7">
        <f t="shared" si="9"/>
        <v>0.74688441999999977</v>
      </c>
      <c r="H40" s="8">
        <f t="shared" si="10"/>
        <v>13.714526435306425</v>
      </c>
      <c r="I40" s="8">
        <f t="shared" si="11"/>
        <v>0.55783633683873601</v>
      </c>
    </row>
    <row r="41" spans="1:9" ht="16.5" thickBot="1" x14ac:dyDescent="0.3">
      <c r="A41" s="2">
        <v>7</v>
      </c>
      <c r="B41" s="3">
        <v>4.2918202000000001</v>
      </c>
      <c r="C41" s="3">
        <v>-6.2194191999999999</v>
      </c>
      <c r="D41" s="6">
        <f>SUM(B35:B44)/10</f>
        <v>5.9549811999999989</v>
      </c>
      <c r="E41" s="6">
        <f>SUM(C35:C44)/10</f>
        <v>-6.4670006799999999</v>
      </c>
      <c r="F41" s="7">
        <f t="shared" si="8"/>
        <v>1.6631609999999988</v>
      </c>
      <c r="G41" s="7">
        <f t="shared" si="9"/>
        <v>0.24758148000000002</v>
      </c>
      <c r="H41" s="8">
        <f t="shared" si="10"/>
        <v>2.7661045119209962</v>
      </c>
      <c r="I41" s="8">
        <f t="shared" si="11"/>
        <v>6.1296589238990409E-2</v>
      </c>
    </row>
    <row r="42" spans="1:9" ht="16.5" thickBot="1" x14ac:dyDescent="0.3">
      <c r="A42" s="2">
        <v>8</v>
      </c>
      <c r="B42" s="3">
        <v>4.2930102000000003</v>
      </c>
      <c r="C42" s="3">
        <v>-5.2919219000000002</v>
      </c>
      <c r="D42" s="6">
        <f>SUM(B35:B44)/10</f>
        <v>5.9549811999999989</v>
      </c>
      <c r="E42" s="6">
        <f>SUM(C35:C44)/10</f>
        <v>-6.4670006799999999</v>
      </c>
      <c r="F42" s="7">
        <f t="shared" si="8"/>
        <v>1.6619709999999985</v>
      </c>
      <c r="G42" s="7">
        <f t="shared" si="9"/>
        <v>1.1750787799999998</v>
      </c>
      <c r="H42" s="8">
        <f t="shared" si="10"/>
        <v>2.7621476048409952</v>
      </c>
      <c r="I42" s="8">
        <f t="shared" si="11"/>
        <v>1.3808101392062879</v>
      </c>
    </row>
    <row r="43" spans="1:9" ht="16.5" thickBot="1" x14ac:dyDescent="0.3">
      <c r="A43" s="2">
        <v>9</v>
      </c>
      <c r="B43" s="3">
        <v>2.1204010000000002</v>
      </c>
      <c r="C43" s="3">
        <v>-4.1292919000000001</v>
      </c>
      <c r="D43" s="6">
        <f>SUM(B35:B44)/10</f>
        <v>5.9549811999999989</v>
      </c>
      <c r="E43" s="6">
        <f>SUM(C35:C44)/10</f>
        <v>-6.4670006799999999</v>
      </c>
      <c r="F43" s="7">
        <f t="shared" si="8"/>
        <v>3.8345801999999987</v>
      </c>
      <c r="G43" s="7">
        <f t="shared" si="9"/>
        <v>2.3377087799999998</v>
      </c>
      <c r="H43" s="8">
        <f t="shared" si="10"/>
        <v>14.704005310232029</v>
      </c>
      <c r="I43" s="8">
        <f t="shared" si="11"/>
        <v>5.4648823400890878</v>
      </c>
    </row>
    <row r="44" spans="1:9" ht="16.5" thickBot="1" x14ac:dyDescent="0.3">
      <c r="A44" s="2">
        <v>10</v>
      </c>
      <c r="B44" s="10">
        <v>1.200501</v>
      </c>
      <c r="C44" s="10">
        <v>-7.3291902000000002</v>
      </c>
      <c r="D44" s="11">
        <f>SUM(B35:B44)/10</f>
        <v>5.9549811999999989</v>
      </c>
      <c r="E44" s="11">
        <f>SUM(C35:C44)/10</f>
        <v>-6.4670006799999999</v>
      </c>
      <c r="F44" s="12">
        <f>ABS(B44-D44)</f>
        <v>4.7544801999999988</v>
      </c>
      <c r="G44" s="12">
        <f t="shared" si="9"/>
        <v>0.86218952000000026</v>
      </c>
      <c r="H44" s="13">
        <f>F44^2</f>
        <v>22.605081972192028</v>
      </c>
      <c r="I44" s="13">
        <f t="shared" si="11"/>
        <v>0.74337076839783089</v>
      </c>
    </row>
    <row r="45" spans="1:9" x14ac:dyDescent="0.25">
      <c r="A45" s="9"/>
      <c r="B45" s="48" t="s">
        <v>16</v>
      </c>
      <c r="C45" s="48"/>
      <c r="D45" s="48"/>
      <c r="E45" s="48"/>
      <c r="F45" s="48"/>
      <c r="G45" s="48"/>
      <c r="H45" s="8">
        <f>AVERAGE(H35:H44)</f>
        <v>8.3134061155669094</v>
      </c>
      <c r="I45" s="8">
        <f>AVERAGE(I35:I44)</f>
        <v>3.2293473750877473</v>
      </c>
    </row>
  </sheetData>
  <mergeCells count="24">
    <mergeCell ref="B45:G45"/>
    <mergeCell ref="D32:D34"/>
    <mergeCell ref="E32:E34"/>
    <mergeCell ref="F32:F34"/>
    <mergeCell ref="G32:G34"/>
    <mergeCell ref="A2:C3"/>
    <mergeCell ref="H32:H34"/>
    <mergeCell ref="I32:I34"/>
    <mergeCell ref="B15:G15"/>
    <mergeCell ref="B30:G30"/>
    <mergeCell ref="D17:D19"/>
    <mergeCell ref="E17:E19"/>
    <mergeCell ref="F17:F19"/>
    <mergeCell ref="G17:G19"/>
    <mergeCell ref="H17:H19"/>
    <mergeCell ref="I17:I19"/>
    <mergeCell ref="A17:C18"/>
    <mergeCell ref="A32:C33"/>
    <mergeCell ref="D2:D4"/>
    <mergeCell ref="E2:E4"/>
    <mergeCell ref="F2:F4"/>
    <mergeCell ref="G2:G4"/>
    <mergeCell ref="H2:H4"/>
    <mergeCell ref="I2:I4"/>
  </mergeCells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'MSE ACCELEROMETER STATIS1'!A5:A5</xm:f>
              <xm:sqref>H5</xm:sqref>
            </x14:sparkline>
            <x14:sparkline>
              <xm:f>'MSE ACCELEROMETER STATIS1'!A6:A6</xm:f>
              <xm:sqref>H6</xm:sqref>
            </x14:sparkline>
            <x14:sparkline>
              <xm:f>'MSE ACCELEROMETER STATIS1'!A7:A7</xm:f>
              <xm:sqref>H7</xm:sqref>
            </x14:sparkline>
            <x14:sparkline>
              <xm:f>'MSE ACCELEROMETER STATIS1'!A8:A8</xm:f>
              <xm:sqref>H8</xm:sqref>
            </x14:sparkline>
            <x14:sparkline>
              <xm:f>'MSE ACCELEROMETER STATIS1'!A9:A9</xm:f>
              <xm:sqref>H9</xm:sqref>
            </x14:sparkline>
            <x14:sparkline>
              <xm:f>'MSE ACCELEROMETER STATIS1'!A10:A10</xm:f>
              <xm:sqref>H10</xm:sqref>
            </x14:sparkline>
            <x14:sparkline>
              <xm:f>'MSE ACCELEROMETER STATIS1'!A11:A11</xm:f>
              <xm:sqref>H11</xm:sqref>
            </x14:sparkline>
            <x14:sparkline>
              <xm:f>'MSE ACCELEROMETER STATIS1'!A12:A12</xm:f>
              <xm:sqref>H12</xm:sqref>
            </x14:sparkline>
            <x14:sparkline>
              <xm:f>'MSE ACCELEROMETER STATIS1'!A13:A13</xm:f>
              <xm:sqref>H13</xm:sqref>
            </x14:sparkline>
            <x14:sparkline>
              <xm:f>'MSE ACCELEROMETER STATIS1'!A14:A14</xm:f>
              <xm:sqref>H14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S32" sqref="S32"/>
    </sheetView>
  </sheetViews>
  <sheetFormatPr defaultRowHeight="15" x14ac:dyDescent="0.25"/>
  <cols>
    <col min="3" max="3" width="13" customWidth="1"/>
    <col min="4" max="4" width="13.28515625" customWidth="1"/>
    <col min="9" max="10" width="13.7109375" bestFit="1" customWidth="1"/>
  </cols>
  <sheetData>
    <row r="1" spans="1:10" x14ac:dyDescent="0.25">
      <c r="E1" s="45" t="s">
        <v>10</v>
      </c>
      <c r="F1" s="45" t="s">
        <v>11</v>
      </c>
      <c r="G1" s="45" t="s">
        <v>12</v>
      </c>
      <c r="H1" s="45" t="s">
        <v>13</v>
      </c>
      <c r="I1" s="46" t="s">
        <v>14</v>
      </c>
      <c r="J1" s="46" t="s">
        <v>15</v>
      </c>
    </row>
    <row r="2" spans="1:10" ht="15.75" customHeight="1" thickBot="1" x14ac:dyDescent="0.3">
      <c r="E2" s="45"/>
      <c r="F2" s="45"/>
      <c r="G2" s="45"/>
      <c r="H2" s="45"/>
      <c r="I2" s="46"/>
      <c r="J2" s="46"/>
    </row>
    <row r="3" spans="1:10" ht="15.75" customHeight="1" thickBot="1" x14ac:dyDescent="0.3">
      <c r="A3" s="32" t="s">
        <v>0</v>
      </c>
      <c r="B3" s="33" t="s">
        <v>42</v>
      </c>
      <c r="C3" s="33" t="s">
        <v>43</v>
      </c>
      <c r="D3" s="33" t="s">
        <v>44</v>
      </c>
      <c r="E3" s="45"/>
      <c r="F3" s="45"/>
      <c r="G3" s="45"/>
      <c r="H3" s="45"/>
      <c r="I3" s="46"/>
      <c r="J3" s="46"/>
    </row>
    <row r="4" spans="1:10" ht="15.75" customHeight="1" thickBot="1" x14ac:dyDescent="0.3">
      <c r="A4" s="34">
        <v>1</v>
      </c>
      <c r="B4" s="35">
        <v>0.2311232</v>
      </c>
      <c r="C4" s="35">
        <v>2.0203907000000001</v>
      </c>
      <c r="D4" s="36">
        <v>-2.4921009999999999</v>
      </c>
      <c r="E4" s="6">
        <f>SUM(C4:C13)/10</f>
        <v>2.2358602100000002</v>
      </c>
      <c r="F4" s="6">
        <f>SUM(D4:D13)/10</f>
        <v>-1.1854738</v>
      </c>
      <c r="G4" s="7">
        <f>ABS(C4-E4)</f>
        <v>0.21546951000000014</v>
      </c>
      <c r="H4" s="7">
        <f>ABS(D4-F4)</f>
        <v>1.3066271999999999</v>
      </c>
      <c r="I4" s="8">
        <f>G4^2</f>
        <v>4.6427109739640163E-2</v>
      </c>
      <c r="J4" s="8">
        <f>H4^2</f>
        <v>1.7072746397798397</v>
      </c>
    </row>
    <row r="5" spans="1:10" ht="15.75" customHeight="1" thickBot="1" x14ac:dyDescent="0.3">
      <c r="A5" s="34">
        <v>2</v>
      </c>
      <c r="B5" s="36">
        <v>0.24123230000000001</v>
      </c>
      <c r="C5" s="36">
        <v>2.1059209999999999</v>
      </c>
      <c r="D5" s="36">
        <v>0.21920120000000001</v>
      </c>
      <c r="E5" s="6">
        <f>SUM(C4:C13)/10</f>
        <v>2.2358602100000002</v>
      </c>
      <c r="F5" s="6">
        <f>SUM(D4:D13)/10</f>
        <v>-1.1854738</v>
      </c>
      <c r="G5" s="7">
        <f t="shared" ref="G5:H13" si="0">ABS(C5-E5)</f>
        <v>0.1299392100000003</v>
      </c>
      <c r="H5" s="7">
        <f t="shared" si="0"/>
        <v>1.4046750000000001</v>
      </c>
      <c r="I5" s="8">
        <f t="shared" ref="I5:J13" si="1">G5^2</f>
        <v>1.6884198295424178E-2</v>
      </c>
      <c r="J5" s="8">
        <f t="shared" si="1"/>
        <v>1.9731118556250002</v>
      </c>
    </row>
    <row r="6" spans="1:10" ht="16.5" thickBot="1" x14ac:dyDescent="0.3">
      <c r="A6" s="34">
        <v>3</v>
      </c>
      <c r="B6" s="36">
        <v>0.48718280000000003</v>
      </c>
      <c r="C6" s="36">
        <v>0.51291039999999999</v>
      </c>
      <c r="D6" s="36">
        <v>-2.5010211</v>
      </c>
      <c r="E6" s="6">
        <f>SUM(C4:C13)/10</f>
        <v>2.2358602100000002</v>
      </c>
      <c r="F6" s="6">
        <f>SUM(D4:D13)/10</f>
        <v>-1.1854738</v>
      </c>
      <c r="G6" s="7">
        <f t="shared" si="0"/>
        <v>1.7229498100000002</v>
      </c>
      <c r="H6" s="7">
        <f t="shared" si="0"/>
        <v>1.3155473</v>
      </c>
      <c r="I6" s="8">
        <f t="shared" si="1"/>
        <v>2.9685560477790371</v>
      </c>
      <c r="J6" s="8">
        <f t="shared" si="1"/>
        <v>1.73066469853729</v>
      </c>
    </row>
    <row r="7" spans="1:10" ht="16.5" thickBot="1" x14ac:dyDescent="0.3">
      <c r="A7" s="34">
        <v>4</v>
      </c>
      <c r="B7" s="36">
        <v>0.4858189</v>
      </c>
      <c r="C7" s="36">
        <v>2.0394801</v>
      </c>
      <c r="D7" s="36">
        <v>-2.0294010999999998</v>
      </c>
      <c r="E7" s="6">
        <f>SUM(C4:C13)/10</f>
        <v>2.2358602100000002</v>
      </c>
      <c r="F7" s="6">
        <f>SUM(D4:D13)/10</f>
        <v>-1.1854738</v>
      </c>
      <c r="G7" s="7">
        <f t="shared" si="0"/>
        <v>0.19638011000000022</v>
      </c>
      <c r="H7" s="7">
        <f t="shared" si="0"/>
        <v>0.84392729999999982</v>
      </c>
      <c r="I7" s="8">
        <f t="shared" si="1"/>
        <v>3.8565147603612189E-2</v>
      </c>
      <c r="J7" s="8">
        <f t="shared" si="1"/>
        <v>0.71221328768528969</v>
      </c>
    </row>
    <row r="8" spans="1:10" ht="16.5" thickBot="1" x14ac:dyDescent="0.3">
      <c r="A8" s="34">
        <v>5</v>
      </c>
      <c r="B8" s="36">
        <v>0.58219299999999996</v>
      </c>
      <c r="C8" s="36">
        <v>5.81939E-2</v>
      </c>
      <c r="D8" s="36">
        <v>0.49381910000000001</v>
      </c>
      <c r="E8" s="6">
        <f>SUM(C4:C13)/10</f>
        <v>2.2358602100000002</v>
      </c>
      <c r="F8" s="6">
        <f>SUM(D4:D13)/10</f>
        <v>-1.1854738</v>
      </c>
      <c r="G8" s="7">
        <f t="shared" si="0"/>
        <v>2.1776663100000002</v>
      </c>
      <c r="H8" s="7">
        <f t="shared" si="0"/>
        <v>1.6792929000000001</v>
      </c>
      <c r="I8" s="8">
        <f t="shared" si="1"/>
        <v>4.7422305577090169</v>
      </c>
      <c r="J8" s="8">
        <f t="shared" si="1"/>
        <v>2.8200246439904104</v>
      </c>
    </row>
    <row r="9" spans="1:10" ht="16.5" thickBot="1" x14ac:dyDescent="0.3">
      <c r="A9" s="34">
        <v>6</v>
      </c>
      <c r="B9" s="36">
        <v>0.21264810000000001</v>
      </c>
      <c r="C9" s="36">
        <v>0.56910190000000005</v>
      </c>
      <c r="D9" s="36">
        <v>-4.2139490999999998</v>
      </c>
      <c r="E9" s="6">
        <f>SUM(C4:C13)/10</f>
        <v>2.2358602100000002</v>
      </c>
      <c r="F9" s="6">
        <f>SUM(D4:D13)/10</f>
        <v>-1.1854738</v>
      </c>
      <c r="G9" s="7">
        <f t="shared" si="0"/>
        <v>1.6667583100000001</v>
      </c>
      <c r="H9" s="7">
        <f t="shared" si="0"/>
        <v>3.0284752999999998</v>
      </c>
      <c r="I9" s="8">
        <f t="shared" si="1"/>
        <v>2.7780832639540565</v>
      </c>
      <c r="J9" s="8">
        <f t="shared" si="1"/>
        <v>9.1716626427100891</v>
      </c>
    </row>
    <row r="10" spans="1:10" ht="16.5" thickBot="1" x14ac:dyDescent="0.3">
      <c r="A10" s="34">
        <v>7</v>
      </c>
      <c r="B10" s="36">
        <v>0.4481791</v>
      </c>
      <c r="C10" s="36">
        <v>2.6010393999999999</v>
      </c>
      <c r="D10" s="36">
        <v>0.2394192</v>
      </c>
      <c r="E10" s="6">
        <f>SUM(C4:C13)/10</f>
        <v>2.2358602100000002</v>
      </c>
      <c r="F10" s="6">
        <f>SUM(D4:D13)/10</f>
        <v>-1.1854738</v>
      </c>
      <c r="G10" s="7">
        <f t="shared" si="0"/>
        <v>0.36517918999999965</v>
      </c>
      <c r="H10" s="7">
        <f t="shared" si="0"/>
        <v>1.424893</v>
      </c>
      <c r="I10" s="8">
        <f t="shared" si="1"/>
        <v>0.13335584080905585</v>
      </c>
      <c r="J10" s="8">
        <f t="shared" si="1"/>
        <v>2.0303200614489998</v>
      </c>
    </row>
    <row r="11" spans="1:10" ht="16.5" thickBot="1" x14ac:dyDescent="0.3">
      <c r="A11" s="34">
        <v>8</v>
      </c>
      <c r="B11" s="36">
        <v>0.58901919999999997</v>
      </c>
      <c r="C11" s="36">
        <v>5.1299501000000003</v>
      </c>
      <c r="D11" s="36">
        <v>0.49192190000000002</v>
      </c>
      <c r="E11" s="6">
        <f>SUM(C4:C13)/10</f>
        <v>2.2358602100000002</v>
      </c>
      <c r="F11" s="6">
        <f>SUM(D4:D13)/10</f>
        <v>-1.1854738</v>
      </c>
      <c r="G11" s="7">
        <f t="shared" si="0"/>
        <v>2.8940898900000001</v>
      </c>
      <c r="H11" s="7">
        <f t="shared" si="0"/>
        <v>1.6773956999999999</v>
      </c>
      <c r="I11" s="8">
        <f t="shared" si="1"/>
        <v>8.3757562914002133</v>
      </c>
      <c r="J11" s="8">
        <f t="shared" si="1"/>
        <v>2.8136563343784897</v>
      </c>
    </row>
    <row r="12" spans="1:10" ht="16.5" thickBot="1" x14ac:dyDescent="0.3">
      <c r="A12" s="34">
        <v>9</v>
      </c>
      <c r="B12" s="36">
        <v>0.59192909999999999</v>
      </c>
      <c r="C12" s="36">
        <v>7.1202050999999997</v>
      </c>
      <c r="D12" s="36">
        <v>-2.3818191999999998</v>
      </c>
      <c r="E12" s="6">
        <f>SUM(C4:C13)/10</f>
        <v>2.2358602100000002</v>
      </c>
      <c r="F12" s="6">
        <f>SUM(D4:D13)/10</f>
        <v>-1.1854738</v>
      </c>
      <c r="G12" s="7">
        <f t="shared" si="0"/>
        <v>4.8843448899999995</v>
      </c>
      <c r="H12" s="7">
        <f t="shared" si="0"/>
        <v>1.1963453999999998</v>
      </c>
      <c r="I12" s="8">
        <f t="shared" si="1"/>
        <v>23.856825004469108</v>
      </c>
      <c r="J12" s="8">
        <f t="shared" si="1"/>
        <v>1.4312423161011594</v>
      </c>
    </row>
    <row r="13" spans="1:10" ht="16.5" thickBot="1" x14ac:dyDescent="0.3">
      <c r="A13" s="34">
        <v>10</v>
      </c>
      <c r="B13" s="36">
        <v>0.7929311</v>
      </c>
      <c r="C13" s="36">
        <v>0.20140949999999999</v>
      </c>
      <c r="D13" s="36">
        <v>0.31919209999999998</v>
      </c>
      <c r="E13" s="11">
        <f>SUM(C4:C13)/10</f>
        <v>2.2358602100000002</v>
      </c>
      <c r="F13" s="11">
        <f>SUM(D4:D13)/10</f>
        <v>-1.1854738</v>
      </c>
      <c r="G13" s="12">
        <f>ABS(C13-E13)</f>
        <v>2.0344507100000002</v>
      </c>
      <c r="H13" s="12">
        <f t="shared" si="0"/>
        <v>1.5046659</v>
      </c>
      <c r="I13" s="13">
        <f t="shared" si="1"/>
        <v>4.1389896914195052</v>
      </c>
      <c r="J13" s="13">
        <f t="shared" si="1"/>
        <v>2.2640194706228098</v>
      </c>
    </row>
    <row r="14" spans="1:10" ht="15.75" x14ac:dyDescent="0.25">
      <c r="A14" s="49" t="s">
        <v>49</v>
      </c>
      <c r="B14" s="49"/>
      <c r="C14" s="49"/>
      <c r="D14" s="49"/>
      <c r="E14" s="49"/>
      <c r="F14" s="49"/>
      <c r="G14" s="49"/>
      <c r="H14" s="49"/>
      <c r="I14" s="37">
        <f>AVERAGE(I4:I13)</f>
        <v>4.7095673153178668</v>
      </c>
      <c r="J14" s="37">
        <f>AVERAGE(J4:J13)</f>
        <v>2.6654189950879377</v>
      </c>
    </row>
    <row r="16" spans="1:10" x14ac:dyDescent="0.25">
      <c r="E16" s="45" t="s">
        <v>10</v>
      </c>
      <c r="F16" s="45" t="s">
        <v>11</v>
      </c>
      <c r="G16" s="45" t="s">
        <v>12</v>
      </c>
      <c r="H16" s="45" t="s">
        <v>13</v>
      </c>
      <c r="I16" s="46" t="s">
        <v>14</v>
      </c>
      <c r="J16" s="46" t="s">
        <v>15</v>
      </c>
    </row>
    <row r="17" spans="1:10" ht="15.75" thickBot="1" x14ac:dyDescent="0.3">
      <c r="E17" s="45"/>
      <c r="F17" s="45"/>
      <c r="G17" s="45"/>
      <c r="H17" s="45"/>
      <c r="I17" s="46"/>
      <c r="J17" s="46"/>
    </row>
    <row r="18" spans="1:10" ht="12" customHeight="1" thickBot="1" x14ac:dyDescent="0.3">
      <c r="A18" s="32" t="s">
        <v>0</v>
      </c>
      <c r="B18" s="33" t="s">
        <v>42</v>
      </c>
      <c r="C18" s="33" t="s">
        <v>45</v>
      </c>
      <c r="D18" s="33" t="s">
        <v>46</v>
      </c>
      <c r="E18" s="45"/>
      <c r="F18" s="45"/>
      <c r="G18" s="45"/>
      <c r="H18" s="45"/>
      <c r="I18" s="46"/>
      <c r="J18" s="46"/>
    </row>
    <row r="19" spans="1:10" ht="16.5" thickBot="1" x14ac:dyDescent="0.3">
      <c r="A19" s="34">
        <v>1</v>
      </c>
      <c r="B19" s="35">
        <v>2.4124900000000001E-2</v>
      </c>
      <c r="C19" s="35">
        <v>0.42100209999999999</v>
      </c>
      <c r="D19" s="36">
        <v>-2.5810121000000001</v>
      </c>
      <c r="E19" s="6">
        <f>SUM(C19:C28)/10</f>
        <v>2.5323516200000005</v>
      </c>
      <c r="F19" s="6">
        <f>SUM(D19:D28)/10</f>
        <v>-2.0516890600000002</v>
      </c>
      <c r="G19" s="7">
        <f>ABS(C19-E19)</f>
        <v>2.1113495200000005</v>
      </c>
      <c r="H19" s="7">
        <f>ABS(D19-F19)</f>
        <v>0.52932303999999997</v>
      </c>
      <c r="I19" s="8">
        <f>G19^2</f>
        <v>4.4577967956042324</v>
      </c>
      <c r="J19" s="8">
        <f>H19^2</f>
        <v>0.28018288067484154</v>
      </c>
    </row>
    <row r="20" spans="1:10" ht="16.5" thickBot="1" x14ac:dyDescent="0.3">
      <c r="A20" s="34">
        <v>2</v>
      </c>
      <c r="B20" s="36">
        <v>0.1249102</v>
      </c>
      <c r="C20" s="36">
        <v>2.5921021</v>
      </c>
      <c r="D20" s="36">
        <v>-2.5129201000000001</v>
      </c>
      <c r="E20" s="6">
        <f>SUM(C19:C28)/10</f>
        <v>2.5323516200000005</v>
      </c>
      <c r="F20" s="6">
        <f>SUM(D19:D28)/10</f>
        <v>-2.0516890600000002</v>
      </c>
      <c r="G20" s="7">
        <f t="shared" ref="G20:G27" si="2">ABS(C20-E20)</f>
        <v>5.9750479999999495E-2</v>
      </c>
      <c r="H20" s="7">
        <f t="shared" ref="H20:H28" si="3">ABS(D20-F20)</f>
        <v>0.46123103999999993</v>
      </c>
      <c r="I20" s="8">
        <f t="shared" ref="I20:I28" si="4">G20^2</f>
        <v>3.5701198602303397E-3</v>
      </c>
      <c r="J20" s="8">
        <f t="shared" ref="J20:J28" si="5">H20^2</f>
        <v>0.21273407225948154</v>
      </c>
    </row>
    <row r="21" spans="1:10" ht="16.5" thickBot="1" x14ac:dyDescent="0.3">
      <c r="A21" s="34">
        <v>3</v>
      </c>
      <c r="B21" s="36">
        <v>5.1291900000000001E-2</v>
      </c>
      <c r="C21" s="36">
        <v>2.5810121000000001</v>
      </c>
      <c r="D21" s="36">
        <v>0.59291020000000005</v>
      </c>
      <c r="E21" s="6">
        <f>SUM(C19:C28)/10</f>
        <v>2.5323516200000005</v>
      </c>
      <c r="F21" s="6">
        <f>SUM(D19:D28)/10</f>
        <v>-2.0516890600000002</v>
      </c>
      <c r="G21" s="7">
        <f t="shared" si="2"/>
        <v>4.8660479999999673E-2</v>
      </c>
      <c r="H21" s="7">
        <f t="shared" si="3"/>
        <v>2.6445992600000001</v>
      </c>
      <c r="I21" s="8">
        <f t="shared" si="4"/>
        <v>2.3678423138303682E-3</v>
      </c>
      <c r="J21" s="8">
        <f t="shared" si="5"/>
        <v>6.9939052459925479</v>
      </c>
    </row>
    <row r="22" spans="1:10" ht="16.5" thickBot="1" x14ac:dyDescent="0.3">
      <c r="A22" s="34">
        <v>4</v>
      </c>
      <c r="B22" s="36">
        <v>0.21495800000000001</v>
      </c>
      <c r="C22" s="36">
        <v>0.58191820000000005</v>
      </c>
      <c r="D22" s="36">
        <v>-2.5819192000000002</v>
      </c>
      <c r="E22" s="6">
        <f>SUM(C19:C28)/10</f>
        <v>2.5323516200000005</v>
      </c>
      <c r="F22" s="6">
        <f>SUM(D19:D28)/10</f>
        <v>-2.0516890600000002</v>
      </c>
      <c r="G22" s="7">
        <f t="shared" si="2"/>
        <v>1.9504334200000004</v>
      </c>
      <c r="H22" s="7">
        <f t="shared" si="3"/>
        <v>0.53023014000000002</v>
      </c>
      <c r="I22" s="8">
        <f t="shared" si="4"/>
        <v>3.8041905258528979</v>
      </c>
      <c r="J22" s="8">
        <f t="shared" si="5"/>
        <v>0.28114400136441964</v>
      </c>
    </row>
    <row r="23" spans="1:10" ht="16.5" thickBot="1" x14ac:dyDescent="0.3">
      <c r="A23" s="34">
        <v>5</v>
      </c>
      <c r="B23" s="36">
        <v>5.88119E-2</v>
      </c>
      <c r="C23" s="36">
        <v>2.5910191</v>
      </c>
      <c r="D23" s="36">
        <v>-2.429192</v>
      </c>
      <c r="E23" s="6">
        <f>SUM(C19:C28)/10</f>
        <v>2.5323516200000005</v>
      </c>
      <c r="F23" s="6">
        <f>SUM(D19:D28)/10</f>
        <v>-2.0516890600000002</v>
      </c>
      <c r="G23" s="7">
        <f t="shared" si="2"/>
        <v>5.866747999999955E-2</v>
      </c>
      <c r="H23" s="7">
        <f t="shared" si="3"/>
        <v>0.37750293999999984</v>
      </c>
      <c r="I23" s="8">
        <f t="shared" si="4"/>
        <v>3.4418732095503474E-3</v>
      </c>
      <c r="J23" s="8">
        <f t="shared" si="5"/>
        <v>0.14250846970864348</v>
      </c>
    </row>
    <row r="24" spans="1:10" ht="16.5" thickBot="1" x14ac:dyDescent="0.3">
      <c r="A24" s="34">
        <v>6</v>
      </c>
      <c r="B24" s="36">
        <v>0.1290191</v>
      </c>
      <c r="C24" s="36">
        <v>4.1020491000000003</v>
      </c>
      <c r="D24" s="36">
        <v>0.51929099999999995</v>
      </c>
      <c r="E24" s="6">
        <f>SUM(C19:C28)/10</f>
        <v>2.5323516200000005</v>
      </c>
      <c r="F24" s="6">
        <f>SUM(D19:D28)/10</f>
        <v>-2.0516890600000002</v>
      </c>
      <c r="G24" s="7">
        <f t="shared" si="2"/>
        <v>1.5696974799999999</v>
      </c>
      <c r="H24" s="7">
        <f t="shared" si="3"/>
        <v>2.5709800600000001</v>
      </c>
      <c r="I24" s="8">
        <f t="shared" si="4"/>
        <v>2.46395017871835</v>
      </c>
      <c r="J24" s="8">
        <f t="shared" si="5"/>
        <v>6.6099384689176039</v>
      </c>
    </row>
    <row r="25" spans="1:10" ht="16.5" thickBot="1" x14ac:dyDescent="0.3">
      <c r="A25" s="34">
        <v>7</v>
      </c>
      <c r="B25" s="36">
        <v>2.8192100000000001E-2</v>
      </c>
      <c r="C25" s="36">
        <v>2.5911012000000002</v>
      </c>
      <c r="D25" s="36">
        <v>-2.2319192000000001</v>
      </c>
      <c r="E25" s="6">
        <f>SUM(C19:C28)/10</f>
        <v>2.5323516200000005</v>
      </c>
      <c r="F25" s="6">
        <f>SUM(D19:D28)/10</f>
        <v>-2.0516890600000002</v>
      </c>
      <c r="G25" s="7">
        <f t="shared" si="2"/>
        <v>5.8749579999999746E-2</v>
      </c>
      <c r="H25" s="7">
        <f t="shared" si="3"/>
        <v>0.18023013999999993</v>
      </c>
      <c r="I25" s="8">
        <f t="shared" si="4"/>
        <v>3.4515131501763703E-3</v>
      </c>
      <c r="J25" s="8">
        <f t="shared" si="5"/>
        <v>3.2482903364419571E-2</v>
      </c>
    </row>
    <row r="26" spans="1:10" ht="16.5" thickBot="1" x14ac:dyDescent="0.3">
      <c r="A26" s="34">
        <v>8</v>
      </c>
      <c r="B26" s="36">
        <v>0.29500120000000002</v>
      </c>
      <c r="C26" s="36">
        <v>0.58191020000000004</v>
      </c>
      <c r="D26" s="36">
        <v>-7.2194910999999999</v>
      </c>
      <c r="E26" s="6">
        <f>SUM(C19:C28)/10</f>
        <v>2.5323516200000005</v>
      </c>
      <c r="F26" s="6">
        <f>SUM(D19:D28)/10</f>
        <v>-2.0516890600000002</v>
      </c>
      <c r="G26" s="7">
        <f t="shared" si="2"/>
        <v>1.9504414200000004</v>
      </c>
      <c r="H26" s="7">
        <f t="shared" si="3"/>
        <v>5.1678020399999998</v>
      </c>
      <c r="I26" s="8">
        <f t="shared" si="4"/>
        <v>3.8042217328516181</v>
      </c>
      <c r="J26" s="8">
        <f t="shared" si="5"/>
        <v>26.706177924628157</v>
      </c>
    </row>
    <row r="27" spans="1:10" ht="16.5" thickBot="1" x14ac:dyDescent="0.3">
      <c r="A27" s="34">
        <v>9</v>
      </c>
      <c r="B27" s="36">
        <v>0.12395009999999999</v>
      </c>
      <c r="C27" s="36">
        <v>2.0419101999999998</v>
      </c>
      <c r="D27" s="36">
        <v>0.51929099999999995</v>
      </c>
      <c r="E27" s="6">
        <f>SUM(C19:C28)/10</f>
        <v>2.5323516200000005</v>
      </c>
      <c r="F27" s="6">
        <f>SUM(D19:D28)/10</f>
        <v>-2.0516890600000002</v>
      </c>
      <c r="G27" s="7">
        <f t="shared" si="2"/>
        <v>0.49044142000000068</v>
      </c>
      <c r="H27" s="7">
        <f t="shared" si="3"/>
        <v>2.5709800600000001</v>
      </c>
      <c r="I27" s="8">
        <f t="shared" si="4"/>
        <v>0.24053278645161708</v>
      </c>
      <c r="J27" s="8">
        <f t="shared" si="5"/>
        <v>6.6099384689176039</v>
      </c>
    </row>
    <row r="28" spans="1:10" ht="16.5" thickBot="1" x14ac:dyDescent="0.3">
      <c r="A28" s="34">
        <v>10</v>
      </c>
      <c r="B28" s="36">
        <v>1.9291200000000001E-2</v>
      </c>
      <c r="C28" s="36">
        <v>7.2394919</v>
      </c>
      <c r="D28" s="36">
        <v>-2.5919291000000002</v>
      </c>
      <c r="E28" s="11">
        <f>SUM(C19:C28)/10</f>
        <v>2.5323516200000005</v>
      </c>
      <c r="F28" s="11">
        <f>SUM(D19:D28)/10</f>
        <v>-2.0516890600000002</v>
      </c>
      <c r="G28" s="12">
        <f>ABS(C28-E28)</f>
        <v>4.7071402799999991</v>
      </c>
      <c r="H28" s="12">
        <f t="shared" si="3"/>
        <v>0.54024004000000003</v>
      </c>
      <c r="I28" s="13">
        <f t="shared" si="4"/>
        <v>22.15716961559847</v>
      </c>
      <c r="J28" s="13">
        <f t="shared" si="5"/>
        <v>0.29185930081920164</v>
      </c>
    </row>
    <row r="29" spans="1:10" ht="15.75" x14ac:dyDescent="0.25">
      <c r="A29" s="49" t="s">
        <v>50</v>
      </c>
      <c r="B29" s="49"/>
      <c r="C29" s="49"/>
      <c r="D29" s="49"/>
      <c r="E29" s="49"/>
      <c r="F29" s="49"/>
      <c r="G29" s="49"/>
      <c r="H29" s="49"/>
      <c r="I29" s="38">
        <f>AVERAGE(I19:I28)</f>
        <v>3.6940692983610974</v>
      </c>
      <c r="J29" s="37">
        <f>AVERAGE(J19:J28)</f>
        <v>4.8160871736646929</v>
      </c>
    </row>
    <row r="31" spans="1:10" x14ac:dyDescent="0.25">
      <c r="E31" s="45" t="s">
        <v>10</v>
      </c>
      <c r="F31" s="45" t="s">
        <v>11</v>
      </c>
      <c r="G31" s="45" t="s">
        <v>12</v>
      </c>
      <c r="H31" s="45" t="s">
        <v>13</v>
      </c>
      <c r="I31" s="46" t="s">
        <v>14</v>
      </c>
      <c r="J31" s="46" t="s">
        <v>15</v>
      </c>
    </row>
    <row r="32" spans="1:10" ht="15.75" thickBot="1" x14ac:dyDescent="0.3">
      <c r="E32" s="45"/>
      <c r="F32" s="45"/>
      <c r="G32" s="45"/>
      <c r="H32" s="45"/>
      <c r="I32" s="46"/>
      <c r="J32" s="46"/>
    </row>
    <row r="33" spans="1:10" ht="15.75" thickBot="1" x14ac:dyDescent="0.3">
      <c r="A33" s="32" t="s">
        <v>0</v>
      </c>
      <c r="B33" s="33" t="s">
        <v>42</v>
      </c>
      <c r="C33" s="33" t="s">
        <v>47</v>
      </c>
      <c r="D33" s="33" t="s">
        <v>48</v>
      </c>
      <c r="E33" s="45"/>
      <c r="F33" s="45"/>
      <c r="G33" s="45"/>
      <c r="H33" s="45"/>
      <c r="I33" s="46"/>
      <c r="J33" s="46"/>
    </row>
    <row r="34" spans="1:10" ht="16.5" thickBot="1" x14ac:dyDescent="0.3">
      <c r="A34" s="34">
        <v>1</v>
      </c>
      <c r="B34" s="35">
        <v>8.5910100000000003E-2</v>
      </c>
      <c r="C34" s="35">
        <v>4.2910200000000003E-2</v>
      </c>
      <c r="D34" s="36">
        <v>-2.4994190999999999</v>
      </c>
      <c r="E34" s="6">
        <f>SUM(C34:C43)/10</f>
        <v>2.4864592399999998</v>
      </c>
      <c r="F34" s="6">
        <f>SUM(D34:D43)/10</f>
        <v>-1.5624753220000001</v>
      </c>
      <c r="G34" s="7">
        <f>ABS(C34-E34)</f>
        <v>2.4435490399999997</v>
      </c>
      <c r="H34" s="7">
        <f>ABS(D34-F34)</f>
        <v>0.93694377799999984</v>
      </c>
      <c r="I34" s="8">
        <f>G34^2</f>
        <v>5.9709319108849206</v>
      </c>
      <c r="J34" s="8">
        <f>H34^2</f>
        <v>0.87786364313291299</v>
      </c>
    </row>
    <row r="35" spans="1:10" ht="16.5" thickBot="1" x14ac:dyDescent="0.3">
      <c r="A35" s="34">
        <v>2</v>
      </c>
      <c r="B35" s="36">
        <v>2.3818099999999998E-2</v>
      </c>
      <c r="C35" s="36">
        <v>2.5991900999999999</v>
      </c>
      <c r="D35" s="36">
        <v>-2.5901041</v>
      </c>
      <c r="E35" s="6">
        <f>SUM(C34:C43)/10</f>
        <v>2.4864592399999998</v>
      </c>
      <c r="F35" s="6">
        <f>SUM(D34:D43)/10</f>
        <v>-1.5624753220000001</v>
      </c>
      <c r="G35" s="7">
        <f t="shared" ref="G35:G42" si="6">ABS(C35-E35)</f>
        <v>0.1127308600000001</v>
      </c>
      <c r="H35" s="7">
        <f t="shared" ref="H35:H43" si="7">ABS(D35-F35)</f>
        <v>1.027628778</v>
      </c>
      <c r="I35" s="8">
        <f t="shared" ref="I35:I43" si="8">G35^2</f>
        <v>1.2708246796339622E-2</v>
      </c>
      <c r="J35" s="8">
        <f t="shared" ref="J35:J43" si="9">H35^2</f>
        <v>1.0560209053737732</v>
      </c>
    </row>
    <row r="36" spans="1:10" ht="16.5" thickBot="1" x14ac:dyDescent="0.3">
      <c r="A36" s="34">
        <v>3</v>
      </c>
      <c r="B36" s="36">
        <v>5.1410200000000003E-2</v>
      </c>
      <c r="C36" s="36">
        <v>2.8901012000000001</v>
      </c>
      <c r="D36" s="36">
        <v>0.32910120999999998</v>
      </c>
      <c r="E36" s="6">
        <f>SUM(C34:C43)/10</f>
        <v>2.4864592399999998</v>
      </c>
      <c r="F36" s="6">
        <f>SUM(D34:D43)/10</f>
        <v>-1.5624753220000001</v>
      </c>
      <c r="G36" s="7">
        <f t="shared" si="6"/>
        <v>0.4036419600000003</v>
      </c>
      <c r="H36" s="7">
        <f t="shared" si="7"/>
        <v>1.891576532</v>
      </c>
      <c r="I36" s="8">
        <f t="shared" si="8"/>
        <v>0.16292683187264184</v>
      </c>
      <c r="J36" s="8">
        <f t="shared" si="9"/>
        <v>3.578061776413147</v>
      </c>
    </row>
    <row r="37" spans="1:10" ht="16.5" thickBot="1" x14ac:dyDescent="0.3">
      <c r="A37" s="34">
        <v>4</v>
      </c>
      <c r="B37" s="36">
        <v>0.20104910000000001</v>
      </c>
      <c r="C37" s="36">
        <v>0.39101940000000002</v>
      </c>
      <c r="D37" s="36">
        <v>-2.5911012100000002</v>
      </c>
      <c r="E37" s="6">
        <f>SUM(C34:C43)/10</f>
        <v>2.4864592399999998</v>
      </c>
      <c r="F37" s="6">
        <f>SUM(D34:D43)/10</f>
        <v>-1.5624753220000001</v>
      </c>
      <c r="G37" s="7">
        <f t="shared" si="6"/>
        <v>2.0954398400000001</v>
      </c>
      <c r="H37" s="7">
        <f t="shared" si="7"/>
        <v>1.0286258880000001</v>
      </c>
      <c r="I37" s="8">
        <f t="shared" si="8"/>
        <v>4.3908681230592261</v>
      </c>
      <c r="J37" s="8">
        <f t="shared" si="9"/>
        <v>1.0580712174637887</v>
      </c>
    </row>
    <row r="38" spans="1:10" ht="16.5" thickBot="1" x14ac:dyDescent="0.3">
      <c r="A38" s="34">
        <v>5</v>
      </c>
      <c r="B38" s="36">
        <v>5.8191100000000003E-2</v>
      </c>
      <c r="C38" s="36">
        <v>5.1029491</v>
      </c>
      <c r="D38" s="36">
        <v>-2.1203011200000002</v>
      </c>
      <c r="E38" s="6">
        <f>SUM(C34:C43)/10</f>
        <v>2.4864592399999998</v>
      </c>
      <c r="F38" s="6">
        <f>SUM(D34:D43)/10</f>
        <v>-1.5624753220000001</v>
      </c>
      <c r="G38" s="7">
        <f t="shared" si="6"/>
        <v>2.6164898600000002</v>
      </c>
      <c r="H38" s="7">
        <f t="shared" si="7"/>
        <v>0.55782579800000009</v>
      </c>
      <c r="I38" s="8">
        <f t="shared" si="8"/>
        <v>6.8460191874828205</v>
      </c>
      <c r="J38" s="8">
        <f t="shared" si="9"/>
        <v>0.31116962091433692</v>
      </c>
    </row>
    <row r="39" spans="1:10" ht="16.5" thickBot="1" x14ac:dyDescent="0.3">
      <c r="A39" s="34">
        <v>6</v>
      </c>
      <c r="B39" s="36">
        <v>0.40192909999999998</v>
      </c>
      <c r="C39" s="36">
        <v>0.58119299999999996</v>
      </c>
      <c r="D39" s="36">
        <v>0.59019211000000005</v>
      </c>
      <c r="E39" s="6">
        <f>SUM(C34:C43)/10</f>
        <v>2.4864592399999998</v>
      </c>
      <c r="F39" s="6">
        <f>SUM(D34:D43)/10</f>
        <v>-1.5624753220000001</v>
      </c>
      <c r="G39" s="7">
        <f t="shared" si="6"/>
        <v>1.90526624</v>
      </c>
      <c r="H39" s="7">
        <f t="shared" si="7"/>
        <v>2.1526674320000003</v>
      </c>
      <c r="I39" s="8">
        <f t="shared" si="8"/>
        <v>3.6300394452837375</v>
      </c>
      <c r="J39" s="8">
        <f t="shared" si="9"/>
        <v>4.6339770727934759</v>
      </c>
    </row>
    <row r="40" spans="1:10" ht="16.5" thickBot="1" x14ac:dyDescent="0.3">
      <c r="A40" s="34">
        <v>7</v>
      </c>
      <c r="B40" s="36">
        <v>0.20194909999999999</v>
      </c>
      <c r="C40" s="36">
        <v>2.5901920999999999</v>
      </c>
      <c r="D40" s="36">
        <v>-2.42910191</v>
      </c>
      <c r="E40" s="6">
        <f>SUM(C34:C43)/10</f>
        <v>2.4864592399999998</v>
      </c>
      <c r="F40" s="6">
        <f>SUM(D34:D43)/10</f>
        <v>-1.5624753220000001</v>
      </c>
      <c r="G40" s="7">
        <f t="shared" si="6"/>
        <v>0.10373286000000004</v>
      </c>
      <c r="H40" s="7">
        <f t="shared" si="7"/>
        <v>0.86662658799999992</v>
      </c>
      <c r="I40" s="8">
        <f t="shared" si="8"/>
        <v>1.0760506243779607E-2</v>
      </c>
      <c r="J40" s="8">
        <f t="shared" si="9"/>
        <v>0.75104164302852161</v>
      </c>
    </row>
    <row r="41" spans="1:10" ht="16.5" thickBot="1" x14ac:dyDescent="0.3">
      <c r="A41" s="34">
        <v>8</v>
      </c>
      <c r="B41" s="36">
        <v>0.41910219999999998</v>
      </c>
      <c r="C41" s="36">
        <v>0.59101009999999998</v>
      </c>
      <c r="D41" s="36">
        <v>-2.29419102</v>
      </c>
      <c r="E41" s="6">
        <f>SUM(C34:C43)/10</f>
        <v>2.4864592399999998</v>
      </c>
      <c r="F41" s="6">
        <f>SUM(D34:D43)/10</f>
        <v>-1.5624753220000001</v>
      </c>
      <c r="G41" s="7">
        <f t="shared" si="6"/>
        <v>1.8954491399999998</v>
      </c>
      <c r="H41" s="7">
        <f t="shared" si="7"/>
        <v>0.73171569799999991</v>
      </c>
      <c r="I41" s="8">
        <f t="shared" si="8"/>
        <v>3.5927274423267388</v>
      </c>
      <c r="J41" s="8">
        <f t="shared" si="9"/>
        <v>0.53540786269962704</v>
      </c>
    </row>
    <row r="42" spans="1:10" ht="16.5" thickBot="1" x14ac:dyDescent="0.3">
      <c r="A42" s="34">
        <v>9</v>
      </c>
      <c r="B42" s="36">
        <v>0.42919109999999999</v>
      </c>
      <c r="C42" s="36">
        <v>2.4850131000000002</v>
      </c>
      <c r="D42" s="36">
        <v>0.23919103999999999</v>
      </c>
      <c r="E42" s="6">
        <f>SUM(C34:C43)/10</f>
        <v>2.4864592399999998</v>
      </c>
      <c r="F42" s="6">
        <f>SUM(D34:D43)/10</f>
        <v>-1.5624753220000001</v>
      </c>
      <c r="G42" s="7">
        <f t="shared" si="6"/>
        <v>1.4461399999996516E-3</v>
      </c>
      <c r="H42" s="7">
        <f t="shared" si="7"/>
        <v>1.801666362</v>
      </c>
      <c r="I42" s="8">
        <f>G42^2</f>
        <v>2.0913208995989924E-6</v>
      </c>
      <c r="J42" s="8">
        <f t="shared" si="9"/>
        <v>3.246001679962315</v>
      </c>
    </row>
    <row r="43" spans="1:10" ht="16.5" thickBot="1" x14ac:dyDescent="0.3">
      <c r="A43" s="34">
        <v>10</v>
      </c>
      <c r="B43" s="36">
        <v>4.81901E-2</v>
      </c>
      <c r="C43" s="36">
        <v>7.5910140999999998</v>
      </c>
      <c r="D43" s="36">
        <v>-2.25901912</v>
      </c>
      <c r="E43" s="11">
        <f>SUM(C34:C43)/10</f>
        <v>2.4864592399999998</v>
      </c>
      <c r="F43" s="11">
        <f>SUM(D34:D43)/10</f>
        <v>-1.5624753220000001</v>
      </c>
      <c r="G43" s="12">
        <f>ABS(C43-E43)</f>
        <v>5.1045548600000004</v>
      </c>
      <c r="H43" s="12">
        <f t="shared" si="7"/>
        <v>0.69654379799999999</v>
      </c>
      <c r="I43" s="13">
        <f t="shared" si="8"/>
        <v>26.056480318749625</v>
      </c>
      <c r="J43" s="13">
        <f t="shared" si="9"/>
        <v>0.48517326253226478</v>
      </c>
    </row>
    <row r="44" spans="1:10" ht="15.75" x14ac:dyDescent="0.25">
      <c r="A44" s="49" t="s">
        <v>50</v>
      </c>
      <c r="B44" s="49"/>
      <c r="C44" s="49"/>
      <c r="D44" s="49"/>
      <c r="E44" s="49"/>
      <c r="F44" s="49"/>
      <c r="G44" s="49"/>
      <c r="H44" s="49"/>
      <c r="I44" s="37">
        <f>AVERAGE(I34:I43)</f>
        <v>5.0673464104020738</v>
      </c>
      <c r="J44" s="37">
        <f>AVERAGE(J34:J43)</f>
        <v>1.6532788684314164</v>
      </c>
    </row>
  </sheetData>
  <mergeCells count="21">
    <mergeCell ref="J1:J3"/>
    <mergeCell ref="E1:E3"/>
    <mergeCell ref="F1:F3"/>
    <mergeCell ref="G1:G3"/>
    <mergeCell ref="H1:H3"/>
    <mergeCell ref="I1:I3"/>
    <mergeCell ref="I31:I33"/>
    <mergeCell ref="J31:J33"/>
    <mergeCell ref="E16:E18"/>
    <mergeCell ref="F16:F18"/>
    <mergeCell ref="G16:G18"/>
    <mergeCell ref="H16:H18"/>
    <mergeCell ref="I16:I18"/>
    <mergeCell ref="J16:J18"/>
    <mergeCell ref="A14:H14"/>
    <mergeCell ref="A29:H29"/>
    <mergeCell ref="A44:H44"/>
    <mergeCell ref="E31:E33"/>
    <mergeCell ref="F31:F33"/>
    <mergeCell ref="G31:G33"/>
    <mergeCell ref="H31:H33"/>
  </mergeCells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'MSE ACCELEROMETER linier'!B4:B4</xm:f>
              <xm:sqref>I4</xm:sqref>
            </x14:sparkline>
            <x14:sparkline>
              <xm:f>'MSE ACCELEROMETER linier'!B5:B5</xm:f>
              <xm:sqref>I5</xm:sqref>
            </x14:sparkline>
            <x14:sparkline>
              <xm:f>'MSE ACCELEROMETER linier'!B6:B6</xm:f>
              <xm:sqref>I6</xm:sqref>
            </x14:sparkline>
            <x14:sparkline>
              <xm:f>'MSE ACCELEROMETER linier'!B7:B7</xm:f>
              <xm:sqref>I7</xm:sqref>
            </x14:sparkline>
            <x14:sparkline>
              <xm:f>'MSE ACCELEROMETER linier'!B8:B8</xm:f>
              <xm:sqref>I8</xm:sqref>
            </x14:sparkline>
            <x14:sparkline>
              <xm:f>'MSE ACCELEROMETER linier'!B9:B9</xm:f>
              <xm:sqref>I9</xm:sqref>
            </x14:sparkline>
            <x14:sparkline>
              <xm:f>'MSE ACCELEROMETER linier'!B10:B10</xm:f>
              <xm:sqref>I10</xm:sqref>
            </x14:sparkline>
            <x14:sparkline>
              <xm:f>'MSE ACCELEROMETER linier'!B11:B11</xm:f>
              <xm:sqref>I11</xm:sqref>
            </x14:sparkline>
            <x14:sparkline>
              <xm:f>'MSE ACCELEROMETER linier'!B12:B12</xm:f>
              <xm:sqref>I12</xm:sqref>
            </x14:sparkline>
            <x14:sparkline>
              <xm:f>'MSE ACCELEROMETER linier'!B13:B13</xm:f>
              <xm:sqref>I13</xm:sqref>
            </x14:sparkline>
          </x14:sparklines>
        </x14:sparklineGroup>
        <x14:sparklineGroup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'MSE ACCELEROMETER linier'!B19:B19</xm:f>
              <xm:sqref>I19</xm:sqref>
            </x14:sparkline>
            <x14:sparkline>
              <xm:f>'MSE ACCELEROMETER linier'!B20:B20</xm:f>
              <xm:sqref>I20</xm:sqref>
            </x14:sparkline>
            <x14:sparkline>
              <xm:f>'MSE ACCELEROMETER linier'!B21:B21</xm:f>
              <xm:sqref>I21</xm:sqref>
            </x14:sparkline>
            <x14:sparkline>
              <xm:f>'MSE ACCELEROMETER linier'!B22:B22</xm:f>
              <xm:sqref>I22</xm:sqref>
            </x14:sparkline>
            <x14:sparkline>
              <xm:f>'MSE ACCELEROMETER linier'!B23:B23</xm:f>
              <xm:sqref>I23</xm:sqref>
            </x14:sparkline>
            <x14:sparkline>
              <xm:f>'MSE ACCELEROMETER linier'!B24:B24</xm:f>
              <xm:sqref>I24</xm:sqref>
            </x14:sparkline>
            <x14:sparkline>
              <xm:f>'MSE ACCELEROMETER linier'!B25:B25</xm:f>
              <xm:sqref>I25</xm:sqref>
            </x14:sparkline>
            <x14:sparkline>
              <xm:f>'MSE ACCELEROMETER linier'!B26:B26</xm:f>
              <xm:sqref>I26</xm:sqref>
            </x14:sparkline>
            <x14:sparkline>
              <xm:f>'MSE ACCELEROMETER linier'!B27:B27</xm:f>
              <xm:sqref>I27</xm:sqref>
            </x14:sparkline>
            <x14:sparkline>
              <xm:f>'MSE ACCELEROMETER linier'!B28:B28</xm:f>
              <xm:sqref>I28</xm:sqref>
            </x14:sparkline>
          </x14:sparklines>
        </x14:sparklineGroup>
        <x14:sparklineGroup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'MSE ACCELEROMETER linier'!B34:B34</xm:f>
              <xm:sqref>I34</xm:sqref>
            </x14:sparkline>
            <x14:sparkline>
              <xm:f>'MSE ACCELEROMETER linier'!B35:B35</xm:f>
              <xm:sqref>I35</xm:sqref>
            </x14:sparkline>
            <x14:sparkline>
              <xm:f>'MSE ACCELEROMETER linier'!B36:B36</xm:f>
              <xm:sqref>I36</xm:sqref>
            </x14:sparkline>
            <x14:sparkline>
              <xm:f>'MSE ACCELEROMETER linier'!B37:B37</xm:f>
              <xm:sqref>I37</xm:sqref>
            </x14:sparkline>
            <x14:sparkline>
              <xm:f>'MSE ACCELEROMETER linier'!B38:B38</xm:f>
              <xm:sqref>I38</xm:sqref>
            </x14:sparkline>
            <x14:sparkline>
              <xm:f>'MSE ACCELEROMETER linier'!B39:B39</xm:f>
              <xm:sqref>I39</xm:sqref>
            </x14:sparkline>
            <x14:sparkline>
              <xm:f>'MSE ACCELEROMETER linier'!B40:B40</xm:f>
              <xm:sqref>I40</xm:sqref>
            </x14:sparkline>
            <x14:sparkline>
              <xm:f>'MSE ACCELEROMETER linier'!B41:B41</xm:f>
              <xm:sqref>I41</xm:sqref>
            </x14:sparkline>
            <x14:sparkline>
              <xm:f>'MSE ACCELEROMETER linier'!B42:B42</xm:f>
              <xm:sqref>I42</xm:sqref>
            </x14:sparkline>
            <x14:sparkline>
              <xm:f>'MSE ACCELEROMETER linier'!B43:B43</xm:f>
              <xm:sqref>I43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6"/>
  <sheetViews>
    <sheetView tabSelected="1" topLeftCell="H25" zoomScale="90" zoomScaleNormal="90" workbookViewId="0">
      <selection activeCell="N35" sqref="N35:P46"/>
    </sheetView>
  </sheetViews>
  <sheetFormatPr defaultRowHeight="15" x14ac:dyDescent="0.25"/>
  <cols>
    <col min="1" max="1" width="9.140625" style="20"/>
    <col min="2" max="2" width="10.5703125" style="20" bestFit="1" customWidth="1"/>
    <col min="3" max="3" width="9.28515625" style="20" bestFit="1" customWidth="1"/>
    <col min="4" max="4" width="9.28515625" style="20" customWidth="1"/>
    <col min="5" max="5" width="16.28515625" style="20" bestFit="1" customWidth="1"/>
    <col min="6" max="7" width="17.28515625" style="20" bestFit="1" customWidth="1"/>
    <col min="8" max="8" width="11.28515625" style="20" customWidth="1"/>
    <col min="9" max="9" width="11.85546875" style="20" customWidth="1"/>
    <col min="10" max="10" width="10" style="20" customWidth="1"/>
    <col min="11" max="11" width="12.85546875" style="20" bestFit="1" customWidth="1"/>
    <col min="12" max="12" width="11.85546875" style="20" customWidth="1"/>
    <col min="13" max="13" width="11.5703125" style="20" customWidth="1"/>
    <col min="14" max="14" width="15.85546875" style="20" bestFit="1" customWidth="1"/>
    <col min="15" max="15" width="10.42578125" style="20" customWidth="1"/>
    <col min="16" max="16" width="11.85546875" style="20" customWidth="1"/>
    <col min="17" max="16384" width="9.140625" style="20"/>
  </cols>
  <sheetData>
    <row r="2" spans="1:16" ht="15.75" thickBot="1" x14ac:dyDescent="0.3"/>
    <row r="3" spans="1:16" ht="15.75" thickBot="1" x14ac:dyDescent="0.3">
      <c r="A3" s="51" t="s">
        <v>17</v>
      </c>
      <c r="B3" s="53" t="s">
        <v>18</v>
      </c>
      <c r="C3" s="54"/>
      <c r="D3" s="54"/>
      <c r="E3" s="55" t="s">
        <v>29</v>
      </c>
      <c r="F3" s="50" t="s">
        <v>30</v>
      </c>
      <c r="G3" s="50" t="s">
        <v>31</v>
      </c>
      <c r="H3" s="50" t="s">
        <v>32</v>
      </c>
      <c r="I3" s="50" t="s">
        <v>33</v>
      </c>
      <c r="J3" s="50" t="s">
        <v>34</v>
      </c>
      <c r="K3" s="50" t="s">
        <v>35</v>
      </c>
      <c r="L3" s="50" t="s">
        <v>36</v>
      </c>
      <c r="M3" s="50" t="s">
        <v>37</v>
      </c>
      <c r="N3" s="50" t="s">
        <v>38</v>
      </c>
      <c r="O3" s="50"/>
      <c r="P3" s="50"/>
    </row>
    <row r="4" spans="1:16" ht="15.75" thickBot="1" x14ac:dyDescent="0.3">
      <c r="A4" s="52"/>
      <c r="B4" s="17" t="s">
        <v>26</v>
      </c>
      <c r="C4" s="17" t="s">
        <v>27</v>
      </c>
      <c r="D4" s="22" t="s">
        <v>28</v>
      </c>
      <c r="E4" s="55"/>
      <c r="F4" s="50"/>
      <c r="G4" s="50"/>
      <c r="H4" s="50"/>
      <c r="I4" s="50"/>
      <c r="J4" s="50"/>
      <c r="K4" s="50"/>
      <c r="L4" s="50"/>
      <c r="M4" s="50"/>
      <c r="N4" s="31" t="s">
        <v>19</v>
      </c>
      <c r="O4" s="31" t="s">
        <v>20</v>
      </c>
      <c r="P4" s="31" t="s">
        <v>21</v>
      </c>
    </row>
    <row r="5" spans="1:16" ht="15.75" thickBot="1" x14ac:dyDescent="0.3">
      <c r="A5" s="18" t="s">
        <v>22</v>
      </c>
      <c r="B5" s="19">
        <v>9.7443779999999993</v>
      </c>
      <c r="C5" s="19">
        <v>-14.900753</v>
      </c>
      <c r="D5" s="23">
        <v>0.30183379999999999</v>
      </c>
      <c r="E5" s="24">
        <f>AVERAGE(B5:B7)</f>
        <v>4.6381376333333328</v>
      </c>
      <c r="F5" s="24">
        <f>AVERAGE(C5:C7)</f>
        <v>-16.512554333333334</v>
      </c>
      <c r="G5" s="24">
        <f>AVERAGE(D5:D7)</f>
        <v>-3.0849012666666673</v>
      </c>
      <c r="H5" s="25">
        <f>ABS(B5-E5)</f>
        <v>5.1062403666666665</v>
      </c>
      <c r="I5" s="25">
        <f>ABS(C5-F5)</f>
        <v>1.6118013333333341</v>
      </c>
      <c r="J5" s="25">
        <f>ABS(D5-G5)</f>
        <v>3.3867350666666671</v>
      </c>
      <c r="K5" s="26">
        <f>H5^2</f>
        <v>26.073690682176132</v>
      </c>
      <c r="L5" s="26">
        <f>I5^2</f>
        <v>2.5979035381351134</v>
      </c>
      <c r="M5" s="26">
        <f>J5^2</f>
        <v>11.469974411789675</v>
      </c>
      <c r="N5" s="50">
        <f>AVERAGE(K5:K7)</f>
        <v>13.175613504949865</v>
      </c>
      <c r="O5" s="50">
        <f>AVERAGE(L5:L7)</f>
        <v>1.3222444933342226</v>
      </c>
      <c r="P5" s="50">
        <f>AVERAGE(M5:M7)</f>
        <v>5.8451773253533963</v>
      </c>
    </row>
    <row r="6" spans="1:16" ht="15.75" thickBot="1" x14ac:dyDescent="0.3">
      <c r="A6" s="18" t="s">
        <v>22</v>
      </c>
      <c r="B6" s="19">
        <v>1.6287803999999999</v>
      </c>
      <c r="C6" s="19">
        <v>-17.505375000000001</v>
      </c>
      <c r="D6" s="23">
        <v>-5.1848216000000003</v>
      </c>
      <c r="E6" s="24">
        <f>AVERAGE(B5:B7)</f>
        <v>4.6381376333333328</v>
      </c>
      <c r="F6" s="24">
        <f>AVERAGE(C5:C7)</f>
        <v>-16.512554333333334</v>
      </c>
      <c r="G6" s="24">
        <f>AVERAGE(D5:D7)</f>
        <v>-3.0849012666666673</v>
      </c>
      <c r="H6" s="25">
        <f t="shared" ref="H6:J16" si="0">ABS(B6-E6)</f>
        <v>3.0093572333333327</v>
      </c>
      <c r="I6" s="25">
        <f t="shared" si="0"/>
        <v>0.9928206666666668</v>
      </c>
      <c r="J6" s="25">
        <f t="shared" si="0"/>
        <v>2.0999203333333329</v>
      </c>
      <c r="K6" s="26">
        <f t="shared" ref="K6:M16" si="1">H6^2</f>
        <v>9.0562309578156501</v>
      </c>
      <c r="L6" s="26">
        <f t="shared" si="1"/>
        <v>0.98569287616044465</v>
      </c>
      <c r="M6" s="26">
        <f t="shared" si="1"/>
        <v>4.4096654063467762</v>
      </c>
      <c r="N6" s="50"/>
      <c r="O6" s="50"/>
      <c r="P6" s="50"/>
    </row>
    <row r="7" spans="1:16" ht="15.75" thickBot="1" x14ac:dyDescent="0.3">
      <c r="A7" s="18" t="s">
        <v>22</v>
      </c>
      <c r="B7" s="19">
        <v>2.5412545</v>
      </c>
      <c r="C7" s="19">
        <v>-17.131535</v>
      </c>
      <c r="D7" s="23">
        <v>-4.3717160000000002</v>
      </c>
      <c r="E7" s="24">
        <f>AVERAGE(B5:B7)</f>
        <v>4.6381376333333328</v>
      </c>
      <c r="F7" s="24">
        <f>AVERAGE(C5:C7)</f>
        <v>-16.512554333333334</v>
      </c>
      <c r="G7" s="24">
        <f>AVERAGE(D5:D7)</f>
        <v>-3.0849012666666673</v>
      </c>
      <c r="H7" s="25">
        <f t="shared" si="0"/>
        <v>2.0968831333333329</v>
      </c>
      <c r="I7" s="25">
        <f t="shared" si="0"/>
        <v>0.61898066666666551</v>
      </c>
      <c r="J7" s="25">
        <f t="shared" si="0"/>
        <v>1.2868147333333328</v>
      </c>
      <c r="K7" s="26">
        <f t="shared" si="1"/>
        <v>4.3969188748578159</v>
      </c>
      <c r="L7" s="26">
        <f t="shared" si="1"/>
        <v>0.3831370657071097</v>
      </c>
      <c r="M7" s="26">
        <f t="shared" si="1"/>
        <v>1.6558921579237365</v>
      </c>
      <c r="N7" s="50"/>
      <c r="O7" s="50"/>
      <c r="P7" s="50"/>
    </row>
    <row r="8" spans="1:16" ht="15.75" thickBot="1" x14ac:dyDescent="0.3">
      <c r="A8" s="18" t="s">
        <v>23</v>
      </c>
      <c r="B8" s="19">
        <v>94.612859999999998</v>
      </c>
      <c r="C8" s="19">
        <v>-16.386890000000001</v>
      </c>
      <c r="D8" s="23">
        <v>-4.8969493000000002</v>
      </c>
      <c r="E8" s="24">
        <f>AVERAGE(B8:B10)</f>
        <v>95.387626666666662</v>
      </c>
      <c r="F8" s="24">
        <f>AVERAGE(C8:C10)</f>
        <v>-18.181208333333334</v>
      </c>
      <c r="G8" s="24">
        <f>AVERAGE(D8:D10)</f>
        <v>-5.1758245666666669</v>
      </c>
      <c r="H8" s="25">
        <f t="shared" si="0"/>
        <v>0.77476666666666461</v>
      </c>
      <c r="I8" s="25">
        <f t="shared" si="0"/>
        <v>1.794318333333333</v>
      </c>
      <c r="J8" s="25">
        <f t="shared" si="0"/>
        <v>0.27887526666666673</v>
      </c>
      <c r="K8" s="26">
        <f t="shared" si="1"/>
        <v>0.60026338777777455</v>
      </c>
      <c r="L8" s="26">
        <f t="shared" si="1"/>
        <v>3.2195782813361098</v>
      </c>
      <c r="M8" s="26">
        <f t="shared" si="1"/>
        <v>7.7771414358404484E-2</v>
      </c>
      <c r="N8" s="50">
        <f>AVERAGE(K8:K10)</f>
        <v>0.9752248205555617</v>
      </c>
      <c r="O8" s="50">
        <f>AVERAGE(L8:L10)</f>
        <v>1.9330649858722211</v>
      </c>
      <c r="P8" s="50">
        <f>AVERAGE(M8:M10)</f>
        <v>0.1543396998192289</v>
      </c>
    </row>
    <row r="9" spans="1:16" ht="15.75" thickBot="1" x14ac:dyDescent="0.3">
      <c r="A9" s="18" t="s">
        <v>23</v>
      </c>
      <c r="B9" s="19">
        <v>96.781310000000005</v>
      </c>
      <c r="C9" s="19">
        <v>-19.774725</v>
      </c>
      <c r="D9" s="23">
        <v>-4.8991119999999997</v>
      </c>
      <c r="E9" s="24">
        <f>AVERAGE(B8:B10)</f>
        <v>95.387626666666662</v>
      </c>
      <c r="F9" s="24">
        <f>AVERAGE(C8:C10)</f>
        <v>-18.181208333333334</v>
      </c>
      <c r="G9" s="24">
        <f>AVERAGE(D8:D10)</f>
        <v>-5.1758245666666669</v>
      </c>
      <c r="H9" s="25">
        <f t="shared" si="0"/>
        <v>1.3936833333333425</v>
      </c>
      <c r="I9" s="25">
        <f t="shared" si="0"/>
        <v>1.593516666666666</v>
      </c>
      <c r="J9" s="25">
        <f t="shared" si="0"/>
        <v>0.27671256666666721</v>
      </c>
      <c r="K9" s="26">
        <f t="shared" si="1"/>
        <v>1.9423532336111367</v>
      </c>
      <c r="L9" s="26">
        <f t="shared" si="1"/>
        <v>2.5392953669444425</v>
      </c>
      <c r="M9" s="26">
        <f t="shared" si="1"/>
        <v>7.6569844551254748E-2</v>
      </c>
      <c r="N9" s="50"/>
      <c r="O9" s="50"/>
      <c r="P9" s="50"/>
    </row>
    <row r="10" spans="1:16" ht="15.75" thickBot="1" x14ac:dyDescent="0.3">
      <c r="A10" s="18" t="s">
        <v>23</v>
      </c>
      <c r="B10" s="19">
        <v>94.768709999999999</v>
      </c>
      <c r="C10" s="19">
        <v>-18.382010000000001</v>
      </c>
      <c r="D10" s="23">
        <v>-5.7314124</v>
      </c>
      <c r="E10" s="24">
        <f>AVERAGE(B8:B10)</f>
        <v>95.387626666666662</v>
      </c>
      <c r="F10" s="24">
        <f>AVERAGE(C8:C10)</f>
        <v>-18.181208333333334</v>
      </c>
      <c r="G10" s="24">
        <f>AVERAGE(D8:D10)</f>
        <v>-5.1758245666666669</v>
      </c>
      <c r="H10" s="25">
        <f t="shared" si="0"/>
        <v>0.61891666666666367</v>
      </c>
      <c r="I10" s="25">
        <f t="shared" si="0"/>
        <v>0.20080166666666699</v>
      </c>
      <c r="J10" s="25">
        <f t="shared" si="0"/>
        <v>0.55558783333333306</v>
      </c>
      <c r="K10" s="26">
        <f t="shared" si="1"/>
        <v>0.38305784027777406</v>
      </c>
      <c r="L10" s="26">
        <f t="shared" si="1"/>
        <v>4.0321309336111243E-2</v>
      </c>
      <c r="M10" s="26">
        <f t="shared" si="1"/>
        <v>0.30867784054802749</v>
      </c>
      <c r="N10" s="50"/>
      <c r="O10" s="50"/>
      <c r="P10" s="50"/>
    </row>
    <row r="11" spans="1:16" ht="15.75" thickBot="1" x14ac:dyDescent="0.3">
      <c r="A11" s="18" t="s">
        <v>24</v>
      </c>
      <c r="B11" s="19">
        <v>284.18029999999999</v>
      </c>
      <c r="C11" s="19">
        <v>-15.289006000000001</v>
      </c>
      <c r="D11" s="23">
        <v>-6.8551489999999999</v>
      </c>
      <c r="E11" s="24">
        <f>AVERAGE(B11:B13)</f>
        <v>279.05908333333332</v>
      </c>
      <c r="F11" s="24">
        <f>AVERAGE(C11:C13)</f>
        <v>-17.75363733333333</v>
      </c>
      <c r="G11" s="24">
        <f>AVERAGE(D11:D13)</f>
        <v>-6.2601501333333331</v>
      </c>
      <c r="H11" s="25">
        <f t="shared" si="0"/>
        <v>5.121216666666669</v>
      </c>
      <c r="I11" s="25">
        <f t="shared" si="0"/>
        <v>2.4646313333333296</v>
      </c>
      <c r="J11" s="25">
        <f t="shared" si="0"/>
        <v>0.59499886666666679</v>
      </c>
      <c r="K11" s="26">
        <f t="shared" si="1"/>
        <v>26.226860146944468</v>
      </c>
      <c r="L11" s="26">
        <f t="shared" si="1"/>
        <v>6.0744076092484258</v>
      </c>
      <c r="M11" s="26">
        <f t="shared" si="1"/>
        <v>0.35402365133461794</v>
      </c>
      <c r="N11" s="50">
        <f>AVERAGE(K11:K13)</f>
        <v>13.723645223888909</v>
      </c>
      <c r="O11" s="50">
        <f>AVERAGE(L11:L13)</f>
        <v>3.0399592740242185</v>
      </c>
      <c r="P11" s="50">
        <f>AVERAGE(M11:M13)</f>
        <v>0.24503367754763547</v>
      </c>
    </row>
    <row r="12" spans="1:16" ht="15.75" thickBot="1" x14ac:dyDescent="0.3">
      <c r="A12" s="18" t="s">
        <v>24</v>
      </c>
      <c r="B12" s="19">
        <v>277.45519999999999</v>
      </c>
      <c r="C12" s="19">
        <v>-19.050242999999998</v>
      </c>
      <c r="D12" s="23">
        <v>-5.6432250000000002</v>
      </c>
      <c r="E12" s="24">
        <f>AVERAGE(B11:B13)</f>
        <v>279.05908333333332</v>
      </c>
      <c r="F12" s="24">
        <f>AVERAGE(C11:C13)</f>
        <v>-17.75363733333333</v>
      </c>
      <c r="G12" s="24">
        <f>AVERAGE(D11:D13)</f>
        <v>-6.2601501333333331</v>
      </c>
      <c r="H12" s="25">
        <f t="shared" si="0"/>
        <v>1.6038833333333287</v>
      </c>
      <c r="I12" s="25">
        <f t="shared" si="0"/>
        <v>1.2966056666666681</v>
      </c>
      <c r="J12" s="25">
        <f t="shared" si="0"/>
        <v>0.61692513333333299</v>
      </c>
      <c r="K12" s="26">
        <f t="shared" si="1"/>
        <v>2.5724417469444294</v>
      </c>
      <c r="L12" s="26">
        <f t="shared" si="1"/>
        <v>1.6811862548321148</v>
      </c>
      <c r="M12" s="26">
        <f t="shared" si="1"/>
        <v>0.38059662013835066</v>
      </c>
      <c r="N12" s="50"/>
      <c r="O12" s="50"/>
      <c r="P12" s="50"/>
    </row>
    <row r="13" spans="1:16" ht="15.75" thickBot="1" x14ac:dyDescent="0.3">
      <c r="A13" s="18" t="s">
        <v>24</v>
      </c>
      <c r="B13" s="19">
        <v>275.54174999999998</v>
      </c>
      <c r="C13" s="19">
        <v>-18.921662999999999</v>
      </c>
      <c r="D13" s="23">
        <v>-6.2820764000000002</v>
      </c>
      <c r="E13" s="24">
        <f>AVERAGE(B11:B13)</f>
        <v>279.05908333333332</v>
      </c>
      <c r="F13" s="24">
        <f>AVERAGE(C11:C13)</f>
        <v>-17.75363733333333</v>
      </c>
      <c r="G13" s="24">
        <f>AVERAGE(D11:D13)</f>
        <v>-6.2601501333333331</v>
      </c>
      <c r="H13" s="25">
        <f t="shared" si="0"/>
        <v>3.5173333333333403</v>
      </c>
      <c r="I13" s="25">
        <f t="shared" si="0"/>
        <v>1.1680256666666686</v>
      </c>
      <c r="J13" s="25">
        <f t="shared" si="0"/>
        <v>2.1926266666667082E-2</v>
      </c>
      <c r="K13" s="26">
        <f t="shared" si="1"/>
        <v>12.371633777777827</v>
      </c>
      <c r="L13" s="26">
        <f t="shared" si="1"/>
        <v>1.3642839579921158</v>
      </c>
      <c r="M13" s="26">
        <f t="shared" si="1"/>
        <v>4.80761169937796E-4</v>
      </c>
      <c r="N13" s="50"/>
      <c r="O13" s="50"/>
      <c r="P13" s="50"/>
    </row>
    <row r="14" spans="1:16" ht="15.75" thickBot="1" x14ac:dyDescent="0.3">
      <c r="A14" s="18" t="s">
        <v>25</v>
      </c>
      <c r="B14" s="19">
        <v>186.25618</v>
      </c>
      <c r="C14" s="19">
        <v>-19.651062</v>
      </c>
      <c r="D14" s="23">
        <v>-4.4253591999999999</v>
      </c>
      <c r="E14" s="24">
        <f>AVERAGE(B14:B16)</f>
        <v>184.17868999999999</v>
      </c>
      <c r="F14" s="24">
        <f>AVERAGE(C14:C16)</f>
        <v>-19.896863999999997</v>
      </c>
      <c r="G14" s="24">
        <f>AVERAGE(D14:D16)</f>
        <v>-4.5414320666666663</v>
      </c>
      <c r="H14" s="25">
        <f t="shared" si="0"/>
        <v>2.0774900000000116</v>
      </c>
      <c r="I14" s="25">
        <f t="shared" si="0"/>
        <v>0.24580199999999763</v>
      </c>
      <c r="J14" s="25">
        <f t="shared" si="0"/>
        <v>0.11607286666666639</v>
      </c>
      <c r="K14" s="26">
        <f t="shared" si="1"/>
        <v>4.3159647001000483</v>
      </c>
      <c r="L14" s="26">
        <f t="shared" si="1"/>
        <v>6.0418623203998836E-2</v>
      </c>
      <c r="M14" s="26">
        <f t="shared" si="1"/>
        <v>1.3472910376217713E-2</v>
      </c>
      <c r="N14" s="50">
        <f>AVERAGE(K14:K16)</f>
        <v>2.5785112504666681</v>
      </c>
      <c r="O14" s="50">
        <f>AVERAGE(L14:L16)</f>
        <v>4.2455802418666817E-2</v>
      </c>
      <c r="P14" s="50">
        <f>AVERAGE(M14:M16)</f>
        <v>1.2710574009608863E-2</v>
      </c>
    </row>
    <row r="15" spans="1:16" ht="15.75" thickBot="1" x14ac:dyDescent="0.3">
      <c r="A15" s="18" t="s">
        <v>25</v>
      </c>
      <c r="B15" s="19">
        <v>182.34572</v>
      </c>
      <c r="C15" s="19">
        <v>-19.884229999999999</v>
      </c>
      <c r="D15" s="23">
        <v>-4.6941319999999997</v>
      </c>
      <c r="E15" s="24">
        <f>AVERAGE(B14:B16)</f>
        <v>184.17868999999999</v>
      </c>
      <c r="F15" s="24">
        <f>AVERAGE(C14:C16)</f>
        <v>-19.896863999999997</v>
      </c>
      <c r="G15" s="24">
        <f>AVERAGE(D14:D16)</f>
        <v>-4.5414320666666663</v>
      </c>
      <c r="H15" s="25">
        <f t="shared" si="0"/>
        <v>1.8329699999999889</v>
      </c>
      <c r="I15" s="25">
        <f t="shared" si="0"/>
        <v>1.263399999999848E-2</v>
      </c>
      <c r="J15" s="25">
        <f t="shared" si="0"/>
        <v>0.15269993333333343</v>
      </c>
      <c r="K15" s="26">
        <f t="shared" si="1"/>
        <v>3.3597790208999592</v>
      </c>
      <c r="L15" s="26">
        <f t="shared" si="1"/>
        <v>1.5961795599996159E-4</v>
      </c>
      <c r="M15" s="26">
        <f t="shared" si="1"/>
        <v>2.3317269640004471E-2</v>
      </c>
      <c r="N15" s="50"/>
      <c r="O15" s="50"/>
      <c r="P15" s="50"/>
    </row>
    <row r="16" spans="1:16" ht="15.75" thickBot="1" x14ac:dyDescent="0.3">
      <c r="A16" s="18" t="s">
        <v>25</v>
      </c>
      <c r="B16" s="19">
        <v>183.93416999999999</v>
      </c>
      <c r="C16" s="19">
        <v>-20.1553</v>
      </c>
      <c r="D16" s="23">
        <v>-4.5048050000000002</v>
      </c>
      <c r="E16" s="24">
        <f>AVERAGE(B14:B16)</f>
        <v>184.17868999999999</v>
      </c>
      <c r="F16" s="24">
        <f>AVERAGE(C14:C16)</f>
        <v>-19.896863999999997</v>
      </c>
      <c r="G16" s="24">
        <f>AVERAGE(D14:D16)</f>
        <v>-4.5414320666666663</v>
      </c>
      <c r="H16" s="25">
        <f t="shared" si="0"/>
        <v>0.2445199999999943</v>
      </c>
      <c r="I16" s="25">
        <f t="shared" si="0"/>
        <v>0.25843600000000322</v>
      </c>
      <c r="J16" s="25">
        <f t="shared" si="0"/>
        <v>3.6627066666666153E-2</v>
      </c>
      <c r="K16" s="26">
        <f t="shared" si="1"/>
        <v>5.979003039999721E-2</v>
      </c>
      <c r="L16" s="26">
        <f t="shared" si="1"/>
        <v>6.6789166096001662E-2</v>
      </c>
      <c r="M16" s="26">
        <f t="shared" si="1"/>
        <v>1.3415420126044067E-3</v>
      </c>
      <c r="N16" s="50"/>
      <c r="O16" s="50"/>
      <c r="P16" s="50"/>
    </row>
    <row r="17" spans="1:16" ht="15.75" thickBot="1" x14ac:dyDescent="0.3"/>
    <row r="18" spans="1:16" ht="15.75" thickBot="1" x14ac:dyDescent="0.3">
      <c r="A18" s="56" t="s">
        <v>17</v>
      </c>
      <c r="B18" s="58" t="s">
        <v>18</v>
      </c>
      <c r="C18" s="59"/>
      <c r="D18" s="60"/>
      <c r="E18" s="55" t="s">
        <v>29</v>
      </c>
      <c r="F18" s="50" t="s">
        <v>30</v>
      </c>
      <c r="G18" s="50" t="s">
        <v>31</v>
      </c>
      <c r="H18" s="50" t="s">
        <v>32</v>
      </c>
      <c r="I18" s="50" t="s">
        <v>33</v>
      </c>
      <c r="J18" s="50" t="s">
        <v>34</v>
      </c>
      <c r="K18" s="50" t="s">
        <v>35</v>
      </c>
      <c r="L18" s="50" t="s">
        <v>36</v>
      </c>
      <c r="M18" s="50" t="s">
        <v>37</v>
      </c>
      <c r="N18" s="50" t="s">
        <v>38</v>
      </c>
      <c r="O18" s="50"/>
      <c r="P18" s="50"/>
    </row>
    <row r="19" spans="1:16" ht="15.75" thickBot="1" x14ac:dyDescent="0.3">
      <c r="A19" s="57"/>
      <c r="B19" s="14" t="s">
        <v>19</v>
      </c>
      <c r="C19" s="14" t="s">
        <v>20</v>
      </c>
      <c r="D19" s="14" t="s">
        <v>21</v>
      </c>
      <c r="E19" s="55"/>
      <c r="F19" s="50"/>
      <c r="G19" s="50"/>
      <c r="H19" s="50"/>
      <c r="I19" s="50"/>
      <c r="J19" s="50"/>
      <c r="K19" s="50"/>
      <c r="L19" s="50"/>
      <c r="M19" s="50"/>
      <c r="N19" s="31" t="s">
        <v>19</v>
      </c>
      <c r="O19" s="31" t="s">
        <v>20</v>
      </c>
      <c r="P19" s="31" t="s">
        <v>21</v>
      </c>
    </row>
    <row r="20" spans="1:16" ht="15.75" thickBot="1" x14ac:dyDescent="0.3">
      <c r="A20" s="15" t="s">
        <v>22</v>
      </c>
      <c r="B20" s="16">
        <v>10.312765000000001</v>
      </c>
      <c r="C20" s="16">
        <v>-37.456767999999997</v>
      </c>
      <c r="D20" s="16">
        <v>-4.5329199999999998</v>
      </c>
      <c r="E20" s="24">
        <f>AVERAGE(B20:B22)</f>
        <v>11.694369666666667</v>
      </c>
      <c r="F20" s="24">
        <f>AVERAGE(C20:C22)</f>
        <v>-38.891047333333333</v>
      </c>
      <c r="G20" s="24">
        <f>AVERAGE(D20:D22)</f>
        <v>-4.3786206666666665</v>
      </c>
      <c r="H20" s="25">
        <f>ABS(B20-E20)</f>
        <v>1.3816046666666661</v>
      </c>
      <c r="I20" s="25">
        <f>ABS(C20-F20)</f>
        <v>1.4342793333333361</v>
      </c>
      <c r="J20" s="25">
        <f>ABS(D20-G20)</f>
        <v>0.15429933333333334</v>
      </c>
      <c r="K20" s="26">
        <f>H20^2</f>
        <v>1.9088314549551098</v>
      </c>
      <c r="L20" s="26">
        <f>I20^2</f>
        <v>2.057157206027119</v>
      </c>
      <c r="M20" s="26">
        <f>J20^2</f>
        <v>2.3808284267111113E-2</v>
      </c>
      <c r="N20" s="50">
        <f>AVERAGE(K20:K22)</f>
        <v>0.9883646196402216</v>
      </c>
      <c r="O20" s="50">
        <f>AVERAGE(L20:L22)</f>
        <v>1.2446036650462264</v>
      </c>
      <c r="P20" s="50">
        <f>AVERAGE(M20:M22)</f>
        <v>3.9814855829555511E-2</v>
      </c>
    </row>
    <row r="21" spans="1:16" ht="15.75" thickBot="1" x14ac:dyDescent="0.3">
      <c r="A21" s="15" t="s">
        <v>22</v>
      </c>
      <c r="B21" s="16">
        <v>12.159509999999999</v>
      </c>
      <c r="C21" s="16">
        <v>-39.038944000000001</v>
      </c>
      <c r="D21" s="16">
        <v>-4.0968590000000003</v>
      </c>
      <c r="E21" s="24">
        <f>AVERAGE(B20:B22)</f>
        <v>11.694369666666667</v>
      </c>
      <c r="F21" s="24">
        <f>AVERAGE(C20:C22)</f>
        <v>-38.891047333333333</v>
      </c>
      <c r="G21" s="24">
        <f>AVERAGE(D20:D22)</f>
        <v>-4.3786206666666665</v>
      </c>
      <c r="H21" s="25">
        <f t="shared" ref="H21:H31" si="2">ABS(B21-E21)</f>
        <v>0.46514033333333238</v>
      </c>
      <c r="I21" s="25">
        <f t="shared" ref="I21:I31" si="3">ABS(C21-F21)</f>
        <v>0.1478966666666679</v>
      </c>
      <c r="J21" s="25">
        <f t="shared" ref="J21:J31" si="4">ABS(D21-G21)</f>
        <v>0.28176166666666624</v>
      </c>
      <c r="K21" s="26">
        <f t="shared" ref="K21:K31" si="5">H21^2</f>
        <v>0.21635552969344354</v>
      </c>
      <c r="L21" s="26">
        <f t="shared" ref="L21:L31" si="6">I21^2</f>
        <v>2.1873424011111475E-2</v>
      </c>
      <c r="M21" s="26">
        <f t="shared" ref="M21:M31" si="7">J21^2</f>
        <v>7.9389636802777538E-2</v>
      </c>
      <c r="N21" s="50"/>
      <c r="O21" s="50"/>
      <c r="P21" s="50"/>
    </row>
    <row r="22" spans="1:16" ht="15.75" thickBot="1" x14ac:dyDescent="0.3">
      <c r="A22" s="15" t="s">
        <v>22</v>
      </c>
      <c r="B22" s="16">
        <v>12.610834000000001</v>
      </c>
      <c r="C22" s="16">
        <v>-40.177430000000001</v>
      </c>
      <c r="D22" s="16">
        <v>-4.5060830000000003</v>
      </c>
      <c r="E22" s="24">
        <f>AVERAGE(B20:B22)</f>
        <v>11.694369666666667</v>
      </c>
      <c r="F22" s="24">
        <f>AVERAGE(C20:C22)</f>
        <v>-38.891047333333333</v>
      </c>
      <c r="G22" s="24">
        <f>AVERAGE(D20:D22)</f>
        <v>-4.3786206666666665</v>
      </c>
      <c r="H22" s="25">
        <f t="shared" si="2"/>
        <v>0.91646433333333377</v>
      </c>
      <c r="I22" s="25">
        <f t="shared" si="3"/>
        <v>1.2863826666666682</v>
      </c>
      <c r="J22" s="25">
        <f t="shared" si="4"/>
        <v>0.12746233333333379</v>
      </c>
      <c r="K22" s="26">
        <f t="shared" si="5"/>
        <v>0.83990687427211186</v>
      </c>
      <c r="L22" s="26">
        <f t="shared" si="6"/>
        <v>1.6547803651004485</v>
      </c>
      <c r="M22" s="26">
        <f t="shared" si="7"/>
        <v>1.6246646418777894E-2</v>
      </c>
      <c r="N22" s="50"/>
      <c r="O22" s="50"/>
      <c r="P22" s="50"/>
    </row>
    <row r="23" spans="1:16" ht="15.75" thickBot="1" x14ac:dyDescent="0.3">
      <c r="A23" s="15" t="s">
        <v>23</v>
      </c>
      <c r="B23" s="16">
        <v>100.122765</v>
      </c>
      <c r="C23" s="16">
        <v>-37.701892999999998</v>
      </c>
      <c r="D23" s="16">
        <v>-3.2928799999999998</v>
      </c>
      <c r="E23" s="24">
        <f>AVERAGE(B23:B25)</f>
        <v>103.01007500000001</v>
      </c>
      <c r="F23" s="24">
        <f>AVERAGE(C23:C25)</f>
        <v>-37.500108000000004</v>
      </c>
      <c r="G23" s="24">
        <f>AVERAGE(D23:D25)</f>
        <v>-3.6427453333333335</v>
      </c>
      <c r="H23" s="25">
        <f t="shared" si="2"/>
        <v>2.8873100000000136</v>
      </c>
      <c r="I23" s="25">
        <f t="shared" si="3"/>
        <v>0.20178499999999389</v>
      </c>
      <c r="J23" s="25">
        <f t="shared" si="4"/>
        <v>0.34986533333333369</v>
      </c>
      <c r="K23" s="26">
        <f t="shared" si="5"/>
        <v>8.3365590361000788</v>
      </c>
      <c r="L23" s="26">
        <f t="shared" si="6"/>
        <v>4.071718622499753E-2</v>
      </c>
      <c r="M23" s="26">
        <f t="shared" si="7"/>
        <v>0.12240575146844469</v>
      </c>
      <c r="N23" s="50">
        <f>AVERAGE(K23:K25)</f>
        <v>36.229616735116672</v>
      </c>
      <c r="O23" s="50">
        <f>AVERAGE(L23:L25)</f>
        <v>1.210660696760669</v>
      </c>
      <c r="P23" s="50">
        <f>AVERAGE(M23:M25)</f>
        <v>0.10192693462488901</v>
      </c>
    </row>
    <row r="24" spans="1:16" ht="15.75" thickBot="1" x14ac:dyDescent="0.3">
      <c r="A24" s="15" t="s">
        <v>23</v>
      </c>
      <c r="B24" s="16">
        <v>97.518889999999999</v>
      </c>
      <c r="C24" s="16">
        <v>-36.063006999999999</v>
      </c>
      <c r="D24" s="16">
        <v>-4.0648340000000003</v>
      </c>
      <c r="E24" s="24">
        <f>AVERAGE(B23:B25)</f>
        <v>103.01007500000001</v>
      </c>
      <c r="F24" s="24">
        <f>AVERAGE(C23:C25)</f>
        <v>-37.500108000000004</v>
      </c>
      <c r="G24" s="24">
        <f>AVERAGE(D23:D25)</f>
        <v>-3.6427453333333335</v>
      </c>
      <c r="H24" s="25">
        <f t="shared" si="2"/>
        <v>5.4911850000000157</v>
      </c>
      <c r="I24" s="25">
        <f t="shared" si="3"/>
        <v>1.4371010000000055</v>
      </c>
      <c r="J24" s="25">
        <f t="shared" si="4"/>
        <v>0.42208866666666678</v>
      </c>
      <c r="K24" s="26">
        <f t="shared" si="5"/>
        <v>30.153112704225173</v>
      </c>
      <c r="L24" s="26">
        <f t="shared" si="6"/>
        <v>2.0652592842010158</v>
      </c>
      <c r="M24" s="26">
        <f t="shared" si="7"/>
        <v>0.17815884252844455</v>
      </c>
      <c r="N24" s="50"/>
      <c r="O24" s="50"/>
      <c r="P24" s="50"/>
    </row>
    <row r="25" spans="1:16" ht="15.75" thickBot="1" x14ac:dyDescent="0.3">
      <c r="A25" s="15" t="s">
        <v>23</v>
      </c>
      <c r="B25" s="16">
        <v>111.38857</v>
      </c>
      <c r="C25" s="16">
        <v>-38.735424000000002</v>
      </c>
      <c r="D25" s="16">
        <v>-3.570522</v>
      </c>
      <c r="E25" s="24">
        <f>AVERAGE(B23:B25)</f>
        <v>103.01007500000001</v>
      </c>
      <c r="F25" s="24">
        <f>AVERAGE(C23:C25)</f>
        <v>-37.500108000000004</v>
      </c>
      <c r="G25" s="24">
        <f>AVERAGE(D23:D25)</f>
        <v>-3.6427453333333335</v>
      </c>
      <c r="H25" s="25">
        <f>ABS(B25-E25)</f>
        <v>8.3784949999999867</v>
      </c>
      <c r="I25" s="25">
        <f t="shared" si="3"/>
        <v>1.2353159999999974</v>
      </c>
      <c r="J25" s="25">
        <f t="shared" si="4"/>
        <v>7.2223333333333528E-2</v>
      </c>
      <c r="K25" s="26">
        <f>H25^2</f>
        <v>70.199178465024772</v>
      </c>
      <c r="L25" s="26">
        <f t="shared" si="6"/>
        <v>1.5260056198559937</v>
      </c>
      <c r="M25" s="26">
        <f t="shared" si="7"/>
        <v>5.2162098777778056E-3</v>
      </c>
      <c r="N25" s="50"/>
      <c r="O25" s="50"/>
      <c r="P25" s="50"/>
    </row>
    <row r="26" spans="1:16" ht="15.75" thickBot="1" x14ac:dyDescent="0.3">
      <c r="A26" s="15" t="s">
        <v>24</v>
      </c>
      <c r="B26" s="16">
        <v>-82.789789999999996</v>
      </c>
      <c r="C26" s="16">
        <v>-39.878309999999999</v>
      </c>
      <c r="D26" s="16">
        <v>-1.97543</v>
      </c>
      <c r="E26" s="24">
        <f>AVERAGE(B26:B28)</f>
        <v>-82.913911666666664</v>
      </c>
      <c r="F26" s="24">
        <f>AVERAGE(C26:C28)</f>
        <v>-39.831654333333326</v>
      </c>
      <c r="G26" s="24">
        <f>AVERAGE(D26:D28)</f>
        <v>-3.7035873333333336</v>
      </c>
      <c r="H26" s="25">
        <f t="shared" si="2"/>
        <v>0.12412166666666735</v>
      </c>
      <c r="I26" s="25">
        <f t="shared" si="3"/>
        <v>4.6655666666673312E-2</v>
      </c>
      <c r="J26" s="25">
        <f t="shared" si="4"/>
        <v>1.7281573333333335</v>
      </c>
      <c r="K26" s="26">
        <f t="shared" si="5"/>
        <v>1.5406188136111281E-2</v>
      </c>
      <c r="L26" s="26">
        <f t="shared" si="6"/>
        <v>2.1767512321117311E-3</v>
      </c>
      <c r="M26" s="26">
        <f t="shared" si="7"/>
        <v>2.9865277687537786</v>
      </c>
      <c r="N26" s="50">
        <f>AVERAGE(K26:K28)</f>
        <v>0.14052048790555663</v>
      </c>
      <c r="O26" s="50">
        <f>AVERAGE(L26:L28)</f>
        <v>0.16260249315622141</v>
      </c>
      <c r="P26" s="50">
        <f>AVERAGE(M26:M28)</f>
        <v>1.9069208634975563</v>
      </c>
    </row>
    <row r="27" spans="1:16" ht="15.75" thickBot="1" x14ac:dyDescent="0.3">
      <c r="A27" s="15" t="s">
        <v>24</v>
      </c>
      <c r="B27" s="16">
        <v>-83.422319999999999</v>
      </c>
      <c r="C27" s="16">
        <v>-39.316116000000001</v>
      </c>
      <c r="D27" s="16">
        <v>-3.779957</v>
      </c>
      <c r="E27" s="24">
        <f>AVERAGE(B26:B28)</f>
        <v>-82.913911666666664</v>
      </c>
      <c r="F27" s="24">
        <f>AVERAGE(C26:C28)</f>
        <v>-39.831654333333326</v>
      </c>
      <c r="G27" s="24">
        <f>AVERAGE(D26:D28)</f>
        <v>-3.7035873333333336</v>
      </c>
      <c r="H27" s="25">
        <f t="shared" si="2"/>
        <v>0.50840833333333535</v>
      </c>
      <c r="I27" s="25">
        <f t="shared" si="3"/>
        <v>0.51553833333332477</v>
      </c>
      <c r="J27" s="25">
        <f t="shared" si="4"/>
        <v>7.6369666666666447E-2</v>
      </c>
      <c r="K27" s="26">
        <f t="shared" si="5"/>
        <v>0.25847903340277983</v>
      </c>
      <c r="L27" s="26">
        <f t="shared" si="6"/>
        <v>0.26577977313610229</v>
      </c>
      <c r="M27" s="26">
        <f t="shared" si="7"/>
        <v>5.8323259867777439E-3</v>
      </c>
      <c r="N27" s="50"/>
      <c r="O27" s="50"/>
      <c r="P27" s="50"/>
    </row>
    <row r="28" spans="1:16" ht="15.75" thickBot="1" x14ac:dyDescent="0.3">
      <c r="A28" s="15" t="s">
        <v>24</v>
      </c>
      <c r="B28" s="16">
        <v>-82.529624999999996</v>
      </c>
      <c r="C28" s="16">
        <v>-40.300536999999998</v>
      </c>
      <c r="D28" s="16">
        <v>-5.3553750000000004</v>
      </c>
      <c r="E28" s="24">
        <f>AVERAGE(B26:B28)</f>
        <v>-82.913911666666664</v>
      </c>
      <c r="F28" s="24">
        <f>AVERAGE(C26:C28)</f>
        <v>-39.831654333333326</v>
      </c>
      <c r="G28" s="24">
        <f>AVERAGE(D26:D28)</f>
        <v>-3.7035873333333336</v>
      </c>
      <c r="H28" s="25">
        <f t="shared" si="2"/>
        <v>0.384286666666668</v>
      </c>
      <c r="I28" s="25">
        <f t="shared" si="3"/>
        <v>0.46888266666667278</v>
      </c>
      <c r="J28" s="25">
        <f t="shared" si="4"/>
        <v>1.6517876666666669</v>
      </c>
      <c r="K28" s="26">
        <f t="shared" si="5"/>
        <v>0.1476762421777788</v>
      </c>
      <c r="L28" s="26">
        <f t="shared" si="6"/>
        <v>0.21985095510045016</v>
      </c>
      <c r="M28" s="26">
        <f t="shared" si="7"/>
        <v>2.7284024957521118</v>
      </c>
      <c r="N28" s="50"/>
      <c r="O28" s="50"/>
      <c r="P28" s="50"/>
    </row>
    <row r="29" spans="1:16" ht="15.75" thickBot="1" x14ac:dyDescent="0.3">
      <c r="A29" s="15" t="s">
        <v>25</v>
      </c>
      <c r="B29" s="16">
        <v>-168.44986</v>
      </c>
      <c r="C29" s="16">
        <v>-41.331356</v>
      </c>
      <c r="D29" s="16">
        <v>-3.4204129999999999</v>
      </c>
      <c r="E29" s="24">
        <f>AVERAGE(B29:B31)</f>
        <v>-168.83965333333333</v>
      </c>
      <c r="F29" s="24">
        <f>AVERAGE(C29:C31)</f>
        <v>-43.181626666666666</v>
      </c>
      <c r="G29" s="24">
        <f>AVERAGE(D29:D31)</f>
        <v>-4.8935279999999999</v>
      </c>
      <c r="H29" s="25">
        <f t="shared" si="2"/>
        <v>0.38979333333332988</v>
      </c>
      <c r="I29" s="25">
        <f t="shared" si="3"/>
        <v>1.8502706666666668</v>
      </c>
      <c r="J29" s="25">
        <f t="shared" si="4"/>
        <v>1.473115</v>
      </c>
      <c r="K29" s="26">
        <f t="shared" si="5"/>
        <v>0.15193884271110841</v>
      </c>
      <c r="L29" s="26">
        <f t="shared" si="6"/>
        <v>3.4235015399271118</v>
      </c>
      <c r="M29" s="26">
        <f t="shared" si="7"/>
        <v>2.1700678032249998</v>
      </c>
      <c r="N29" s="50">
        <f>AVERAGE(K29:K31)</f>
        <v>0.29271384542221829</v>
      </c>
      <c r="O29" s="50">
        <f>AVERAGE(L29:L31)</f>
        <v>2.3029073403342242</v>
      </c>
      <c r="P29" s="50">
        <f>AVERAGE(M29:M31)</f>
        <v>1.1817512679006665</v>
      </c>
    </row>
    <row r="30" spans="1:16" ht="15.75" thickBot="1" x14ac:dyDescent="0.3">
      <c r="A30" s="15" t="s">
        <v>25</v>
      </c>
      <c r="B30" s="16">
        <v>-169.60473999999999</v>
      </c>
      <c r="C30" s="16">
        <v>-43.165095999999998</v>
      </c>
      <c r="D30" s="16">
        <v>-6.010974</v>
      </c>
      <c r="E30" s="24">
        <f>AVERAGE(B29:B31)</f>
        <v>-168.83965333333333</v>
      </c>
      <c r="F30" s="24">
        <f>AVERAGE(C29:C31)</f>
        <v>-43.181626666666666</v>
      </c>
      <c r="G30" s="24">
        <f>AVERAGE(D29:D31)</f>
        <v>-4.8935279999999999</v>
      </c>
      <c r="H30" s="25">
        <f t="shared" si="2"/>
        <v>0.76508666666666159</v>
      </c>
      <c r="I30" s="25">
        <f t="shared" si="3"/>
        <v>1.6530666666668026E-2</v>
      </c>
      <c r="J30" s="25">
        <f t="shared" si="4"/>
        <v>1.1174460000000002</v>
      </c>
      <c r="K30" s="26">
        <f t="shared" si="5"/>
        <v>0.58535760751110333</v>
      </c>
      <c r="L30" s="26">
        <f t="shared" si="6"/>
        <v>2.732629404444894E-4</v>
      </c>
      <c r="M30" s="26">
        <f t="shared" si="7"/>
        <v>1.2486855629160003</v>
      </c>
      <c r="N30" s="50"/>
      <c r="O30" s="50"/>
      <c r="P30" s="50"/>
    </row>
    <row r="31" spans="1:16" ht="15.75" thickBot="1" x14ac:dyDescent="0.3">
      <c r="A31" s="15" t="s">
        <v>25</v>
      </c>
      <c r="B31" s="16">
        <v>-168.46436</v>
      </c>
      <c r="C31" s="16">
        <v>-45.048428000000001</v>
      </c>
      <c r="D31" s="16">
        <v>-5.2491969999999997</v>
      </c>
      <c r="E31" s="24">
        <f>AVERAGE(B29:B31)</f>
        <v>-168.83965333333333</v>
      </c>
      <c r="F31" s="24">
        <f>AVERAGE(C29:C31)</f>
        <v>-43.181626666666666</v>
      </c>
      <c r="G31" s="24">
        <f>AVERAGE(D29:D31)</f>
        <v>-4.8935279999999999</v>
      </c>
      <c r="H31" s="25">
        <f t="shared" si="2"/>
        <v>0.3752933333333317</v>
      </c>
      <c r="I31" s="25">
        <f t="shared" si="3"/>
        <v>1.8668013333333349</v>
      </c>
      <c r="J31" s="25">
        <f t="shared" si="4"/>
        <v>0.35566899999999979</v>
      </c>
      <c r="K31" s="26">
        <f t="shared" si="5"/>
        <v>0.14084508604444321</v>
      </c>
      <c r="L31" s="26">
        <f t="shared" si="6"/>
        <v>3.4849472181351167</v>
      </c>
      <c r="M31" s="26">
        <f t="shared" si="7"/>
        <v>0.12650043756099985</v>
      </c>
      <c r="N31" s="50"/>
      <c r="O31" s="50"/>
      <c r="P31" s="50"/>
    </row>
    <row r="32" spans="1:16" ht="15.75" thickBot="1" x14ac:dyDescent="0.3"/>
    <row r="33" spans="1:16" ht="15.75" thickBot="1" x14ac:dyDescent="0.3">
      <c r="A33" s="56" t="s">
        <v>17</v>
      </c>
      <c r="B33" s="58" t="s">
        <v>18</v>
      </c>
      <c r="C33" s="59"/>
      <c r="D33" s="60"/>
      <c r="E33" s="55" t="s">
        <v>29</v>
      </c>
      <c r="F33" s="50" t="s">
        <v>30</v>
      </c>
      <c r="G33" s="50" t="s">
        <v>31</v>
      </c>
      <c r="H33" s="50" t="s">
        <v>32</v>
      </c>
      <c r="I33" s="50" t="s">
        <v>33</v>
      </c>
      <c r="J33" s="50" t="s">
        <v>34</v>
      </c>
      <c r="K33" s="50" t="s">
        <v>35</v>
      </c>
      <c r="L33" s="50" t="s">
        <v>36</v>
      </c>
      <c r="M33" s="50" t="s">
        <v>37</v>
      </c>
      <c r="N33" s="50" t="s">
        <v>38</v>
      </c>
      <c r="O33" s="50"/>
      <c r="P33" s="50"/>
    </row>
    <row r="34" spans="1:16" ht="15.75" thickBot="1" x14ac:dyDescent="0.3">
      <c r="A34" s="57"/>
      <c r="B34" s="14" t="s">
        <v>19</v>
      </c>
      <c r="C34" s="14" t="s">
        <v>20</v>
      </c>
      <c r="D34" s="14" t="s">
        <v>21</v>
      </c>
      <c r="E34" s="55"/>
      <c r="F34" s="50"/>
      <c r="G34" s="50"/>
      <c r="H34" s="50"/>
      <c r="I34" s="50"/>
      <c r="J34" s="50"/>
      <c r="K34" s="50"/>
      <c r="L34" s="50"/>
      <c r="M34" s="50"/>
      <c r="N34" s="31" t="s">
        <v>19</v>
      </c>
      <c r="O34" s="31" t="s">
        <v>20</v>
      </c>
      <c r="P34" s="31" t="s">
        <v>21</v>
      </c>
    </row>
    <row r="35" spans="1:16" ht="15.75" thickBot="1" x14ac:dyDescent="0.3">
      <c r="A35" s="15" t="s">
        <v>22</v>
      </c>
      <c r="B35" s="16">
        <v>3.4494297999999999</v>
      </c>
      <c r="C35" s="16">
        <v>-36.608044</v>
      </c>
      <c r="D35" s="16">
        <v>-4.8420643999999999</v>
      </c>
      <c r="E35" s="24">
        <f>AVERAGE(B35:B37)</f>
        <v>3.6793210000000003</v>
      </c>
      <c r="F35" s="24">
        <f>AVERAGE(C35:C37)</f>
        <v>-34.752772666666665</v>
      </c>
      <c r="G35" s="24">
        <f>AVERAGE(D35:D37)</f>
        <v>-2.8355059333333332</v>
      </c>
      <c r="H35" s="25">
        <f>ABS(B35-E35)</f>
        <v>0.22989120000000041</v>
      </c>
      <c r="I35" s="25">
        <f>ABS(C35-F35)</f>
        <v>1.8552713333333344</v>
      </c>
      <c r="J35" s="25">
        <f>ABS(D35-G35)</f>
        <v>2.0065584666666667</v>
      </c>
      <c r="K35" s="26">
        <f>H35^2</f>
        <v>5.2849963837440186E-2</v>
      </c>
      <c r="L35" s="26">
        <f>I35^2</f>
        <v>3.4420317202884485</v>
      </c>
      <c r="M35" s="26">
        <f>J35^2</f>
        <v>4.0262768801516842</v>
      </c>
      <c r="N35" s="50">
        <f>AVERAGE(K35:K37)</f>
        <v>0.44424096343938685</v>
      </c>
      <c r="O35" s="50">
        <f>AVERAGE(L35:L37)</f>
        <v>1.7788018698568904</v>
      </c>
      <c r="P35" s="50">
        <f>AVERAGE(M35:M37)</f>
        <v>2.4209261100361688</v>
      </c>
    </row>
    <row r="36" spans="1:16" ht="15.75" thickBot="1" x14ac:dyDescent="0.3">
      <c r="A36" s="15" t="s">
        <v>22</v>
      </c>
      <c r="B36" s="16">
        <v>3.0026076000000002</v>
      </c>
      <c r="C36" s="16">
        <v>-33.530723999999999</v>
      </c>
      <c r="D36" s="16">
        <v>-1.0501259999999999</v>
      </c>
      <c r="E36" s="24">
        <f>AVERAGE(B35:B37)</f>
        <v>3.6793210000000003</v>
      </c>
      <c r="F36" s="24">
        <f>AVERAGE(C35:C37)</f>
        <v>-34.752772666666665</v>
      </c>
      <c r="G36" s="24">
        <f>AVERAGE(D35:D37)</f>
        <v>-2.8355059333333332</v>
      </c>
      <c r="H36" s="25">
        <f t="shared" ref="H36:H46" si="8">ABS(B36-E36)</f>
        <v>0.67671340000000013</v>
      </c>
      <c r="I36" s="25">
        <f t="shared" ref="I36:I46" si="9">ABS(C36-F36)</f>
        <v>1.2220486666666659</v>
      </c>
      <c r="J36" s="25">
        <f t="shared" ref="J36:J46" si="10">ABS(D36-G36)</f>
        <v>1.7853799333333333</v>
      </c>
      <c r="K36" s="26">
        <f t="shared" ref="K36:K46" si="11">H36^2</f>
        <v>0.45794102573956019</v>
      </c>
      <c r="L36" s="26">
        <f t="shared" ref="L36:L46" si="12">I36^2</f>
        <v>1.493402943701776</v>
      </c>
      <c r="M36" s="26">
        <f t="shared" ref="M36:M46" si="13">J36^2</f>
        <v>3.1875815063493378</v>
      </c>
      <c r="N36" s="50"/>
      <c r="O36" s="50"/>
      <c r="P36" s="50"/>
    </row>
    <row r="37" spans="1:16" ht="15.75" thickBot="1" x14ac:dyDescent="0.3">
      <c r="A37" s="15" t="s">
        <v>22</v>
      </c>
      <c r="B37" s="16">
        <v>4.5859256000000004</v>
      </c>
      <c r="C37" s="16">
        <v>-34.119549999999997</v>
      </c>
      <c r="D37" s="16">
        <v>-2.6143274000000001</v>
      </c>
      <c r="E37" s="24">
        <f>AVERAGE(B35:B37)</f>
        <v>3.6793210000000003</v>
      </c>
      <c r="F37" s="24">
        <f>AVERAGE(C35:C37)</f>
        <v>-34.752772666666665</v>
      </c>
      <c r="G37" s="24">
        <f>AVERAGE(D35:D37)</f>
        <v>-2.8355059333333332</v>
      </c>
      <c r="H37" s="25">
        <f t="shared" si="8"/>
        <v>0.90660460000000009</v>
      </c>
      <c r="I37" s="25">
        <f t="shared" si="9"/>
        <v>0.63322266666666849</v>
      </c>
      <c r="J37" s="25">
        <f t="shared" si="10"/>
        <v>0.22117853333333315</v>
      </c>
      <c r="K37" s="26">
        <f t="shared" si="11"/>
        <v>0.82193190074116018</v>
      </c>
      <c r="L37" s="26">
        <f t="shared" si="12"/>
        <v>0.40097094558044677</v>
      </c>
      <c r="M37" s="26">
        <f t="shared" si="13"/>
        <v>4.8919943607484362E-2</v>
      </c>
      <c r="N37" s="50"/>
      <c r="O37" s="50"/>
      <c r="P37" s="50"/>
    </row>
    <row r="38" spans="1:16" ht="15.75" thickBot="1" x14ac:dyDescent="0.3">
      <c r="A38" s="15" t="s">
        <v>23</v>
      </c>
      <c r="B38" s="16">
        <v>87.841880000000003</v>
      </c>
      <c r="C38" s="16">
        <v>-33.655814999999997</v>
      </c>
      <c r="D38" s="16">
        <v>-1.576837</v>
      </c>
      <c r="E38" s="24">
        <f>AVERAGE(B38:B40)</f>
        <v>88.021653333333347</v>
      </c>
      <c r="F38" s="24">
        <f>AVERAGE(C38:C40)</f>
        <v>-36.364252999999998</v>
      </c>
      <c r="G38" s="24">
        <f>AVERAGE(D38:D40)</f>
        <v>-2.873516</v>
      </c>
      <c r="H38" s="25">
        <f t="shared" si="8"/>
        <v>0.179773333333344</v>
      </c>
      <c r="I38" s="25">
        <f t="shared" si="9"/>
        <v>2.708438000000001</v>
      </c>
      <c r="J38" s="25">
        <f t="shared" si="10"/>
        <v>1.2966789999999999</v>
      </c>
      <c r="K38" s="26">
        <f t="shared" si="11"/>
        <v>3.231845137778161E-2</v>
      </c>
      <c r="L38" s="26">
        <f t="shared" si="12"/>
        <v>7.3356363998440051</v>
      </c>
      <c r="M38" s="26">
        <f t="shared" si="13"/>
        <v>1.6813764290409998</v>
      </c>
      <c r="N38" s="50">
        <f>AVERAGE(K38:K40)</f>
        <v>6.4109274219555417</v>
      </c>
      <c r="O38" s="50">
        <f>AVERAGE(L38:L40)</f>
        <v>4.336003063284676</v>
      </c>
      <c r="P38" s="50">
        <f>AVERAGE(M38:M40)</f>
        <v>5.6700028837097269</v>
      </c>
    </row>
    <row r="39" spans="1:16" ht="15.75" thickBot="1" x14ac:dyDescent="0.3">
      <c r="A39" s="15" t="s">
        <v>23</v>
      </c>
      <c r="B39" s="16">
        <v>91.208659999999995</v>
      </c>
      <c r="C39" s="16">
        <v>-38.719610000000003</v>
      </c>
      <c r="D39" s="16">
        <v>-0.83039269999999998</v>
      </c>
      <c r="E39" s="24">
        <f>AVERAGE(B38:B40)</f>
        <v>88.021653333333347</v>
      </c>
      <c r="F39" s="24">
        <f>AVERAGE(C38:C40)</f>
        <v>-36.364252999999998</v>
      </c>
      <c r="G39" s="24">
        <f>AVERAGE(D38:D40)</f>
        <v>-2.873516</v>
      </c>
      <c r="H39" s="25">
        <f t="shared" si="8"/>
        <v>3.1870066666666474</v>
      </c>
      <c r="I39" s="25">
        <f t="shared" si="9"/>
        <v>2.355357000000005</v>
      </c>
      <c r="J39" s="25">
        <f t="shared" si="10"/>
        <v>2.0431233</v>
      </c>
      <c r="K39" s="26">
        <f t="shared" si="11"/>
        <v>10.157011493377656</v>
      </c>
      <c r="L39" s="26">
        <f t="shared" si="12"/>
        <v>5.5477065974490234</v>
      </c>
      <c r="M39" s="26">
        <f t="shared" si="13"/>
        <v>4.1743528190028902</v>
      </c>
      <c r="N39" s="50"/>
      <c r="O39" s="50"/>
      <c r="P39" s="50"/>
    </row>
    <row r="40" spans="1:16" ht="15.75" thickBot="1" x14ac:dyDescent="0.3">
      <c r="A40" s="15" t="s">
        <v>23</v>
      </c>
      <c r="B40" s="16">
        <v>85.014420000000001</v>
      </c>
      <c r="C40" s="16">
        <v>-36.717334000000001</v>
      </c>
      <c r="D40" s="16">
        <v>-6.2133183000000001</v>
      </c>
      <c r="E40" s="24">
        <f>AVERAGE(B38:B40)</f>
        <v>88.021653333333347</v>
      </c>
      <c r="F40" s="24">
        <f>AVERAGE(C38:C40)</f>
        <v>-36.364252999999998</v>
      </c>
      <c r="G40" s="24">
        <f>AVERAGE(D38:D40)</f>
        <v>-2.873516</v>
      </c>
      <c r="H40" s="25">
        <f t="shared" si="8"/>
        <v>3.0072333333333461</v>
      </c>
      <c r="I40" s="25">
        <f t="shared" si="9"/>
        <v>0.35308100000000309</v>
      </c>
      <c r="J40" s="25">
        <f t="shared" si="10"/>
        <v>3.3398023000000001</v>
      </c>
      <c r="K40" s="26">
        <f t="shared" si="11"/>
        <v>9.0434523211111877</v>
      </c>
      <c r="L40" s="26">
        <f t="shared" si="12"/>
        <v>0.12466619256100218</v>
      </c>
      <c r="M40" s="26">
        <f t="shared" si="13"/>
        <v>11.15427940308529</v>
      </c>
      <c r="N40" s="50"/>
      <c r="O40" s="50"/>
      <c r="P40" s="50"/>
    </row>
    <row r="41" spans="1:16" ht="15.75" thickBot="1" x14ac:dyDescent="0.3">
      <c r="A41" s="15" t="s">
        <v>24</v>
      </c>
      <c r="B41" s="16">
        <v>280.7919</v>
      </c>
      <c r="C41" s="16">
        <v>-41.824123</v>
      </c>
      <c r="D41" s="16">
        <v>-5.4866729999999997</v>
      </c>
      <c r="E41" s="24">
        <f>AVERAGE(B41:B43)</f>
        <v>278.60970666666668</v>
      </c>
      <c r="F41" s="24">
        <f>AVERAGE(C41:C43)</f>
        <v>-38.000885066666662</v>
      </c>
      <c r="G41" s="24">
        <f>AVERAGE(D41:D43)</f>
        <v>-2.6326605333333331</v>
      </c>
      <c r="H41" s="25">
        <f t="shared" si="8"/>
        <v>2.1821933333333163</v>
      </c>
      <c r="I41" s="25">
        <f t="shared" si="9"/>
        <v>3.8232379333333384</v>
      </c>
      <c r="J41" s="25">
        <f t="shared" si="10"/>
        <v>2.8540124666666666</v>
      </c>
      <c r="K41" s="26">
        <f t="shared" si="11"/>
        <v>4.7619677440443704</v>
      </c>
      <c r="L41" s="26">
        <f t="shared" si="12"/>
        <v>14.617148294878977</v>
      </c>
      <c r="M41" s="26">
        <f t="shared" si="13"/>
        <v>8.1453871598887506</v>
      </c>
      <c r="N41" s="50">
        <f>AVERAGE(K41:K43)</f>
        <v>18.426939952088951</v>
      </c>
      <c r="O41" s="50">
        <f>AVERAGE(L41:L43)</f>
        <v>23.731828771869615</v>
      </c>
      <c r="P41" s="50">
        <f>AVERAGE(M41:M43)</f>
        <v>4.0795983080724012</v>
      </c>
    </row>
    <row r="42" spans="1:16" ht="15.75" thickBot="1" x14ac:dyDescent="0.3">
      <c r="A42" s="15" t="s">
        <v>24</v>
      </c>
      <c r="B42" s="16">
        <v>272.61259999999999</v>
      </c>
      <c r="C42" s="16">
        <v>-31.125912199999998</v>
      </c>
      <c r="D42" s="16">
        <v>-1.1038844999999999</v>
      </c>
      <c r="E42" s="24">
        <f>AVERAGE(B41:B43)</f>
        <v>278.60970666666668</v>
      </c>
      <c r="F42" s="24">
        <f>AVERAGE(C41:C43)</f>
        <v>-38.000885066666662</v>
      </c>
      <c r="G42" s="24">
        <f>AVERAGE(D41:D43)</f>
        <v>-2.6326605333333331</v>
      </c>
      <c r="H42" s="25">
        <f t="shared" si="8"/>
        <v>5.9971066666666957</v>
      </c>
      <c r="I42" s="25">
        <f t="shared" si="9"/>
        <v>6.8749728666666634</v>
      </c>
      <c r="J42" s="25">
        <f t="shared" si="10"/>
        <v>1.5287760333333331</v>
      </c>
      <c r="K42" s="26">
        <f t="shared" si="11"/>
        <v>35.965288371378122</v>
      </c>
      <c r="L42" s="26">
        <f t="shared" si="12"/>
        <v>47.265251917402843</v>
      </c>
      <c r="M42" s="26">
        <f t="shared" si="13"/>
        <v>2.3371561600944006</v>
      </c>
      <c r="N42" s="50"/>
      <c r="O42" s="50"/>
      <c r="P42" s="50"/>
    </row>
    <row r="43" spans="1:16" ht="15.75" thickBot="1" x14ac:dyDescent="0.3">
      <c r="A43" s="15" t="s">
        <v>24</v>
      </c>
      <c r="B43" s="16">
        <v>282.42462</v>
      </c>
      <c r="C43" s="16">
        <v>-41.052619999999997</v>
      </c>
      <c r="D43" s="16">
        <v>-1.3074241</v>
      </c>
      <c r="E43" s="24">
        <f>AVERAGE(B41:B43)</f>
        <v>278.60970666666668</v>
      </c>
      <c r="F43" s="24">
        <f>AVERAGE(C41:C43)</f>
        <v>-38.000885066666662</v>
      </c>
      <c r="G43" s="24">
        <f>AVERAGE(D41:D43)</f>
        <v>-2.6326605333333331</v>
      </c>
      <c r="H43" s="25">
        <f t="shared" si="8"/>
        <v>3.8149133333333225</v>
      </c>
      <c r="I43" s="25">
        <f>ABS(C43-F43)</f>
        <v>3.0517349333333357</v>
      </c>
      <c r="J43" s="25">
        <f t="shared" si="10"/>
        <v>1.3252364333333331</v>
      </c>
      <c r="K43" s="26">
        <f t="shared" si="11"/>
        <v>14.553563740844362</v>
      </c>
      <c r="L43" s="26">
        <f>I43^2</f>
        <v>9.3130861033270183</v>
      </c>
      <c r="M43" s="26">
        <f t="shared" si="13"/>
        <v>1.7562516042340537</v>
      </c>
      <c r="N43" s="50"/>
      <c r="O43" s="50"/>
      <c r="P43" s="50"/>
    </row>
    <row r="44" spans="1:16" ht="15.75" thickBot="1" x14ac:dyDescent="0.3">
      <c r="A44" s="15" t="s">
        <v>25</v>
      </c>
      <c r="B44" s="16">
        <v>183.96239</v>
      </c>
      <c r="C44" s="16">
        <v>-8.9285130000000006</v>
      </c>
      <c r="D44" s="16">
        <v>-1.1234845</v>
      </c>
      <c r="E44" s="24">
        <f>AVERAGE(B44:B46)</f>
        <v>181.57549000000003</v>
      </c>
      <c r="F44" s="24">
        <f>AVERAGE(C44:C46)</f>
        <v>-10.676382333333335</v>
      </c>
      <c r="G44" s="24">
        <f>AVERAGE(D44:D46)</f>
        <v>-2.6928580333333336</v>
      </c>
      <c r="H44" s="25">
        <f t="shared" si="8"/>
        <v>2.3868999999999687</v>
      </c>
      <c r="I44" s="25">
        <f t="shared" si="9"/>
        <v>1.7478693333333339</v>
      </c>
      <c r="J44" s="25">
        <f t="shared" si="10"/>
        <v>1.5693735333333336</v>
      </c>
      <c r="K44" s="26">
        <f t="shared" si="11"/>
        <v>5.6972916099998505</v>
      </c>
      <c r="L44" s="26">
        <f t="shared" si="12"/>
        <v>3.0550472064071132</v>
      </c>
      <c r="M44" s="26">
        <f t="shared" si="13"/>
        <v>2.4629332871271519</v>
      </c>
      <c r="N44" s="50">
        <f>AVERAGE(K44:K46)</f>
        <v>3.2717678642666512</v>
      </c>
      <c r="O44" s="50">
        <f>AVERAGE(L44:L46)</f>
        <v>7.1036042313642218</v>
      </c>
      <c r="P44" s="50">
        <f>AVERAGE(M44:M46)</f>
        <v>5.760696895430482</v>
      </c>
    </row>
    <row r="45" spans="1:16" ht="15.75" thickBot="1" x14ac:dyDescent="0.3">
      <c r="A45" s="15" t="s">
        <v>25</v>
      </c>
      <c r="B45" s="16">
        <v>181.17871</v>
      </c>
      <c r="C45" s="16">
        <v>-8.6582380000000008</v>
      </c>
      <c r="D45" s="16">
        <v>-6.0840453999999999</v>
      </c>
      <c r="E45" s="24">
        <f>AVERAGE(B44:B46)</f>
        <v>181.57549000000003</v>
      </c>
      <c r="F45" s="24">
        <f>AVERAGE(C44:C46)</f>
        <v>-10.676382333333335</v>
      </c>
      <c r="G45" s="24">
        <f>AVERAGE(D44:D46)</f>
        <v>-2.6928580333333336</v>
      </c>
      <c r="H45" s="25">
        <f t="shared" si="8"/>
        <v>0.39678000000003522</v>
      </c>
      <c r="I45" s="25">
        <f t="shared" si="9"/>
        <v>2.0181443333333338</v>
      </c>
      <c r="J45" s="25">
        <f t="shared" si="10"/>
        <v>3.3911873666666663</v>
      </c>
      <c r="K45" s="26">
        <f t="shared" si="11"/>
        <v>0.15743436840002795</v>
      </c>
      <c r="L45" s="26">
        <f t="shared" si="12"/>
        <v>4.0729065501654462</v>
      </c>
      <c r="M45" s="26">
        <f t="shared" si="13"/>
        <v>11.5001517558396</v>
      </c>
      <c r="N45" s="50"/>
      <c r="O45" s="50"/>
      <c r="P45" s="50"/>
    </row>
    <row r="46" spans="1:16" ht="15.75" thickBot="1" x14ac:dyDescent="0.3">
      <c r="A46" s="15" t="s">
        <v>25</v>
      </c>
      <c r="B46" s="16">
        <v>179.58537000000001</v>
      </c>
      <c r="C46" s="16">
        <v>-14.442396</v>
      </c>
      <c r="D46" s="16">
        <v>-0.87104420000000005</v>
      </c>
      <c r="E46" s="24">
        <f>AVERAGE(B44:B46)</f>
        <v>181.57549000000003</v>
      </c>
      <c r="F46" s="24">
        <f>AVERAGE(C44:C46)</f>
        <v>-10.676382333333335</v>
      </c>
      <c r="G46" s="24">
        <f>AVERAGE(D44:D46)</f>
        <v>-2.6928580333333336</v>
      </c>
      <c r="H46" s="25">
        <f t="shared" si="8"/>
        <v>1.9901200000000188</v>
      </c>
      <c r="I46" s="25">
        <f t="shared" si="9"/>
        <v>3.7660136666666659</v>
      </c>
      <c r="J46" s="25">
        <f t="shared" si="10"/>
        <v>1.8218138333333336</v>
      </c>
      <c r="K46" s="26">
        <f t="shared" si="11"/>
        <v>3.9605776144000746</v>
      </c>
      <c r="L46" s="26">
        <f t="shared" si="12"/>
        <v>14.182858937520106</v>
      </c>
      <c r="M46" s="26">
        <f t="shared" si="13"/>
        <v>3.3190056433246955</v>
      </c>
      <c r="N46" s="50"/>
      <c r="O46" s="50"/>
      <c r="P46" s="50"/>
    </row>
  </sheetData>
  <mergeCells count="72">
    <mergeCell ref="P41:P43"/>
    <mergeCell ref="O44:O46"/>
    <mergeCell ref="P44:P46"/>
    <mergeCell ref="O23:O25"/>
    <mergeCell ref="P23:P25"/>
    <mergeCell ref="O26:O28"/>
    <mergeCell ref="P26:P28"/>
    <mergeCell ref="O29:O31"/>
    <mergeCell ref="P29:P31"/>
    <mergeCell ref="O14:O16"/>
    <mergeCell ref="P14:P16"/>
    <mergeCell ref="N18:P18"/>
    <mergeCell ref="O20:O22"/>
    <mergeCell ref="P20:P22"/>
    <mergeCell ref="N20:N22"/>
    <mergeCell ref="O5:O7"/>
    <mergeCell ref="P5:P7"/>
    <mergeCell ref="O8:O10"/>
    <mergeCell ref="P8:P10"/>
    <mergeCell ref="O11:O13"/>
    <mergeCell ref="P11:P13"/>
    <mergeCell ref="N38:N40"/>
    <mergeCell ref="N41:N43"/>
    <mergeCell ref="N44:N46"/>
    <mergeCell ref="A33:A34"/>
    <mergeCell ref="J33:J34"/>
    <mergeCell ref="K33:K34"/>
    <mergeCell ref="L33:L34"/>
    <mergeCell ref="M33:M34"/>
    <mergeCell ref="N35:N37"/>
    <mergeCell ref="N33:P33"/>
    <mergeCell ref="O35:O37"/>
    <mergeCell ref="P35:P37"/>
    <mergeCell ref="O38:O40"/>
    <mergeCell ref="P38:P40"/>
    <mergeCell ref="B33:D33"/>
    <mergeCell ref="O41:O43"/>
    <mergeCell ref="E33:E34"/>
    <mergeCell ref="F33:F34"/>
    <mergeCell ref="G33:G34"/>
    <mergeCell ref="H33:H34"/>
    <mergeCell ref="M18:M19"/>
    <mergeCell ref="H18:H19"/>
    <mergeCell ref="I33:I34"/>
    <mergeCell ref="N23:N25"/>
    <mergeCell ref="N26:N28"/>
    <mergeCell ref="N29:N31"/>
    <mergeCell ref="N5:N7"/>
    <mergeCell ref="N8:N10"/>
    <mergeCell ref="N11:N13"/>
    <mergeCell ref="N14:N16"/>
    <mergeCell ref="I18:I19"/>
    <mergeCell ref="J18:J19"/>
    <mergeCell ref="K18:K19"/>
    <mergeCell ref="L18:L19"/>
    <mergeCell ref="A18:A19"/>
    <mergeCell ref="B18:D18"/>
    <mergeCell ref="E18:E19"/>
    <mergeCell ref="F18:F19"/>
    <mergeCell ref="G18:G19"/>
    <mergeCell ref="N3:P3"/>
    <mergeCell ref="M3:M4"/>
    <mergeCell ref="A3:A4"/>
    <mergeCell ref="B3:D3"/>
    <mergeCell ref="E3:E4"/>
    <mergeCell ref="F3:F4"/>
    <mergeCell ref="G3:G4"/>
    <mergeCell ref="H3:H4"/>
    <mergeCell ref="I3:I4"/>
    <mergeCell ref="J3:J4"/>
    <mergeCell ref="K3:K4"/>
    <mergeCell ref="L3:L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MSE</vt:lpstr>
      <vt:lpstr>MSE ACCELEROMETER STATIS1</vt:lpstr>
      <vt:lpstr>MSE ACCELEROMETER linier</vt:lpstr>
      <vt:lpstr>MSE ORIENTATION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Achmad Megantara</dc:creator>
  <cp:lastModifiedBy>Achmad Megantara</cp:lastModifiedBy>
  <dcterms:created xsi:type="dcterms:W3CDTF">2019-01-14T00:20:22Z</dcterms:created>
  <dcterms:modified xsi:type="dcterms:W3CDTF">2019-01-21T04:28:45Z</dcterms:modified>
</cp:coreProperties>
</file>