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S\TUGAS AKHIR\DATA HASIL\"/>
    </mc:Choice>
  </mc:AlternateContent>
  <bookViews>
    <workbookView xWindow="0" yWindow="0" windowWidth="20490" windowHeight="7905" activeTab="4"/>
  </bookViews>
  <sheets>
    <sheet name="CASE 1" sheetId="1" r:id="rId1"/>
    <sheet name="CASE 2" sheetId="2" r:id="rId2"/>
    <sheet name="CASE3" sheetId="3" r:id="rId3"/>
    <sheet name="REKAP MASING - MASING CASE" sheetId="4" r:id="rId4"/>
    <sheet name="GRAFIK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5" l="1"/>
  <c r="N17" i="5"/>
  <c r="N16" i="5"/>
  <c r="N15" i="5"/>
  <c r="N13" i="5"/>
  <c r="N12" i="5"/>
  <c r="N11" i="5"/>
  <c r="N10" i="5"/>
  <c r="N8" i="5"/>
  <c r="N7" i="5"/>
  <c r="N6" i="5"/>
  <c r="N5" i="5"/>
  <c r="L18" i="5"/>
  <c r="M18" i="5"/>
  <c r="K18" i="5"/>
  <c r="M17" i="5"/>
  <c r="L17" i="5"/>
  <c r="K17" i="5"/>
  <c r="L16" i="5"/>
  <c r="M16" i="5"/>
  <c r="K16" i="5"/>
  <c r="L15" i="5"/>
  <c r="M15" i="5"/>
  <c r="K15" i="5"/>
  <c r="L13" i="5"/>
  <c r="M13" i="5"/>
  <c r="K13" i="5"/>
  <c r="L12" i="5"/>
  <c r="M12" i="5"/>
  <c r="K12" i="5"/>
  <c r="L11" i="5"/>
  <c r="M11" i="5"/>
  <c r="K11" i="5"/>
  <c r="L10" i="5"/>
  <c r="M10" i="5"/>
  <c r="K10" i="5"/>
  <c r="L8" i="5"/>
  <c r="M8" i="5"/>
  <c r="K8" i="5"/>
  <c r="L7" i="5"/>
  <c r="M7" i="5"/>
  <c r="K7" i="5"/>
  <c r="L6" i="5"/>
  <c r="M6" i="5"/>
  <c r="K6" i="5"/>
  <c r="L5" i="5"/>
  <c r="M5" i="5"/>
  <c r="K5" i="5"/>
  <c r="J18" i="5"/>
  <c r="J17" i="5"/>
  <c r="J16" i="5"/>
  <c r="J15" i="5"/>
  <c r="J13" i="5"/>
  <c r="J12" i="5"/>
  <c r="J11" i="5"/>
  <c r="J10" i="5"/>
  <c r="J8" i="5"/>
  <c r="J7" i="5"/>
  <c r="J6" i="5"/>
  <c r="J5" i="5"/>
  <c r="H18" i="5"/>
  <c r="I18" i="5"/>
  <c r="G18" i="5"/>
  <c r="H17" i="5"/>
  <c r="I17" i="5"/>
  <c r="G17" i="5"/>
  <c r="H16" i="5"/>
  <c r="I16" i="5"/>
  <c r="G16" i="5"/>
  <c r="H15" i="5"/>
  <c r="I15" i="5"/>
  <c r="G15" i="5"/>
  <c r="H13" i="5"/>
  <c r="I13" i="5"/>
  <c r="G13" i="5"/>
  <c r="H12" i="5"/>
  <c r="I12" i="5"/>
  <c r="G12" i="5"/>
  <c r="H11" i="5"/>
  <c r="I11" i="5"/>
  <c r="G11" i="5"/>
  <c r="H10" i="5"/>
  <c r="I10" i="5"/>
  <c r="G10" i="5"/>
  <c r="H8" i="5"/>
  <c r="I8" i="5"/>
  <c r="G8" i="5"/>
  <c r="H7" i="5"/>
  <c r="I7" i="5"/>
  <c r="G7" i="5"/>
  <c r="H6" i="5"/>
  <c r="I6" i="5"/>
  <c r="G6" i="5"/>
  <c r="H5" i="5"/>
  <c r="I5" i="5"/>
  <c r="G5" i="5"/>
  <c r="F18" i="5"/>
  <c r="F17" i="5"/>
  <c r="F16" i="5"/>
  <c r="F15" i="5"/>
  <c r="F13" i="5"/>
  <c r="F12" i="5"/>
  <c r="F11" i="5"/>
  <c r="F10" i="5"/>
  <c r="M7" i="2"/>
  <c r="M8" i="2"/>
  <c r="M9" i="2"/>
  <c r="M10" i="2"/>
  <c r="M11" i="2"/>
  <c r="M12" i="2"/>
  <c r="M13" i="2"/>
  <c r="M14" i="2"/>
  <c r="M15" i="2"/>
  <c r="M16" i="2"/>
  <c r="M17" i="2"/>
  <c r="M6" i="2"/>
  <c r="L7" i="2"/>
  <c r="L8" i="2"/>
  <c r="L9" i="2"/>
  <c r="L10" i="2"/>
  <c r="L11" i="2"/>
  <c r="L12" i="2"/>
  <c r="L13" i="2"/>
  <c r="L14" i="2"/>
  <c r="L15" i="2"/>
  <c r="L16" i="2"/>
  <c r="L17" i="2"/>
  <c r="L6" i="2"/>
  <c r="K7" i="2"/>
  <c r="K8" i="2"/>
  <c r="K9" i="2"/>
  <c r="K10" i="2"/>
  <c r="K11" i="2"/>
  <c r="K12" i="2"/>
  <c r="K13" i="2"/>
  <c r="K14" i="2"/>
  <c r="K15" i="2"/>
  <c r="K16" i="2"/>
  <c r="K17" i="2"/>
  <c r="K6" i="2"/>
  <c r="M7" i="1"/>
  <c r="M8" i="1"/>
  <c r="M9" i="1"/>
  <c r="M10" i="1"/>
  <c r="E11" i="5" s="1"/>
  <c r="M11" i="1"/>
  <c r="M12" i="1"/>
  <c r="E7" i="5" s="1"/>
  <c r="M13" i="1"/>
  <c r="M14" i="1"/>
  <c r="E17" i="5" s="1"/>
  <c r="M15" i="1"/>
  <c r="M16" i="1"/>
  <c r="E13" i="5" s="1"/>
  <c r="M17" i="1"/>
  <c r="M6" i="1"/>
  <c r="L7" i="1"/>
  <c r="L8" i="1"/>
  <c r="L9" i="1"/>
  <c r="L10" i="1"/>
  <c r="D11" i="5" s="1"/>
  <c r="L11" i="1"/>
  <c r="L12" i="1"/>
  <c r="L13" i="1"/>
  <c r="L14" i="1"/>
  <c r="L15" i="1"/>
  <c r="L16" i="1"/>
  <c r="L17" i="1"/>
  <c r="L6" i="1"/>
  <c r="K7" i="1"/>
  <c r="K8" i="1"/>
  <c r="K9" i="1"/>
  <c r="K10" i="1"/>
  <c r="C11" i="5" s="1"/>
  <c r="K11" i="1"/>
  <c r="K12" i="1"/>
  <c r="K13" i="1"/>
  <c r="K14" i="1"/>
  <c r="C17" i="5" s="1"/>
  <c r="K15" i="1"/>
  <c r="K16" i="1"/>
  <c r="C13" i="5" s="1"/>
  <c r="K17" i="1"/>
  <c r="K6" i="1"/>
  <c r="D18" i="5"/>
  <c r="E18" i="5"/>
  <c r="C18" i="5"/>
  <c r="D17" i="5"/>
  <c r="D16" i="5"/>
  <c r="E16" i="5"/>
  <c r="C16" i="5"/>
  <c r="D15" i="5"/>
  <c r="E15" i="5"/>
  <c r="C15" i="5"/>
  <c r="D13" i="5"/>
  <c r="D12" i="5"/>
  <c r="E12" i="5"/>
  <c r="C12" i="5"/>
  <c r="D10" i="5"/>
  <c r="E10" i="5"/>
  <c r="C10" i="5"/>
  <c r="F8" i="5"/>
  <c r="F7" i="5"/>
  <c r="F6" i="5"/>
  <c r="F5" i="5"/>
  <c r="D8" i="5"/>
  <c r="E8" i="5"/>
  <c r="C8" i="5"/>
  <c r="D7" i="5"/>
  <c r="C7" i="5"/>
  <c r="D6" i="5"/>
  <c r="E6" i="5"/>
  <c r="C6" i="5"/>
  <c r="D5" i="5"/>
  <c r="E5" i="5"/>
  <c r="C5" i="5"/>
  <c r="Q6" i="1"/>
  <c r="M7" i="3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8" i="3"/>
  <c r="K7" i="3"/>
  <c r="K9" i="3"/>
  <c r="K10" i="3"/>
  <c r="K11" i="3"/>
  <c r="K12" i="3"/>
  <c r="K13" i="3"/>
  <c r="K14" i="3"/>
  <c r="K15" i="3"/>
  <c r="K16" i="3"/>
  <c r="K17" i="3"/>
  <c r="K6" i="3"/>
  <c r="E20" i="4" l="1"/>
  <c r="B21" i="4"/>
  <c r="E21" i="4"/>
  <c r="E19" i="4"/>
  <c r="E13" i="4"/>
  <c r="E14" i="4"/>
  <c r="E12" i="4"/>
  <c r="E6" i="4"/>
  <c r="E7" i="4"/>
  <c r="E5" i="4"/>
  <c r="T7" i="3"/>
  <c r="S7" i="3"/>
  <c r="D21" i="4" s="1"/>
  <c r="R7" i="3"/>
  <c r="C21" i="4" s="1"/>
  <c r="Q7" i="3"/>
  <c r="T6" i="3"/>
  <c r="S6" i="3"/>
  <c r="D20" i="4" s="1"/>
  <c r="R6" i="3"/>
  <c r="C20" i="4" s="1"/>
  <c r="Q6" i="3"/>
  <c r="B20" i="4" s="1"/>
  <c r="T5" i="3"/>
  <c r="S5" i="3"/>
  <c r="D19" i="4" s="1"/>
  <c r="R5" i="3"/>
  <c r="C19" i="4" s="1"/>
  <c r="Q5" i="3"/>
  <c r="B19" i="4" s="1"/>
  <c r="Q6" i="2"/>
  <c r="B12" i="4" s="1"/>
  <c r="T8" i="2"/>
  <c r="S8" i="2"/>
  <c r="D14" i="4" s="1"/>
  <c r="R8" i="2"/>
  <c r="C14" i="4" s="1"/>
  <c r="Q8" i="2"/>
  <c r="B14" i="4" s="1"/>
  <c r="T7" i="2"/>
  <c r="S7" i="2"/>
  <c r="D13" i="4" s="1"/>
  <c r="R7" i="2"/>
  <c r="C13" i="4" s="1"/>
  <c r="Q7" i="2"/>
  <c r="B13" i="4" s="1"/>
  <c r="T6" i="2"/>
  <c r="S6" i="2"/>
  <c r="D12" i="4" s="1"/>
  <c r="R6" i="2"/>
  <c r="C12" i="4" s="1"/>
  <c r="T8" i="1"/>
  <c r="T7" i="1"/>
  <c r="T6" i="1"/>
  <c r="R6" i="1"/>
  <c r="C5" i="4" s="1"/>
  <c r="Q7" i="1"/>
  <c r="B6" i="4" s="1"/>
  <c r="R7" i="1"/>
  <c r="C6" i="4" s="1"/>
  <c r="S7" i="1"/>
  <c r="D6" i="4" s="1"/>
  <c r="Q8" i="1"/>
  <c r="B7" i="4" s="1"/>
  <c r="R8" i="1"/>
  <c r="C7" i="4" s="1"/>
  <c r="S8" i="1"/>
  <c r="D7" i="4" s="1"/>
  <c r="S6" i="1"/>
  <c r="D5" i="4" s="1"/>
  <c r="B5" i="4"/>
  <c r="J17" i="1" l="1"/>
  <c r="J16" i="1"/>
  <c r="J15" i="1"/>
  <c r="J14" i="1"/>
  <c r="J13" i="1"/>
  <c r="J12" i="1"/>
  <c r="J11" i="1"/>
  <c r="J10" i="1"/>
  <c r="J9" i="1"/>
  <c r="J8" i="1"/>
  <c r="J7" i="1"/>
  <c r="J6" i="1"/>
  <c r="H17" i="1"/>
  <c r="H16" i="1"/>
  <c r="H15" i="1"/>
  <c r="H14" i="1"/>
  <c r="H13" i="1"/>
  <c r="H12" i="1"/>
  <c r="H11" i="1"/>
  <c r="H10" i="1"/>
  <c r="H9" i="1"/>
  <c r="H8" i="1"/>
  <c r="H7" i="1"/>
  <c r="H6" i="1"/>
  <c r="F17" i="1"/>
  <c r="F16" i="1"/>
  <c r="F15" i="1"/>
  <c r="F14" i="1"/>
  <c r="F13" i="1"/>
  <c r="F12" i="1"/>
  <c r="F11" i="1"/>
  <c r="F10" i="1"/>
  <c r="F9" i="1"/>
  <c r="F8" i="1"/>
  <c r="F7" i="1"/>
  <c r="F6" i="1"/>
  <c r="D14" i="1"/>
  <c r="D15" i="1"/>
  <c r="D16" i="1"/>
  <c r="D17" i="1"/>
  <c r="D7" i="1"/>
  <c r="D8" i="1"/>
  <c r="D9" i="1"/>
  <c r="D10" i="1"/>
  <c r="D11" i="1"/>
  <c r="D12" i="1"/>
  <c r="D13" i="1"/>
  <c r="D6" i="1"/>
  <c r="N17" i="3"/>
  <c r="J17" i="3"/>
  <c r="H17" i="3"/>
  <c r="F17" i="3"/>
  <c r="D17" i="3"/>
  <c r="N16" i="3"/>
  <c r="J16" i="3"/>
  <c r="H16" i="3"/>
  <c r="F16" i="3"/>
  <c r="D16" i="3"/>
  <c r="N15" i="3"/>
  <c r="J15" i="3"/>
  <c r="H15" i="3"/>
  <c r="F15" i="3"/>
  <c r="D15" i="3"/>
  <c r="N14" i="3"/>
  <c r="J14" i="3"/>
  <c r="H14" i="3"/>
  <c r="F14" i="3"/>
  <c r="D14" i="3"/>
  <c r="N13" i="3"/>
  <c r="J13" i="3"/>
  <c r="H13" i="3"/>
  <c r="F13" i="3"/>
  <c r="D13" i="3"/>
  <c r="N12" i="3"/>
  <c r="J12" i="3"/>
  <c r="H12" i="3"/>
  <c r="F12" i="3"/>
  <c r="D12" i="3"/>
  <c r="N11" i="3"/>
  <c r="J11" i="3"/>
  <c r="H11" i="3"/>
  <c r="F11" i="3"/>
  <c r="D11" i="3"/>
  <c r="N10" i="3"/>
  <c r="J10" i="3"/>
  <c r="H10" i="3"/>
  <c r="F10" i="3"/>
  <c r="D10" i="3"/>
  <c r="N9" i="3"/>
  <c r="J9" i="3"/>
  <c r="H9" i="3"/>
  <c r="F9" i="3"/>
  <c r="D9" i="3"/>
  <c r="N8" i="3"/>
  <c r="J8" i="3"/>
  <c r="H8" i="3"/>
  <c r="F8" i="3"/>
  <c r="D8" i="3"/>
  <c r="N7" i="3"/>
  <c r="J7" i="3"/>
  <c r="H7" i="3"/>
  <c r="F7" i="3"/>
  <c r="D7" i="3"/>
  <c r="N6" i="3"/>
  <c r="J6" i="3"/>
  <c r="H6" i="3"/>
  <c r="F6" i="3"/>
  <c r="D6" i="3"/>
  <c r="J9" i="2"/>
  <c r="J10" i="2"/>
  <c r="J11" i="2"/>
  <c r="J12" i="2"/>
  <c r="J13" i="2"/>
  <c r="J14" i="2"/>
  <c r="J15" i="2"/>
  <c r="J16" i="2"/>
  <c r="J17" i="2"/>
  <c r="H9" i="2"/>
  <c r="H10" i="2"/>
  <c r="H11" i="2"/>
  <c r="H12" i="2"/>
  <c r="H13" i="2"/>
  <c r="H14" i="2"/>
  <c r="H15" i="2"/>
  <c r="H16" i="2"/>
  <c r="H17" i="2"/>
  <c r="F9" i="2"/>
  <c r="F10" i="2"/>
  <c r="F11" i="2"/>
  <c r="F12" i="2"/>
  <c r="F13" i="2"/>
  <c r="F14" i="2"/>
  <c r="F15" i="2"/>
  <c r="F16" i="2"/>
  <c r="F17" i="2"/>
  <c r="D9" i="2"/>
  <c r="D10" i="2"/>
  <c r="D11" i="2"/>
  <c r="D12" i="2"/>
  <c r="D13" i="2"/>
  <c r="D14" i="2"/>
  <c r="D15" i="2"/>
  <c r="D16" i="2"/>
  <c r="D17" i="2"/>
  <c r="J7" i="2"/>
  <c r="J8" i="2"/>
  <c r="J6" i="2"/>
  <c r="H8" i="2"/>
  <c r="H7" i="2"/>
  <c r="H6" i="2"/>
  <c r="F8" i="2"/>
  <c r="F7" i="2"/>
  <c r="F6" i="2"/>
  <c r="D7" i="2"/>
  <c r="D8" i="2"/>
  <c r="D6" i="2"/>
  <c r="N17" i="2"/>
  <c r="N16" i="2"/>
  <c r="N15" i="2"/>
  <c r="N14" i="2"/>
  <c r="N13" i="2"/>
  <c r="N12" i="2"/>
  <c r="N11" i="2"/>
  <c r="N10" i="2"/>
  <c r="N9" i="2"/>
  <c r="N8" i="2"/>
  <c r="N7" i="2"/>
  <c r="N6" i="2"/>
  <c r="N17" i="1"/>
  <c r="N16" i="1"/>
  <c r="N15" i="1"/>
  <c r="N14" i="1"/>
  <c r="N13" i="1"/>
  <c r="N12" i="1"/>
  <c r="N9" i="1"/>
  <c r="N10" i="1"/>
  <c r="N11" i="1"/>
  <c r="N7" i="1"/>
  <c r="N8" i="1"/>
  <c r="N6" i="1"/>
</calcChain>
</file>

<file path=xl/sharedStrings.xml><?xml version="1.0" encoding="utf-8"?>
<sst xmlns="http://schemas.openxmlformats.org/spreadsheetml/2006/main" count="223" uniqueCount="40">
  <si>
    <t>REKAP NILAI PERFORMANSI</t>
  </si>
  <si>
    <t>USER</t>
  </si>
  <si>
    <t>AKTIFITAS</t>
  </si>
  <si>
    <t>BERJALAN PELAN</t>
  </si>
  <si>
    <t>BERJALAN CEPAT</t>
  </si>
  <si>
    <t>BERLARI</t>
  </si>
  <si>
    <t>PERFORMANSI MASING - MASING SUMBU</t>
  </si>
  <si>
    <t>SUMBU X</t>
  </si>
  <si>
    <t>SUMBU Y</t>
  </si>
  <si>
    <t>SUMBU Z</t>
  </si>
  <si>
    <t>BENAR</t>
  </si>
  <si>
    <t>SALAH</t>
  </si>
  <si>
    <t>PERFORMANSI KESELURUHAN SISTEM</t>
  </si>
  <si>
    <t>PRESENTASE KEBENARAN</t>
  </si>
  <si>
    <t>PRESENTASE KEBENARAN SISTEM</t>
  </si>
  <si>
    <t>ACHMEGANTARA@GMAIL.COM</t>
  </si>
  <si>
    <t>RIDHO@GMAIL.COM</t>
  </si>
  <si>
    <t>MUTIARA@GMAIL.COM</t>
  </si>
  <si>
    <t>FARIDA@GMAIL.COM</t>
  </si>
  <si>
    <t>CASE 1</t>
  </si>
  <si>
    <t>0 - 0,067</t>
  </si>
  <si>
    <t>0,067-0,167</t>
  </si>
  <si>
    <t>0,167-1</t>
  </si>
  <si>
    <t>0 - 0,03</t>
  </si>
  <si>
    <t>0,03-0,1</t>
  </si>
  <si>
    <t>0,1-1</t>
  </si>
  <si>
    <t>0,03 - 0,167</t>
  </si>
  <si>
    <t>RATA - RATA</t>
  </si>
  <si>
    <t>RATA - RATA 4 USER</t>
  </si>
  <si>
    <t>RATA - RATA PERFORMANSI SYSTEM</t>
  </si>
  <si>
    <t>CASE 2</t>
  </si>
  <si>
    <t>CASE 3</t>
  </si>
  <si>
    <t>Achmegantara@gmail.com</t>
  </si>
  <si>
    <t>Ridho@gmail.com</t>
  </si>
  <si>
    <t>Mutiara@gmail.com</t>
  </si>
  <si>
    <t>Farida@gmail.com</t>
  </si>
  <si>
    <t>PERFORMANSI SISTEM</t>
  </si>
  <si>
    <t xml:space="preserve">ERROR </t>
  </si>
  <si>
    <t>KEBENARAN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</si>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</sst>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2"/>
    <xf numFmtId="9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 KEBENARAN MASING - MASING SUMBU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SUMBU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1'!$K$6:$K$17</c:f>
              <c:numCache>
                <c:formatCode>0%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0.73333333333333328</c:v>
                </c:pt>
                <c:pt idx="3">
                  <c:v>0</c:v>
                </c:pt>
                <c:pt idx="4">
                  <c:v>0.8666666666666667</c:v>
                </c:pt>
                <c:pt idx="5">
                  <c:v>0.5</c:v>
                </c:pt>
                <c:pt idx="6">
                  <c:v>3.3333333333333333E-2</c:v>
                </c:pt>
                <c:pt idx="7">
                  <c:v>0.8666666666666667</c:v>
                </c:pt>
                <c:pt idx="8">
                  <c:v>0.16666666666666666</c:v>
                </c:pt>
                <c:pt idx="9">
                  <c:v>0.1</c:v>
                </c:pt>
                <c:pt idx="10">
                  <c:v>0.56666666666666665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v>SUMBU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1'!$L$6:$L$17</c:f>
              <c:numCache>
                <c:formatCode>0%</c:formatCode>
                <c:ptCount val="1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</c:v>
                </c:pt>
                <c:pt idx="4">
                  <c:v>1</c:v>
                </c:pt>
                <c:pt idx="5">
                  <c:v>0.43333333333333335</c:v>
                </c:pt>
                <c:pt idx="6">
                  <c:v>3.3333333333333333E-2</c:v>
                </c:pt>
                <c:pt idx="7">
                  <c:v>1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0.66666666666666663</c:v>
                </c:pt>
                <c:pt idx="11">
                  <c:v>0.4</c:v>
                </c:pt>
              </c:numCache>
            </c:numRef>
          </c:val>
        </c:ser>
        <c:ser>
          <c:idx val="2"/>
          <c:order val="2"/>
          <c:tx>
            <c:v>SUMBU 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1'!$M$6:$M$17</c:f>
              <c:numCache>
                <c:formatCode>0%</c:formatCode>
                <c:ptCount val="12"/>
                <c:pt idx="0">
                  <c:v>0.23333333333333334</c:v>
                </c:pt>
                <c:pt idx="1">
                  <c:v>0.6333333333333333</c:v>
                </c:pt>
                <c:pt idx="2">
                  <c:v>0.73333333333333328</c:v>
                </c:pt>
                <c:pt idx="3">
                  <c:v>6.6666666666666666E-2</c:v>
                </c:pt>
                <c:pt idx="4">
                  <c:v>0.9</c:v>
                </c:pt>
                <c:pt idx="5">
                  <c:v>0.46666666666666667</c:v>
                </c:pt>
                <c:pt idx="6">
                  <c:v>0.23333333333333334</c:v>
                </c:pt>
                <c:pt idx="7">
                  <c:v>0.9</c:v>
                </c:pt>
                <c:pt idx="8">
                  <c:v>0.36666666666666664</c:v>
                </c:pt>
                <c:pt idx="9">
                  <c:v>0.16666666666666666</c:v>
                </c:pt>
                <c:pt idx="10">
                  <c:v>0.6333333333333333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238968"/>
        <c:axId val="393975184"/>
      </c:barChart>
      <c:catAx>
        <c:axId val="2822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5184"/>
        <c:crosses val="autoZero"/>
        <c:auto val="1"/>
        <c:lblAlgn val="ctr"/>
        <c:lblOffset val="100"/>
        <c:noMultiLvlLbl val="0"/>
      </c:catAx>
      <c:valAx>
        <c:axId val="3939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pelan</a:t>
            </a:r>
            <a:r>
              <a:rPr lang="en-US" baseline="0"/>
              <a:t> case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GRAFIK!$B$5:$B$8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GRAFIK!$F$5:$F$8</c:f>
              <c:numCache>
                <c:formatCode>0%</c:formatCode>
                <c:ptCount val="4"/>
                <c:pt idx="0">
                  <c:v>0.76666666666666672</c:v>
                </c:pt>
                <c:pt idx="1">
                  <c:v>0.93333333333333335</c:v>
                </c:pt>
                <c:pt idx="2">
                  <c:v>0.73333333333333328</c:v>
                </c:pt>
                <c:pt idx="3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3400"/>
        <c:axId val="386948104"/>
      </c:barChart>
      <c:catAx>
        <c:axId val="3869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8104"/>
        <c:crosses val="autoZero"/>
        <c:auto val="1"/>
        <c:lblAlgn val="ctr"/>
        <c:lblOffset val="100"/>
        <c:noMultiLvlLbl val="0"/>
      </c:catAx>
      <c:valAx>
        <c:axId val="3869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cepat case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GRAFIK!$B$10:$B$13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GRAFIK!$F$10:$F$13</c:f>
              <c:numCache>
                <c:formatCode>0%</c:formatCode>
                <c:ptCount val="4"/>
                <c:pt idx="0">
                  <c:v>0.56666666666666665</c:v>
                </c:pt>
                <c:pt idx="1">
                  <c:v>0.23333333333333334</c:v>
                </c:pt>
                <c:pt idx="2">
                  <c:v>0.23333333333333334</c:v>
                </c:pt>
                <c:pt idx="3">
                  <c:v>0.53333333333333333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4184"/>
        <c:axId val="386944968"/>
      </c:barChart>
      <c:catAx>
        <c:axId val="3869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4968"/>
        <c:crosses val="autoZero"/>
        <c:auto val="1"/>
        <c:lblAlgn val="ctr"/>
        <c:lblOffset val="100"/>
        <c:noMultiLvlLbl val="0"/>
      </c:catAx>
      <c:valAx>
        <c:axId val="3869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Berlari case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GRAFIK!$B$15:$B$18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GRAFIK!$F$15:$F$18</c:f>
              <c:numCache>
                <c:formatCode>0%</c:formatCode>
                <c:ptCount val="4"/>
                <c:pt idx="0">
                  <c:v>0.6333333333333333</c:v>
                </c:pt>
                <c:pt idx="1">
                  <c:v>0.73333333333333328</c:v>
                </c:pt>
                <c:pt idx="2">
                  <c:v>0.96666666666666667</c:v>
                </c:pt>
                <c:pt idx="3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5752"/>
        <c:axId val="386946144"/>
      </c:barChart>
      <c:catAx>
        <c:axId val="3869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144"/>
        <c:crosses val="autoZero"/>
        <c:auto val="1"/>
        <c:lblAlgn val="ctr"/>
        <c:lblOffset val="100"/>
        <c:noMultiLvlLbl val="0"/>
      </c:catAx>
      <c:valAx>
        <c:axId val="386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pelan case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GRAFIK!$B$5:$B$8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GRAFIK!$J$5:$J$8</c:f>
              <c:numCache>
                <c:formatCode>0%</c:formatCode>
                <c:ptCount val="4"/>
                <c:pt idx="0">
                  <c:v>0.73333333333333328</c:v>
                </c:pt>
                <c:pt idx="1">
                  <c:v>0.46666666666666667</c:v>
                </c:pt>
                <c:pt idx="2">
                  <c:v>0.33333333333333331</c:v>
                </c:pt>
                <c:pt idx="3">
                  <c:v>0.13333333333333333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6928"/>
        <c:axId val="386947320"/>
      </c:barChart>
      <c:catAx>
        <c:axId val="386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320"/>
        <c:crosses val="autoZero"/>
        <c:auto val="1"/>
        <c:lblAlgn val="ctr"/>
        <c:lblOffset val="100"/>
        <c:noMultiLvlLbl val="0"/>
      </c:catAx>
      <c:valAx>
        <c:axId val="386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cepat</a:t>
            </a:r>
            <a:r>
              <a:rPr lang="en-US" baseline="0"/>
              <a:t> case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GRAFIK!$B$10:$B$13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GRAFIK!$J$10:$J$13</c:f>
              <c:numCache>
                <c:formatCode>0%</c:formatCode>
                <c:ptCount val="4"/>
                <c:pt idx="0">
                  <c:v>0.56666666666666665</c:v>
                </c:pt>
                <c:pt idx="1">
                  <c:v>0.23333333333333334</c:v>
                </c:pt>
                <c:pt idx="2">
                  <c:v>0.23333333333333334</c:v>
                </c:pt>
                <c:pt idx="3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1048"/>
        <c:axId val="393978320"/>
      </c:barChart>
      <c:catAx>
        <c:axId val="38694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8320"/>
        <c:crosses val="autoZero"/>
        <c:auto val="1"/>
        <c:lblAlgn val="ctr"/>
        <c:lblOffset val="100"/>
        <c:noMultiLvlLbl val="0"/>
      </c:catAx>
      <c:valAx>
        <c:axId val="393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Berlari case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GRAFIK!$B$15:$B$18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GRAFIK!$J$15:$J$18</c:f>
              <c:numCache>
                <c:formatCode>0%</c:formatCode>
                <c:ptCount val="4"/>
                <c:pt idx="0">
                  <c:v>0.8</c:v>
                </c:pt>
                <c:pt idx="1">
                  <c:v>0.76666666666666672</c:v>
                </c:pt>
                <c:pt idx="2">
                  <c:v>0.96666666666666667</c:v>
                </c:pt>
                <c:pt idx="3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647576"/>
        <c:axId val="394645224"/>
      </c:barChart>
      <c:catAx>
        <c:axId val="3946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5224"/>
        <c:crosses val="autoZero"/>
        <c:auto val="1"/>
        <c:lblAlgn val="ctr"/>
        <c:lblOffset val="100"/>
        <c:noMultiLvlLbl val="0"/>
      </c:catAx>
      <c:valAx>
        <c:axId val="3946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pelan case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GRAFIK!$B$5:$B$8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GRAFIK!$N$5:$N$8</c:f>
              <c:numCache>
                <c:formatCode>0%</c:formatCode>
                <c:ptCount val="4"/>
                <c:pt idx="0">
                  <c:v>0.73333333333333328</c:v>
                </c:pt>
                <c:pt idx="1">
                  <c:v>0.46666666666666667</c:v>
                </c:pt>
                <c:pt idx="2">
                  <c:v>0.33333333333333331</c:v>
                </c:pt>
                <c:pt idx="3">
                  <c:v>0.13333333333333333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644048"/>
        <c:axId val="394646792"/>
      </c:barChart>
      <c:catAx>
        <c:axId val="3946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6792"/>
        <c:crosses val="autoZero"/>
        <c:auto val="1"/>
        <c:lblAlgn val="ctr"/>
        <c:lblOffset val="100"/>
        <c:noMultiLvlLbl val="0"/>
      </c:catAx>
      <c:valAx>
        <c:axId val="3946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cepat case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GRAFIK!$B$10:$B$13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GRAFIK!$N$10:$N$13</c:f>
              <c:numCache>
                <c:formatCode>0%</c:formatCode>
                <c:ptCount val="4"/>
                <c:pt idx="0">
                  <c:v>0.8</c:v>
                </c:pt>
                <c:pt idx="1">
                  <c:v>0.8666666666666667</c:v>
                </c:pt>
                <c:pt idx="2">
                  <c:v>0.8666666666666667</c:v>
                </c:pt>
                <c:pt idx="3">
                  <c:v>0.6333333333333333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644440"/>
        <c:axId val="394645616"/>
      </c:barChart>
      <c:catAx>
        <c:axId val="3946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5616"/>
        <c:crosses val="autoZero"/>
        <c:auto val="1"/>
        <c:lblAlgn val="ctr"/>
        <c:lblOffset val="100"/>
        <c:noMultiLvlLbl val="0"/>
      </c:catAx>
      <c:valAx>
        <c:axId val="394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Berlari case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GRAFIK!$B$15:$B$18</c:f>
              <c:strCache>
                <c:ptCount val="4"/>
                <c:pt idx="0">
                  <c:v>Achmegantara@gmail.com</c:v>
                </c:pt>
                <c:pt idx="1">
                  <c:v>Ridho@gmail.com</c:v>
                </c:pt>
                <c:pt idx="2">
                  <c:v>Mutiara@gmail.com</c:v>
                </c:pt>
                <c:pt idx="3">
                  <c:v>Farida@gmail.com</c:v>
                </c:pt>
              </c:strCache>
            </c:strRef>
          </c:cat>
          <c:val>
            <c:numRef>
              <c:f>GRAFIK!$N$15:$N$18</c:f>
              <c:numCache>
                <c:formatCode>0%</c:formatCode>
                <c:ptCount val="4"/>
                <c:pt idx="0">
                  <c:v>0.6333333333333333</c:v>
                </c:pt>
                <c:pt idx="1">
                  <c:v>0.73333333333333328</c:v>
                </c:pt>
                <c:pt idx="2">
                  <c:v>0.96666666666666667</c:v>
                </c:pt>
                <c:pt idx="3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89296"/>
        <c:axId val="394993608"/>
      </c:barChart>
      <c:catAx>
        <c:axId val="3949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3608"/>
        <c:crosses val="autoZero"/>
        <c:auto val="1"/>
        <c:lblAlgn val="ctr"/>
        <c:lblOffset val="100"/>
        <c:noMultiLvlLbl val="0"/>
      </c:catAx>
      <c:valAx>
        <c:axId val="3949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 error masing - masing sumbu case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SUMBU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1'!$K$6:$K$17</c:f>
              <c:numCache>
                <c:formatCode>0%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0.73333333333333328</c:v>
                </c:pt>
                <c:pt idx="3">
                  <c:v>0</c:v>
                </c:pt>
                <c:pt idx="4">
                  <c:v>0.8666666666666667</c:v>
                </c:pt>
                <c:pt idx="5">
                  <c:v>0.5</c:v>
                </c:pt>
                <c:pt idx="6">
                  <c:v>3.3333333333333333E-2</c:v>
                </c:pt>
                <c:pt idx="7">
                  <c:v>0.8666666666666667</c:v>
                </c:pt>
                <c:pt idx="8">
                  <c:v>0.16666666666666666</c:v>
                </c:pt>
                <c:pt idx="9">
                  <c:v>0.1</c:v>
                </c:pt>
                <c:pt idx="10">
                  <c:v>0.56666666666666665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v>SUMBU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1'!$L$6:$L$17</c:f>
              <c:numCache>
                <c:formatCode>0%</c:formatCode>
                <c:ptCount val="1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</c:v>
                </c:pt>
                <c:pt idx="4">
                  <c:v>1</c:v>
                </c:pt>
                <c:pt idx="5">
                  <c:v>0.43333333333333335</c:v>
                </c:pt>
                <c:pt idx="6">
                  <c:v>3.3333333333333333E-2</c:v>
                </c:pt>
                <c:pt idx="7">
                  <c:v>1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0.66666666666666663</c:v>
                </c:pt>
                <c:pt idx="11">
                  <c:v>0.4</c:v>
                </c:pt>
              </c:numCache>
            </c:numRef>
          </c:val>
        </c:ser>
        <c:ser>
          <c:idx val="2"/>
          <c:order val="2"/>
          <c:tx>
            <c:v>SUMBU 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1'!$M$6:$M$17</c:f>
              <c:numCache>
                <c:formatCode>0%</c:formatCode>
                <c:ptCount val="12"/>
                <c:pt idx="0">
                  <c:v>0.23333333333333334</c:v>
                </c:pt>
                <c:pt idx="1">
                  <c:v>0.6333333333333333</c:v>
                </c:pt>
                <c:pt idx="2">
                  <c:v>0.73333333333333328</c:v>
                </c:pt>
                <c:pt idx="3">
                  <c:v>6.6666666666666666E-2</c:v>
                </c:pt>
                <c:pt idx="4">
                  <c:v>0.9</c:v>
                </c:pt>
                <c:pt idx="5">
                  <c:v>0.46666666666666667</c:v>
                </c:pt>
                <c:pt idx="6">
                  <c:v>0.23333333333333334</c:v>
                </c:pt>
                <c:pt idx="7">
                  <c:v>0.9</c:v>
                </c:pt>
                <c:pt idx="8">
                  <c:v>0.36666666666666664</c:v>
                </c:pt>
                <c:pt idx="9">
                  <c:v>0.16666666666666666</c:v>
                </c:pt>
                <c:pt idx="10">
                  <c:v>0.6333333333333333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89688"/>
        <c:axId val="394994000"/>
      </c:barChart>
      <c:catAx>
        <c:axId val="394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4000"/>
        <c:crosses val="autoZero"/>
        <c:auto val="1"/>
        <c:lblAlgn val="ctr"/>
        <c:lblOffset val="100"/>
        <c:noMultiLvlLbl val="0"/>
      </c:catAx>
      <c:valAx>
        <c:axId val="394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PERFORMANSI</a:t>
            </a:r>
            <a:r>
              <a:rPr lang="en-US" baseline="0"/>
              <a:t>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1'!$N$6:$N$17</c:f>
              <c:numCache>
                <c:formatCode>0%</c:formatCode>
                <c:ptCount val="12"/>
                <c:pt idx="0">
                  <c:v>0.76666666666666672</c:v>
                </c:pt>
                <c:pt idx="1">
                  <c:v>0.56666666666666665</c:v>
                </c:pt>
                <c:pt idx="2">
                  <c:v>0.6333333333333333</c:v>
                </c:pt>
                <c:pt idx="3">
                  <c:v>0.93333333333333335</c:v>
                </c:pt>
                <c:pt idx="4">
                  <c:v>0.23333333333333334</c:v>
                </c:pt>
                <c:pt idx="5">
                  <c:v>0.73333333333333328</c:v>
                </c:pt>
                <c:pt idx="6">
                  <c:v>0.73333333333333328</c:v>
                </c:pt>
                <c:pt idx="7">
                  <c:v>0.23333333333333334</c:v>
                </c:pt>
                <c:pt idx="8">
                  <c:v>0.96666666666666667</c:v>
                </c:pt>
                <c:pt idx="9">
                  <c:v>0.7</c:v>
                </c:pt>
                <c:pt idx="10">
                  <c:v>0.53333333333333333</c:v>
                </c:pt>
                <c:pt idx="1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72048"/>
        <c:axId val="393977144"/>
      </c:barChart>
      <c:catAx>
        <c:axId val="3939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7144"/>
        <c:crosses val="autoZero"/>
        <c:auto val="1"/>
        <c:lblAlgn val="ctr"/>
        <c:lblOffset val="100"/>
        <c:noMultiLvlLbl val="0"/>
      </c:catAx>
      <c:valAx>
        <c:axId val="3939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</a:t>
            </a:r>
            <a:r>
              <a:rPr lang="en-US" baseline="0"/>
              <a:t> error masing - masing sumbu case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SUMBU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2'!$K$6:$K$17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6.6666666666666666E-2</c:v>
                </c:pt>
                <c:pt idx="4">
                  <c:v>0.5</c:v>
                </c:pt>
                <c:pt idx="5">
                  <c:v>0.3</c:v>
                </c:pt>
                <c:pt idx="6">
                  <c:v>0.26666666666666666</c:v>
                </c:pt>
                <c:pt idx="7">
                  <c:v>0.5</c:v>
                </c:pt>
                <c:pt idx="8">
                  <c:v>6.6666666666666666E-2</c:v>
                </c:pt>
                <c:pt idx="9">
                  <c:v>0.53333333333333333</c:v>
                </c:pt>
                <c:pt idx="10">
                  <c:v>0.6</c:v>
                </c:pt>
                <c:pt idx="11">
                  <c:v>0.3</c:v>
                </c:pt>
              </c:numCache>
            </c:numRef>
          </c:val>
        </c:ser>
        <c:ser>
          <c:idx val="1"/>
          <c:order val="1"/>
          <c:tx>
            <c:v>SUMBU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2'!$L$6:$L$17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0.43333333333333335</c:v>
                </c:pt>
                <c:pt idx="2">
                  <c:v>0.5</c:v>
                </c:pt>
                <c:pt idx="3">
                  <c:v>0.43333333333333335</c:v>
                </c:pt>
                <c:pt idx="4">
                  <c:v>0.7</c:v>
                </c:pt>
                <c:pt idx="5">
                  <c:v>0.36666666666666664</c:v>
                </c:pt>
                <c:pt idx="6">
                  <c:v>0.23333333333333334</c:v>
                </c:pt>
                <c:pt idx="7">
                  <c:v>0.7</c:v>
                </c:pt>
                <c:pt idx="8">
                  <c:v>6.6666666666666666E-2</c:v>
                </c:pt>
                <c:pt idx="9">
                  <c:v>0.43333333333333335</c:v>
                </c:pt>
                <c:pt idx="10">
                  <c:v>0.33333333333333331</c:v>
                </c:pt>
                <c:pt idx="11">
                  <c:v>0.23333333333333334</c:v>
                </c:pt>
              </c:numCache>
            </c:numRef>
          </c:val>
        </c:ser>
        <c:ser>
          <c:idx val="2"/>
          <c:order val="2"/>
          <c:tx>
            <c:v>SUMBU 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2'!$M$6:$M$17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0.6333333333333333</c:v>
                </c:pt>
                <c:pt idx="2">
                  <c:v>0.56666666666666665</c:v>
                </c:pt>
                <c:pt idx="3">
                  <c:v>0.43333333333333335</c:v>
                </c:pt>
                <c:pt idx="4">
                  <c:v>0.43333333333333335</c:v>
                </c:pt>
                <c:pt idx="5">
                  <c:v>0.3</c:v>
                </c:pt>
                <c:pt idx="6">
                  <c:v>0.5</c:v>
                </c:pt>
                <c:pt idx="7">
                  <c:v>0.43333333333333335</c:v>
                </c:pt>
                <c:pt idx="8">
                  <c:v>0.2</c:v>
                </c:pt>
                <c:pt idx="9">
                  <c:v>0.5</c:v>
                </c:pt>
                <c:pt idx="10">
                  <c:v>0.56666666666666665</c:v>
                </c:pt>
                <c:pt idx="11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90080"/>
        <c:axId val="394994392"/>
      </c:barChart>
      <c:catAx>
        <c:axId val="3949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4392"/>
        <c:crosses val="autoZero"/>
        <c:auto val="1"/>
        <c:lblAlgn val="ctr"/>
        <c:lblOffset val="100"/>
        <c:noMultiLvlLbl val="0"/>
      </c:catAx>
      <c:valAx>
        <c:axId val="3949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</a:t>
            </a:r>
            <a:r>
              <a:rPr lang="en-US" baseline="0"/>
              <a:t> error masing - masing sumbu case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SUMBU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CASE3!$K$6:$K$17</c:f>
              <c:numCache>
                <c:formatCode>0%</c:formatCode>
                <c:ptCount val="12"/>
                <c:pt idx="0">
                  <c:v>0</c:v>
                </c:pt>
                <c:pt idx="1">
                  <c:v>0.4</c:v>
                </c:pt>
                <c:pt idx="2">
                  <c:v>0.73333333333333328</c:v>
                </c:pt>
                <c:pt idx="3">
                  <c:v>6.6666666666666666E-2</c:v>
                </c:pt>
                <c:pt idx="4">
                  <c:v>0.5</c:v>
                </c:pt>
                <c:pt idx="5">
                  <c:v>0.5</c:v>
                </c:pt>
                <c:pt idx="6">
                  <c:v>0.26666666666666666</c:v>
                </c:pt>
                <c:pt idx="7">
                  <c:v>0.5</c:v>
                </c:pt>
                <c:pt idx="8">
                  <c:v>0.16666666666666666</c:v>
                </c:pt>
                <c:pt idx="9">
                  <c:v>0.53333333333333333</c:v>
                </c:pt>
                <c:pt idx="10">
                  <c:v>0.26666666666666666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v>SUMBU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CASE3!$L$6:$L$17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0.43333333333333335</c:v>
                </c:pt>
                <c:pt idx="2">
                  <c:v>0.8</c:v>
                </c:pt>
                <c:pt idx="3">
                  <c:v>0.1</c:v>
                </c:pt>
                <c:pt idx="4">
                  <c:v>0.7</c:v>
                </c:pt>
                <c:pt idx="5">
                  <c:v>0.43333333333333335</c:v>
                </c:pt>
                <c:pt idx="6">
                  <c:v>0.23333333333333334</c:v>
                </c:pt>
                <c:pt idx="7">
                  <c:v>0.7</c:v>
                </c:pt>
                <c:pt idx="8">
                  <c:v>0.1</c:v>
                </c:pt>
                <c:pt idx="9">
                  <c:v>0.43333333333333335</c:v>
                </c:pt>
                <c:pt idx="10">
                  <c:v>0.33333333333333331</c:v>
                </c:pt>
                <c:pt idx="11">
                  <c:v>0.4</c:v>
                </c:pt>
              </c:numCache>
            </c:numRef>
          </c:val>
        </c:ser>
        <c:ser>
          <c:idx val="2"/>
          <c:order val="2"/>
          <c:tx>
            <c:v>SUMBU 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CASE3!$M$6:$M$17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0.46666666666666667</c:v>
                </c:pt>
                <c:pt idx="2">
                  <c:v>0.73333333333333328</c:v>
                </c:pt>
                <c:pt idx="3">
                  <c:v>0.43333333333333335</c:v>
                </c:pt>
                <c:pt idx="4">
                  <c:v>0.43333333333333335</c:v>
                </c:pt>
                <c:pt idx="5">
                  <c:v>0.46666666666666667</c:v>
                </c:pt>
                <c:pt idx="6">
                  <c:v>0.5</c:v>
                </c:pt>
                <c:pt idx="7">
                  <c:v>0.43333333333333335</c:v>
                </c:pt>
                <c:pt idx="8">
                  <c:v>0.36666666666666664</c:v>
                </c:pt>
                <c:pt idx="9">
                  <c:v>0.5</c:v>
                </c:pt>
                <c:pt idx="10">
                  <c:v>0.4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92824"/>
        <c:axId val="394990864"/>
      </c:barChart>
      <c:catAx>
        <c:axId val="3949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0864"/>
        <c:crosses val="autoZero"/>
        <c:auto val="1"/>
        <c:lblAlgn val="ctr"/>
        <c:lblOffset val="100"/>
        <c:noMultiLvlLbl val="0"/>
      </c:catAx>
      <c:valAx>
        <c:axId val="394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 error masing - masing sumbu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1'!$K$6:$K$17</c:f>
              <c:numCache>
                <c:formatCode>0%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0.73333333333333328</c:v>
                </c:pt>
                <c:pt idx="3">
                  <c:v>0</c:v>
                </c:pt>
                <c:pt idx="4">
                  <c:v>0.8666666666666667</c:v>
                </c:pt>
                <c:pt idx="5">
                  <c:v>0.5</c:v>
                </c:pt>
                <c:pt idx="6">
                  <c:v>3.3333333333333333E-2</c:v>
                </c:pt>
                <c:pt idx="7">
                  <c:v>0.8666666666666667</c:v>
                </c:pt>
                <c:pt idx="8">
                  <c:v>0.16666666666666666</c:v>
                </c:pt>
                <c:pt idx="9">
                  <c:v>0.1</c:v>
                </c:pt>
                <c:pt idx="10">
                  <c:v>0.56666666666666665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1'!$L$6:$L$17</c:f>
              <c:numCache>
                <c:formatCode>0%</c:formatCode>
                <c:ptCount val="1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</c:v>
                </c:pt>
                <c:pt idx="4">
                  <c:v>1</c:v>
                </c:pt>
                <c:pt idx="5">
                  <c:v>0.43333333333333335</c:v>
                </c:pt>
                <c:pt idx="6">
                  <c:v>3.3333333333333333E-2</c:v>
                </c:pt>
                <c:pt idx="7">
                  <c:v>1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0.66666666666666663</c:v>
                </c:pt>
                <c:pt idx="11">
                  <c:v>0.4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'CASE 1'!$A$6:$B$17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1'!$M$6:$M$17</c:f>
              <c:numCache>
                <c:formatCode>0%</c:formatCode>
                <c:ptCount val="12"/>
                <c:pt idx="0">
                  <c:v>0.23333333333333334</c:v>
                </c:pt>
                <c:pt idx="1">
                  <c:v>0.6333333333333333</c:v>
                </c:pt>
                <c:pt idx="2">
                  <c:v>0.73333333333333328</c:v>
                </c:pt>
                <c:pt idx="3">
                  <c:v>6.6666666666666666E-2</c:v>
                </c:pt>
                <c:pt idx="4">
                  <c:v>0.9</c:v>
                </c:pt>
                <c:pt idx="5">
                  <c:v>0.46666666666666667</c:v>
                </c:pt>
                <c:pt idx="6">
                  <c:v>0.23333333333333334</c:v>
                </c:pt>
                <c:pt idx="7">
                  <c:v>0.9</c:v>
                </c:pt>
                <c:pt idx="8">
                  <c:v>0.36666666666666664</c:v>
                </c:pt>
                <c:pt idx="9">
                  <c:v>0.16666666666666666</c:v>
                </c:pt>
                <c:pt idx="10">
                  <c:v>0.6333333333333333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77928"/>
        <c:axId val="393974008"/>
      </c:barChart>
      <c:catAx>
        <c:axId val="3939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4008"/>
        <c:crosses val="autoZero"/>
        <c:auto val="1"/>
        <c:lblAlgn val="ctr"/>
        <c:lblOffset val="100"/>
        <c:noMultiLvlLbl val="0"/>
      </c:catAx>
      <c:valAx>
        <c:axId val="3939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</a:t>
            </a:r>
            <a:r>
              <a:rPr lang="en-US" baseline="0"/>
              <a:t> KEBENARAN MASING - MASING SUMBU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SUMBU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2'!$K$6:$K$17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6.6666666666666666E-2</c:v>
                </c:pt>
                <c:pt idx="4">
                  <c:v>0.5</c:v>
                </c:pt>
                <c:pt idx="5">
                  <c:v>0.3</c:v>
                </c:pt>
                <c:pt idx="6">
                  <c:v>0.26666666666666666</c:v>
                </c:pt>
                <c:pt idx="7">
                  <c:v>0.5</c:v>
                </c:pt>
                <c:pt idx="8">
                  <c:v>6.6666666666666666E-2</c:v>
                </c:pt>
                <c:pt idx="9">
                  <c:v>0.53333333333333333</c:v>
                </c:pt>
                <c:pt idx="10">
                  <c:v>0.6</c:v>
                </c:pt>
                <c:pt idx="11">
                  <c:v>0.3</c:v>
                </c:pt>
              </c:numCache>
            </c:numRef>
          </c:val>
        </c:ser>
        <c:ser>
          <c:idx val="1"/>
          <c:order val="1"/>
          <c:tx>
            <c:v>SUMBU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2'!$L$6:$L$17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0.43333333333333335</c:v>
                </c:pt>
                <c:pt idx="2">
                  <c:v>0.5</c:v>
                </c:pt>
                <c:pt idx="3">
                  <c:v>0.43333333333333335</c:v>
                </c:pt>
                <c:pt idx="4">
                  <c:v>0.7</c:v>
                </c:pt>
                <c:pt idx="5">
                  <c:v>0.36666666666666664</c:v>
                </c:pt>
                <c:pt idx="6">
                  <c:v>0.23333333333333334</c:v>
                </c:pt>
                <c:pt idx="7">
                  <c:v>0.7</c:v>
                </c:pt>
                <c:pt idx="8">
                  <c:v>6.6666666666666666E-2</c:v>
                </c:pt>
                <c:pt idx="9">
                  <c:v>0.43333333333333335</c:v>
                </c:pt>
                <c:pt idx="10">
                  <c:v>0.33333333333333331</c:v>
                </c:pt>
                <c:pt idx="11">
                  <c:v>0.23333333333333334</c:v>
                </c:pt>
              </c:numCache>
            </c:numRef>
          </c:val>
        </c:ser>
        <c:ser>
          <c:idx val="2"/>
          <c:order val="2"/>
          <c:tx>
            <c:v>SUMBU 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2'!$M$6:$M$17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0.6333333333333333</c:v>
                </c:pt>
                <c:pt idx="2">
                  <c:v>0.56666666666666665</c:v>
                </c:pt>
                <c:pt idx="3">
                  <c:v>0.43333333333333335</c:v>
                </c:pt>
                <c:pt idx="4">
                  <c:v>0.43333333333333335</c:v>
                </c:pt>
                <c:pt idx="5">
                  <c:v>0.3</c:v>
                </c:pt>
                <c:pt idx="6">
                  <c:v>0.5</c:v>
                </c:pt>
                <c:pt idx="7">
                  <c:v>0.43333333333333335</c:v>
                </c:pt>
                <c:pt idx="8">
                  <c:v>0.2</c:v>
                </c:pt>
                <c:pt idx="9">
                  <c:v>0.5</c:v>
                </c:pt>
                <c:pt idx="10">
                  <c:v>0.56666666666666665</c:v>
                </c:pt>
                <c:pt idx="11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75576"/>
        <c:axId val="393976360"/>
      </c:barChart>
      <c:catAx>
        <c:axId val="39397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6360"/>
        <c:crosses val="autoZero"/>
        <c:auto val="1"/>
        <c:lblAlgn val="ctr"/>
        <c:lblOffset val="100"/>
        <c:noMultiLvlLbl val="0"/>
      </c:catAx>
      <c:valAx>
        <c:axId val="3939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PERFORMANSI</a:t>
            </a:r>
            <a:r>
              <a:rPr lang="en-US" baseline="0"/>
              <a:t> SISTEM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2'!$N$6:$N$17</c:f>
              <c:numCache>
                <c:formatCode>0%</c:formatCode>
                <c:ptCount val="12"/>
                <c:pt idx="0">
                  <c:v>0.73333333333333328</c:v>
                </c:pt>
                <c:pt idx="1">
                  <c:v>0.56666666666666665</c:v>
                </c:pt>
                <c:pt idx="2">
                  <c:v>0.8</c:v>
                </c:pt>
                <c:pt idx="3">
                  <c:v>0.46666666666666667</c:v>
                </c:pt>
                <c:pt idx="4">
                  <c:v>0.8666666666666667</c:v>
                </c:pt>
                <c:pt idx="5">
                  <c:v>0.76666666666666672</c:v>
                </c:pt>
                <c:pt idx="6">
                  <c:v>0.33333333333333331</c:v>
                </c:pt>
                <c:pt idx="7">
                  <c:v>0.8666666666666667</c:v>
                </c:pt>
                <c:pt idx="8">
                  <c:v>0.96666666666666667</c:v>
                </c:pt>
                <c:pt idx="9">
                  <c:v>0.13333333333333333</c:v>
                </c:pt>
                <c:pt idx="10">
                  <c:v>0.33333333333333331</c:v>
                </c:pt>
                <c:pt idx="11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72440"/>
        <c:axId val="393973224"/>
      </c:barChart>
      <c:catAx>
        <c:axId val="39397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3224"/>
        <c:crosses val="autoZero"/>
        <c:auto val="1"/>
        <c:lblAlgn val="ctr"/>
        <c:lblOffset val="100"/>
        <c:noMultiLvlLbl val="0"/>
      </c:catAx>
      <c:valAx>
        <c:axId val="3939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2'!$K$6:$K$17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6.6666666666666666E-2</c:v>
                </c:pt>
                <c:pt idx="4">
                  <c:v>0.5</c:v>
                </c:pt>
                <c:pt idx="5">
                  <c:v>0.3</c:v>
                </c:pt>
                <c:pt idx="6">
                  <c:v>0.26666666666666666</c:v>
                </c:pt>
                <c:pt idx="7">
                  <c:v>0.5</c:v>
                </c:pt>
                <c:pt idx="8">
                  <c:v>6.6666666666666666E-2</c:v>
                </c:pt>
                <c:pt idx="9">
                  <c:v>0.53333333333333333</c:v>
                </c:pt>
                <c:pt idx="10">
                  <c:v>0.6</c:v>
                </c:pt>
                <c:pt idx="11">
                  <c:v>0.3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2'!$L$6:$L$17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0.43333333333333335</c:v>
                </c:pt>
                <c:pt idx="2">
                  <c:v>0.5</c:v>
                </c:pt>
                <c:pt idx="3">
                  <c:v>0.43333333333333335</c:v>
                </c:pt>
                <c:pt idx="4">
                  <c:v>0.7</c:v>
                </c:pt>
                <c:pt idx="5">
                  <c:v>0.36666666666666664</c:v>
                </c:pt>
                <c:pt idx="6">
                  <c:v>0.23333333333333334</c:v>
                </c:pt>
                <c:pt idx="7">
                  <c:v>0.7</c:v>
                </c:pt>
                <c:pt idx="8">
                  <c:v>6.6666666666666666E-2</c:v>
                </c:pt>
                <c:pt idx="9">
                  <c:v>0.43333333333333335</c:v>
                </c:pt>
                <c:pt idx="10">
                  <c:v>0.33333333333333331</c:v>
                </c:pt>
                <c:pt idx="11">
                  <c:v>0.23333333333333334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'CASE 2'!$A$6:$B$17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'CASE 2'!$M$6:$M$17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0.6333333333333333</c:v>
                </c:pt>
                <c:pt idx="2">
                  <c:v>0.56666666666666665</c:v>
                </c:pt>
                <c:pt idx="3">
                  <c:v>0.43333333333333335</c:v>
                </c:pt>
                <c:pt idx="4">
                  <c:v>0.43333333333333335</c:v>
                </c:pt>
                <c:pt idx="5">
                  <c:v>0.3</c:v>
                </c:pt>
                <c:pt idx="6">
                  <c:v>0.5</c:v>
                </c:pt>
                <c:pt idx="7">
                  <c:v>0.43333333333333335</c:v>
                </c:pt>
                <c:pt idx="8">
                  <c:v>0.2</c:v>
                </c:pt>
                <c:pt idx="9">
                  <c:v>0.5</c:v>
                </c:pt>
                <c:pt idx="10">
                  <c:v>0.56666666666666665</c:v>
                </c:pt>
                <c:pt idx="11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72832"/>
        <c:axId val="393979104"/>
      </c:barChart>
      <c:catAx>
        <c:axId val="3939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9104"/>
        <c:crosses val="autoZero"/>
        <c:auto val="1"/>
        <c:lblAlgn val="ctr"/>
        <c:lblOffset val="100"/>
        <c:noMultiLvlLbl val="0"/>
      </c:catAx>
      <c:valAx>
        <c:axId val="3939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PRESENTASE KEBENARAN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SUMBU 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CASE3!$K$6:$K$17</c:f>
              <c:numCache>
                <c:formatCode>0%</c:formatCode>
                <c:ptCount val="12"/>
                <c:pt idx="0">
                  <c:v>0</c:v>
                </c:pt>
                <c:pt idx="1">
                  <c:v>0.4</c:v>
                </c:pt>
                <c:pt idx="2">
                  <c:v>0.73333333333333328</c:v>
                </c:pt>
                <c:pt idx="3">
                  <c:v>6.6666666666666666E-2</c:v>
                </c:pt>
                <c:pt idx="4">
                  <c:v>0.5</c:v>
                </c:pt>
                <c:pt idx="5">
                  <c:v>0.5</c:v>
                </c:pt>
                <c:pt idx="6">
                  <c:v>0.26666666666666666</c:v>
                </c:pt>
                <c:pt idx="7">
                  <c:v>0.5</c:v>
                </c:pt>
                <c:pt idx="8">
                  <c:v>0.16666666666666666</c:v>
                </c:pt>
                <c:pt idx="9">
                  <c:v>0.53333333333333333</c:v>
                </c:pt>
                <c:pt idx="10">
                  <c:v>0.26666666666666666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v>SUMBU 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CASE3!$L$6:$L$17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0.43333333333333335</c:v>
                </c:pt>
                <c:pt idx="2">
                  <c:v>0.8</c:v>
                </c:pt>
                <c:pt idx="3">
                  <c:v>0.1</c:v>
                </c:pt>
                <c:pt idx="4">
                  <c:v>0.7</c:v>
                </c:pt>
                <c:pt idx="5">
                  <c:v>0.43333333333333335</c:v>
                </c:pt>
                <c:pt idx="6">
                  <c:v>0.23333333333333334</c:v>
                </c:pt>
                <c:pt idx="7">
                  <c:v>0.7</c:v>
                </c:pt>
                <c:pt idx="8">
                  <c:v>0.1</c:v>
                </c:pt>
                <c:pt idx="9">
                  <c:v>0.43333333333333335</c:v>
                </c:pt>
                <c:pt idx="10">
                  <c:v>0.33333333333333331</c:v>
                </c:pt>
                <c:pt idx="11">
                  <c:v>0.4</c:v>
                </c:pt>
              </c:numCache>
            </c:numRef>
          </c:val>
        </c:ser>
        <c:ser>
          <c:idx val="2"/>
          <c:order val="2"/>
          <c:tx>
            <c:v>SUMBU 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CASE3!$M$6:$M$17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0.46666666666666667</c:v>
                </c:pt>
                <c:pt idx="2">
                  <c:v>0.73333333333333328</c:v>
                </c:pt>
                <c:pt idx="3">
                  <c:v>0.43333333333333335</c:v>
                </c:pt>
                <c:pt idx="4">
                  <c:v>0.43333333333333335</c:v>
                </c:pt>
                <c:pt idx="5">
                  <c:v>0.46666666666666667</c:v>
                </c:pt>
                <c:pt idx="6">
                  <c:v>0.5</c:v>
                </c:pt>
                <c:pt idx="7">
                  <c:v>0.43333333333333335</c:v>
                </c:pt>
                <c:pt idx="8">
                  <c:v>0.36666666666666664</c:v>
                </c:pt>
                <c:pt idx="9">
                  <c:v>0.5</c:v>
                </c:pt>
                <c:pt idx="10">
                  <c:v>0.4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79496"/>
        <c:axId val="393976752"/>
      </c:barChart>
      <c:catAx>
        <c:axId val="3939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6752"/>
        <c:crosses val="autoZero"/>
        <c:auto val="1"/>
        <c:lblAlgn val="ctr"/>
        <c:lblOffset val="100"/>
        <c:noMultiLvlLbl val="0"/>
      </c:catAx>
      <c:valAx>
        <c:axId val="393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PERFORMANSI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CASE3!$N$6:$N$17</c:f>
              <c:numCache>
                <c:formatCode>0%</c:formatCode>
                <c:ptCount val="12"/>
                <c:pt idx="0">
                  <c:v>0.73333333333333328</c:v>
                </c:pt>
                <c:pt idx="1">
                  <c:v>0.8</c:v>
                </c:pt>
                <c:pt idx="2">
                  <c:v>0.6333333333333333</c:v>
                </c:pt>
                <c:pt idx="3">
                  <c:v>0.46666666666666667</c:v>
                </c:pt>
                <c:pt idx="4">
                  <c:v>0.8666666666666667</c:v>
                </c:pt>
                <c:pt idx="5">
                  <c:v>0.73333333333333328</c:v>
                </c:pt>
                <c:pt idx="6">
                  <c:v>0.33333333333333331</c:v>
                </c:pt>
                <c:pt idx="7">
                  <c:v>0.8666666666666667</c:v>
                </c:pt>
                <c:pt idx="8">
                  <c:v>0.96666666666666667</c:v>
                </c:pt>
                <c:pt idx="9">
                  <c:v>0.13333333333333333</c:v>
                </c:pt>
                <c:pt idx="10">
                  <c:v>0.6333333333333333</c:v>
                </c:pt>
                <c:pt idx="1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2616"/>
        <c:axId val="386944576"/>
      </c:barChart>
      <c:catAx>
        <c:axId val="3869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4576"/>
        <c:crosses val="autoZero"/>
        <c:auto val="1"/>
        <c:lblAlgn val="ctr"/>
        <c:lblOffset val="100"/>
        <c:noMultiLvlLbl val="0"/>
      </c:catAx>
      <c:valAx>
        <c:axId val="386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CASE3!$K$6:$K$17</c:f>
              <c:numCache>
                <c:formatCode>0%</c:formatCode>
                <c:ptCount val="12"/>
                <c:pt idx="0">
                  <c:v>0</c:v>
                </c:pt>
                <c:pt idx="1">
                  <c:v>0.4</c:v>
                </c:pt>
                <c:pt idx="2">
                  <c:v>0.73333333333333328</c:v>
                </c:pt>
                <c:pt idx="3">
                  <c:v>6.6666666666666666E-2</c:v>
                </c:pt>
                <c:pt idx="4">
                  <c:v>0.5</c:v>
                </c:pt>
                <c:pt idx="5">
                  <c:v>0.5</c:v>
                </c:pt>
                <c:pt idx="6">
                  <c:v>0.26666666666666666</c:v>
                </c:pt>
                <c:pt idx="7">
                  <c:v>0.5</c:v>
                </c:pt>
                <c:pt idx="8">
                  <c:v>0.16666666666666666</c:v>
                </c:pt>
                <c:pt idx="9">
                  <c:v>0.53333333333333333</c:v>
                </c:pt>
                <c:pt idx="10">
                  <c:v>0.26666666666666666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CASE3!$L$6:$L$17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0.43333333333333335</c:v>
                </c:pt>
                <c:pt idx="2">
                  <c:v>0.8</c:v>
                </c:pt>
                <c:pt idx="3">
                  <c:v>0.1</c:v>
                </c:pt>
                <c:pt idx="4">
                  <c:v>0.7</c:v>
                </c:pt>
                <c:pt idx="5">
                  <c:v>0.43333333333333335</c:v>
                </c:pt>
                <c:pt idx="6">
                  <c:v>0.23333333333333334</c:v>
                </c:pt>
                <c:pt idx="7">
                  <c:v>0.7</c:v>
                </c:pt>
                <c:pt idx="8">
                  <c:v>0.1</c:v>
                </c:pt>
                <c:pt idx="9">
                  <c:v>0.43333333333333335</c:v>
                </c:pt>
                <c:pt idx="10">
                  <c:v>0.33333333333333331</c:v>
                </c:pt>
                <c:pt idx="11">
                  <c:v>0.4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CASE3!$A$6:$B$17</c:f>
              <c:multiLvlStrCache>
                <c:ptCount val="12"/>
                <c:lvl>
                  <c:pt idx="0">
                    <c:v>BERJALAN PELAN</c:v>
                  </c:pt>
                  <c:pt idx="1">
                    <c:v>BERJALAN CEPAT</c:v>
                  </c:pt>
                  <c:pt idx="2">
                    <c:v>BERLARI</c:v>
                  </c:pt>
                  <c:pt idx="3">
                    <c:v>BERJALAN PELAN</c:v>
                  </c:pt>
                  <c:pt idx="4">
                    <c:v>BERJALAN CEPAT</c:v>
                  </c:pt>
                  <c:pt idx="5">
                    <c:v>BERLARI</c:v>
                  </c:pt>
                  <c:pt idx="6">
                    <c:v>BERJALAN PELAN</c:v>
                  </c:pt>
                  <c:pt idx="7">
                    <c:v>BERJALAN CEPAT</c:v>
                  </c:pt>
                  <c:pt idx="8">
                    <c:v>BERLARI</c:v>
                  </c:pt>
                  <c:pt idx="9">
                    <c:v>BERJALAN PELAN</c:v>
                  </c:pt>
                  <c:pt idx="10">
                    <c:v>BERJALAN CEPAT</c:v>
                  </c:pt>
                  <c:pt idx="11">
                    <c:v>BERLARI</c:v>
                  </c:pt>
                </c:lvl>
                <c:lvl>
                  <c:pt idx="0">
                    <c:v>ACHMEGANTARA@GMAIL.COM</c:v>
                  </c:pt>
                  <c:pt idx="3">
                    <c:v>RIDHO@GMAIL.COM</c:v>
                  </c:pt>
                  <c:pt idx="6">
                    <c:v>MUTIARA@GMAIL.COM</c:v>
                  </c:pt>
                  <c:pt idx="9">
                    <c:v>FARIDA@GMAIL.COM</c:v>
                  </c:pt>
                </c:lvl>
              </c:multiLvlStrCache>
            </c:multiLvlStrRef>
          </c:cat>
          <c:val>
            <c:numRef>
              <c:f>CASE3!$M$6:$M$17</c:f>
              <c:numCache>
                <c:formatCode>0%</c:formatCode>
                <c:ptCount val="12"/>
                <c:pt idx="0">
                  <c:v>0.26666666666666666</c:v>
                </c:pt>
                <c:pt idx="1">
                  <c:v>0.46666666666666667</c:v>
                </c:pt>
                <c:pt idx="2">
                  <c:v>0.73333333333333328</c:v>
                </c:pt>
                <c:pt idx="3">
                  <c:v>0.43333333333333335</c:v>
                </c:pt>
                <c:pt idx="4">
                  <c:v>0.43333333333333335</c:v>
                </c:pt>
                <c:pt idx="5">
                  <c:v>0.46666666666666667</c:v>
                </c:pt>
                <c:pt idx="6">
                  <c:v>0.5</c:v>
                </c:pt>
                <c:pt idx="7">
                  <c:v>0.43333333333333335</c:v>
                </c:pt>
                <c:pt idx="8">
                  <c:v>0.36666666666666664</c:v>
                </c:pt>
                <c:pt idx="9">
                  <c:v>0.5</c:v>
                </c:pt>
                <c:pt idx="10">
                  <c:v>0.4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2224"/>
        <c:axId val="386945360"/>
      </c:barChart>
      <c:catAx>
        <c:axId val="3869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5360"/>
        <c:crosses val="autoZero"/>
        <c:auto val="1"/>
        <c:lblAlgn val="ctr"/>
        <c:lblOffset val="100"/>
        <c:noMultiLvlLbl val="0"/>
      </c:catAx>
      <c:valAx>
        <c:axId val="3869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148166</xdr:colOff>
      <xdr:row>21</xdr:row>
      <xdr:rowOff>42333</xdr:rowOff>
    </xdr:from>
    <xdr:to>
      <xdr:col>9</xdr:col>
      <xdr:colOff>264583</xdr:colOff>
      <xdr:row>38</xdr:row>
      <xdr:rowOff>1057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730250</xdr:colOff>
      <xdr:row>20</xdr:row>
      <xdr:rowOff>190499</xdr:rowOff>
    </xdr:from>
    <xdr:to>
      <xdr:col>18</xdr:col>
      <xdr:colOff>444500</xdr:colOff>
      <xdr:row>35</xdr:row>
      <xdr:rowOff>53974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910166</xdr:colOff>
      <xdr:row>38</xdr:row>
      <xdr:rowOff>126999</xdr:rowOff>
    </xdr:from>
    <xdr:to>
      <xdr:col>11</xdr:col>
      <xdr:colOff>412750</xdr:colOff>
      <xdr:row>62</xdr:row>
      <xdr:rowOff>53973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123825</xdr:rowOff>
    </xdr:from>
    <xdr:to>
      <xdr:col>8</xdr:col>
      <xdr:colOff>428625</xdr:colOff>
      <xdr:row>39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21</xdr:row>
      <xdr:rowOff>114300</xdr:rowOff>
    </xdr:from>
    <xdr:to>
      <xdr:col>19</xdr:col>
      <xdr:colOff>142874</xdr:colOff>
      <xdr:row>38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973667</xdr:colOff>
      <xdr:row>18</xdr:row>
      <xdr:rowOff>157691</xdr:rowOff>
    </xdr:from>
    <xdr:to>
      <xdr:col>9</xdr:col>
      <xdr:colOff>105833</xdr:colOff>
      <xdr:row>33</xdr:row>
      <xdr:rowOff>43391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21</xdr:row>
      <xdr:rowOff>104774</xdr:rowOff>
    </xdr:from>
    <xdr:to>
      <xdr:col>8</xdr:col>
      <xdr:colOff>47625</xdr:colOff>
      <xdr:row>38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21</xdr:row>
      <xdr:rowOff>128586</xdr:rowOff>
    </xdr:from>
    <xdr:to>
      <xdr:col>14</xdr:col>
      <xdr:colOff>447675</xdr:colOff>
      <xdr:row>38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168275</xdr:rowOff>
    </xdr:from>
    <xdr:to>
      <xdr:col>9</xdr:col>
      <xdr:colOff>10583</xdr:colOff>
      <xdr:row>35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14287</xdr:rowOff>
    </xdr:from>
    <xdr:to>
      <xdr:col>5</xdr:col>
      <xdr:colOff>1114425</xdr:colOff>
      <xdr:row>33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34</xdr:row>
      <xdr:rowOff>52387</xdr:rowOff>
    </xdr:from>
    <xdr:to>
      <xdr:col>5</xdr:col>
      <xdr:colOff>1119187</xdr:colOff>
      <xdr:row>48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49</xdr:row>
      <xdr:rowOff>90487</xdr:rowOff>
    </xdr:from>
    <xdr:to>
      <xdr:col>5</xdr:col>
      <xdr:colOff>1119187</xdr:colOff>
      <xdr:row>63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19</xdr:row>
      <xdr:rowOff>4762</xdr:rowOff>
    </xdr:from>
    <xdr:to>
      <xdr:col>12</xdr:col>
      <xdr:colOff>76200</xdr:colOff>
      <xdr:row>33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34</xdr:row>
      <xdr:rowOff>52387</xdr:rowOff>
    </xdr:from>
    <xdr:to>
      <xdr:col>12</xdr:col>
      <xdr:colOff>85725</xdr:colOff>
      <xdr:row>48</xdr:row>
      <xdr:rowOff>128587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49</xdr:row>
      <xdr:rowOff>100012</xdr:rowOff>
    </xdr:from>
    <xdr:to>
      <xdr:col>12</xdr:col>
      <xdr:colOff>76200</xdr:colOff>
      <xdr:row>63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609600</xdr:colOff>
      <xdr:row>18</xdr:row>
      <xdr:rowOff>185737</xdr:rowOff>
    </xdr:from>
    <xdr:to>
      <xdr:col>18</xdr:col>
      <xdr:colOff>485775</xdr:colOff>
      <xdr:row>33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638175</xdr:colOff>
      <xdr:row>34</xdr:row>
      <xdr:rowOff>61912</xdr:rowOff>
    </xdr:from>
    <xdr:to>
      <xdr:col>18</xdr:col>
      <xdr:colOff>514350</xdr:colOff>
      <xdr:row>48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638175</xdr:colOff>
      <xdr:row>49</xdr:row>
      <xdr:rowOff>128587</xdr:rowOff>
    </xdr:from>
    <xdr:to>
      <xdr:col>18</xdr:col>
      <xdr:colOff>514350</xdr:colOff>
      <xdr:row>64</xdr:row>
      <xdr:rowOff>14287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1104900</xdr:colOff>
      <xdr:row>65</xdr:row>
      <xdr:rowOff>104775</xdr:rowOff>
    </xdr:from>
    <xdr:to>
      <xdr:col>7</xdr:col>
      <xdr:colOff>200025</xdr:colOff>
      <xdr:row>82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457199</xdr:colOff>
      <xdr:row>65</xdr:row>
      <xdr:rowOff>123824</xdr:rowOff>
    </xdr:from>
    <xdr:to>
      <xdr:col>13</xdr:col>
      <xdr:colOff>800099</xdr:colOff>
      <xdr:row>82</xdr:row>
      <xdr:rowOff>57149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1295399</xdr:colOff>
      <xdr:row>65</xdr:row>
      <xdr:rowOff>142874</xdr:rowOff>
    </xdr:from>
    <xdr:to>
      <xdr:col>22</xdr:col>
      <xdr:colOff>295275</xdr:colOff>
      <xdr:row>82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" TargetMode="External"/><Relationship Id="rId2" Type="http://schemas.openxmlformats.org/officeDocument/2006/relationships/hyperlink" Target="mailto:RIDHO@GMAIL.COM" TargetMode="External"/><Relationship Id="rId1" Type="http://schemas.openxmlformats.org/officeDocument/2006/relationships/hyperlink" Target="mailto:ACHMEGANTARA@GMAIL.COM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FARID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" TargetMode="External"/><Relationship Id="rId2" Type="http://schemas.openxmlformats.org/officeDocument/2006/relationships/hyperlink" Target="mailto:RIDHO@GMAIL.COM" TargetMode="External"/><Relationship Id="rId1" Type="http://schemas.openxmlformats.org/officeDocument/2006/relationships/hyperlink" Target="mailto:ACHMEGANTARA@GMAIL.CO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FARID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" TargetMode="External"/><Relationship Id="rId2" Type="http://schemas.openxmlformats.org/officeDocument/2006/relationships/hyperlink" Target="mailto:RIDHO@GMAIL.COM" TargetMode="External"/><Relationship Id="rId1" Type="http://schemas.openxmlformats.org/officeDocument/2006/relationships/hyperlink" Target="mailto:ACHMEGANTARA@GMAIL.COM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FARID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Farida@gmail.com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mailto:Mutiara@gmail.com" TargetMode="External"/><Relationship Id="rId7" Type="http://schemas.openxmlformats.org/officeDocument/2006/relationships/hyperlink" Target="mailto:Mutiara@gmail.com" TargetMode="External"/><Relationship Id="rId12" Type="http://schemas.openxmlformats.org/officeDocument/2006/relationships/hyperlink" Target="mailto:Farida@gmail.com" TargetMode="External"/><Relationship Id="rId2" Type="http://schemas.openxmlformats.org/officeDocument/2006/relationships/hyperlink" Target="mailto:Ridho@gmail.com" TargetMode="External"/><Relationship Id="rId1" Type="http://schemas.openxmlformats.org/officeDocument/2006/relationships/hyperlink" Target="mailto:Achmegantara@gmail.com" TargetMode="External"/><Relationship Id="rId6" Type="http://schemas.openxmlformats.org/officeDocument/2006/relationships/hyperlink" Target="mailto:Ridho@gmail.com" TargetMode="External"/><Relationship Id="rId11" Type="http://schemas.openxmlformats.org/officeDocument/2006/relationships/hyperlink" Target="mailto:Mutiara@gmail.com" TargetMode="External"/><Relationship Id="rId5" Type="http://schemas.openxmlformats.org/officeDocument/2006/relationships/hyperlink" Target="mailto:Achmegantara@gmail.com" TargetMode="External"/><Relationship Id="rId10" Type="http://schemas.openxmlformats.org/officeDocument/2006/relationships/hyperlink" Target="mailto:Ridho@gmail.com" TargetMode="External"/><Relationship Id="rId4" Type="http://schemas.openxmlformats.org/officeDocument/2006/relationships/hyperlink" Target="mailto:Farida@gmail.com" TargetMode="External"/><Relationship Id="rId9" Type="http://schemas.openxmlformats.org/officeDocument/2006/relationships/hyperlink" Target="mailto:Achmegant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A33" zoomScale="90" zoomScaleNormal="90" workbookViewId="0">
      <selection activeCell="B3" sqref="B3:H17"/>
    </sheetView>
  </sheetViews>
  <sheetFormatPr defaultRowHeight="15" x14ac:dyDescent="0.25"/>
  <cols>
    <col min="1" max="1" width="29.140625" bestFit="1" customWidth="1"/>
    <col min="2" max="2" width="25.42578125" customWidth="1"/>
    <col min="3" max="3" width="7" bestFit="1" customWidth="1"/>
    <col min="4" max="4" width="6.7109375" bestFit="1" customWidth="1"/>
    <col min="5" max="5" width="7" bestFit="1" customWidth="1"/>
    <col min="6" max="6" width="6.7109375" bestFit="1" customWidth="1"/>
    <col min="7" max="7" width="7" bestFit="1" customWidth="1"/>
    <col min="8" max="8" width="6.7109375" bestFit="1" customWidth="1"/>
    <col min="9" max="9" width="11.7109375" customWidth="1"/>
    <col min="10" max="10" width="15.140625" customWidth="1"/>
    <col min="11" max="11" width="9" bestFit="1" customWidth="1"/>
    <col min="12" max="13" width="8.85546875" bestFit="1" customWidth="1"/>
    <col min="14" max="14" width="14.85546875" customWidth="1"/>
    <col min="16" max="16" width="16.140625" bestFit="1" customWidth="1"/>
    <col min="17" max="17" width="20" customWidth="1"/>
    <col min="18" max="18" width="17.140625" customWidth="1"/>
    <col min="19" max="19" width="14.28515625" customWidth="1"/>
    <col min="20" max="20" width="33.140625" bestFit="1" customWidth="1"/>
  </cols>
  <sheetData>
    <row r="1" spans="1:20" ht="33.75" customHeight="1" x14ac:dyDescent="0.2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0" ht="26.25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 t="s">
        <v>13</v>
      </c>
      <c r="L2" s="22"/>
      <c r="M2" s="22"/>
      <c r="N2" s="21" t="s">
        <v>14</v>
      </c>
    </row>
    <row r="3" spans="1:20" ht="26.25" customHeight="1" x14ac:dyDescent="0.25">
      <c r="A3" s="22" t="s">
        <v>1</v>
      </c>
      <c r="B3" s="22" t="s">
        <v>2</v>
      </c>
      <c r="C3" s="22" t="s">
        <v>6</v>
      </c>
      <c r="D3" s="22"/>
      <c r="E3" s="22"/>
      <c r="F3" s="22"/>
      <c r="G3" s="22"/>
      <c r="H3" s="22"/>
      <c r="I3" s="21" t="s">
        <v>12</v>
      </c>
      <c r="J3" s="21"/>
      <c r="K3" s="22" t="s">
        <v>7</v>
      </c>
      <c r="L3" s="22" t="s">
        <v>8</v>
      </c>
      <c r="M3" s="22" t="s">
        <v>9</v>
      </c>
      <c r="N3" s="21"/>
    </row>
    <row r="4" spans="1:20" ht="19.5" customHeight="1" x14ac:dyDescent="0.25">
      <c r="A4" s="22"/>
      <c r="B4" s="22"/>
      <c r="C4" s="22" t="s">
        <v>7</v>
      </c>
      <c r="D4" s="22"/>
      <c r="E4" s="22" t="s">
        <v>8</v>
      </c>
      <c r="F4" s="22"/>
      <c r="G4" s="22" t="s">
        <v>9</v>
      </c>
      <c r="H4" s="22"/>
      <c r="I4" s="21"/>
      <c r="J4" s="21"/>
      <c r="K4" s="22"/>
      <c r="L4" s="22"/>
      <c r="M4" s="22"/>
      <c r="N4" s="21"/>
      <c r="P4" s="8"/>
      <c r="Q4" s="19" t="s">
        <v>28</v>
      </c>
      <c r="R4" s="19"/>
      <c r="S4" s="19"/>
      <c r="T4" s="20" t="s">
        <v>29</v>
      </c>
    </row>
    <row r="5" spans="1:20" ht="24.75" customHeight="1" x14ac:dyDescent="0.25">
      <c r="A5" s="22"/>
      <c r="B5" s="22"/>
      <c r="C5" s="1" t="s">
        <v>10</v>
      </c>
      <c r="D5" s="1" t="s">
        <v>11</v>
      </c>
      <c r="E5" s="1" t="s">
        <v>10</v>
      </c>
      <c r="F5" s="1" t="s">
        <v>11</v>
      </c>
      <c r="G5" s="1" t="s">
        <v>10</v>
      </c>
      <c r="H5" s="1" t="s">
        <v>11</v>
      </c>
      <c r="I5" s="1" t="s">
        <v>10</v>
      </c>
      <c r="J5" s="1" t="s">
        <v>11</v>
      </c>
      <c r="K5" s="22"/>
      <c r="L5" s="22"/>
      <c r="M5" s="22"/>
      <c r="N5" s="21"/>
      <c r="P5" s="8" t="s">
        <v>27</v>
      </c>
      <c r="Q5" s="9" t="s">
        <v>7</v>
      </c>
      <c r="R5" s="9" t="s">
        <v>8</v>
      </c>
      <c r="S5" s="9" t="s">
        <v>9</v>
      </c>
      <c r="T5" s="20"/>
    </row>
    <row r="6" spans="1:20" x14ac:dyDescent="0.25">
      <c r="A6" s="23" t="s">
        <v>15</v>
      </c>
      <c r="B6" s="4" t="s">
        <v>3</v>
      </c>
      <c r="C6" s="3">
        <v>30</v>
      </c>
      <c r="D6" s="1">
        <f>(30-C6)</f>
        <v>0</v>
      </c>
      <c r="E6" s="3">
        <v>30</v>
      </c>
      <c r="F6" s="1">
        <f>(30-E6)</f>
        <v>0</v>
      </c>
      <c r="G6" s="3">
        <v>23</v>
      </c>
      <c r="H6" s="1">
        <f>(30-G6)</f>
        <v>7</v>
      </c>
      <c r="I6" s="3">
        <v>23</v>
      </c>
      <c r="J6" s="1">
        <f>(30-I6)</f>
        <v>7</v>
      </c>
      <c r="K6" s="2">
        <f>(D6/30)*100%</f>
        <v>0</v>
      </c>
      <c r="L6" s="2">
        <f>(F6/30)*100%</f>
        <v>0</v>
      </c>
      <c r="M6" s="2">
        <f>(H6/30)*100%</f>
        <v>0.23333333333333334</v>
      </c>
      <c r="N6" s="2">
        <f>(I6/30)*100%</f>
        <v>0.76666666666666672</v>
      </c>
      <c r="P6" s="8" t="s">
        <v>3</v>
      </c>
      <c r="Q6" s="10">
        <f>(K6+K9+K12+K15)/4</f>
        <v>3.3333333333333333E-2</v>
      </c>
      <c r="R6" s="10">
        <f>(L6+L9+L12+L15)/4</f>
        <v>2.5000000000000001E-2</v>
      </c>
      <c r="S6" s="10">
        <f t="shared" ref="S6" si="0">(M6+M9+M12+M15)/4</f>
        <v>0.17499999999999999</v>
      </c>
      <c r="T6" s="11">
        <f>(N6+N9+N12+N15)/4</f>
        <v>0.78333333333333344</v>
      </c>
    </row>
    <row r="7" spans="1:20" x14ac:dyDescent="0.25">
      <c r="A7" s="22"/>
      <c r="B7" s="5" t="s">
        <v>4</v>
      </c>
      <c r="C7" s="3">
        <v>9</v>
      </c>
      <c r="D7" s="1">
        <f t="shared" ref="D7:F17" si="1">(30-C7)</f>
        <v>21</v>
      </c>
      <c r="E7" s="3">
        <v>6</v>
      </c>
      <c r="F7" s="1">
        <f t="shared" si="1"/>
        <v>24</v>
      </c>
      <c r="G7" s="3">
        <v>11</v>
      </c>
      <c r="H7" s="1">
        <f t="shared" ref="H7" si="2">(30-G7)</f>
        <v>19</v>
      </c>
      <c r="I7" s="3">
        <v>17</v>
      </c>
      <c r="J7" s="1">
        <f t="shared" ref="J7" si="3">(30-I7)</f>
        <v>13</v>
      </c>
      <c r="K7" s="2">
        <f t="shared" ref="K7:K17" si="4">(D7/30)*100%</f>
        <v>0.7</v>
      </c>
      <c r="L7" s="2">
        <f t="shared" ref="L7:L17" si="5">(F7/30)*100%</f>
        <v>0.8</v>
      </c>
      <c r="M7" s="2">
        <f t="shared" ref="M7:M17" si="6">(H7/30)*100%</f>
        <v>0.6333333333333333</v>
      </c>
      <c r="N7" s="2">
        <f t="shared" ref="N7:N17" si="7">(I7/30)*100%</f>
        <v>0.56666666666666665</v>
      </c>
      <c r="P7" s="8" t="s">
        <v>4</v>
      </c>
      <c r="Q7" s="10">
        <f t="shared" ref="Q7:Q8" si="8">(K7+K10+K13+K16)/4</f>
        <v>0.75</v>
      </c>
      <c r="R7" s="10">
        <f t="shared" ref="R7:R8" si="9">(L7+L10+L13+L16)/4</f>
        <v>0.86666666666666659</v>
      </c>
      <c r="S7" s="10">
        <f t="shared" ref="S7:S8" si="10">(M7+M10+M13+M16)/4</f>
        <v>0.76666666666666661</v>
      </c>
      <c r="T7" s="11">
        <f t="shared" ref="T7" si="11">(N7+N10+N13+N16)/4</f>
        <v>0.39166666666666672</v>
      </c>
    </row>
    <row r="8" spans="1:20" x14ac:dyDescent="0.25">
      <c r="A8" s="22"/>
      <c r="B8" s="6" t="s">
        <v>5</v>
      </c>
      <c r="C8" s="3">
        <v>8</v>
      </c>
      <c r="D8" s="1">
        <f t="shared" si="1"/>
        <v>22</v>
      </c>
      <c r="E8" s="3">
        <v>6</v>
      </c>
      <c r="F8" s="1">
        <f t="shared" si="1"/>
        <v>24</v>
      </c>
      <c r="G8" s="3">
        <v>8</v>
      </c>
      <c r="H8" s="1">
        <f t="shared" ref="H8" si="12">(30-G8)</f>
        <v>22</v>
      </c>
      <c r="I8" s="3">
        <v>19</v>
      </c>
      <c r="J8" s="1">
        <f t="shared" ref="J8" si="13">(30-I8)</f>
        <v>11</v>
      </c>
      <c r="K8" s="2">
        <f t="shared" si="4"/>
        <v>0.73333333333333328</v>
      </c>
      <c r="L8" s="2">
        <f t="shared" si="5"/>
        <v>0.8</v>
      </c>
      <c r="M8" s="2">
        <f t="shared" si="6"/>
        <v>0.73333333333333328</v>
      </c>
      <c r="N8" s="2">
        <f t="shared" si="7"/>
        <v>0.6333333333333333</v>
      </c>
      <c r="P8" s="8" t="s">
        <v>5</v>
      </c>
      <c r="Q8" s="10">
        <f t="shared" si="8"/>
        <v>0.47500000000000003</v>
      </c>
      <c r="R8" s="10">
        <f t="shared" si="9"/>
        <v>0.43333333333333335</v>
      </c>
      <c r="S8" s="10">
        <f t="shared" si="10"/>
        <v>0.44166666666666665</v>
      </c>
      <c r="T8" s="11">
        <f>(N8+N11+N14+N17)/4</f>
        <v>0.80833333333333335</v>
      </c>
    </row>
    <row r="9" spans="1:20" x14ac:dyDescent="0.25">
      <c r="A9" s="23" t="s">
        <v>16</v>
      </c>
      <c r="B9" s="4" t="s">
        <v>3</v>
      </c>
      <c r="C9" s="3">
        <v>30</v>
      </c>
      <c r="D9" s="1">
        <f t="shared" si="1"/>
        <v>0</v>
      </c>
      <c r="E9" s="3">
        <v>30</v>
      </c>
      <c r="F9" s="1">
        <f t="shared" si="1"/>
        <v>0</v>
      </c>
      <c r="G9" s="3">
        <v>28</v>
      </c>
      <c r="H9" s="1">
        <f t="shared" ref="H9" si="14">(30-G9)</f>
        <v>2</v>
      </c>
      <c r="I9" s="3">
        <v>28</v>
      </c>
      <c r="J9" s="1">
        <f t="shared" ref="J9" si="15">(30-I9)</f>
        <v>2</v>
      </c>
      <c r="K9" s="2">
        <f t="shared" si="4"/>
        <v>0</v>
      </c>
      <c r="L9" s="2">
        <f t="shared" si="5"/>
        <v>0</v>
      </c>
      <c r="M9" s="2">
        <f t="shared" si="6"/>
        <v>6.6666666666666666E-2</v>
      </c>
      <c r="N9" s="2">
        <f>(I9/30)*100%</f>
        <v>0.93333333333333335</v>
      </c>
      <c r="Q9" s="2"/>
    </row>
    <row r="10" spans="1:20" x14ac:dyDescent="0.25">
      <c r="A10" s="22"/>
      <c r="B10" s="5" t="s">
        <v>4</v>
      </c>
      <c r="C10" s="3">
        <v>4</v>
      </c>
      <c r="D10" s="1">
        <f t="shared" si="1"/>
        <v>26</v>
      </c>
      <c r="E10" s="3">
        <v>0</v>
      </c>
      <c r="F10" s="1">
        <f t="shared" si="1"/>
        <v>30</v>
      </c>
      <c r="G10" s="3">
        <v>3</v>
      </c>
      <c r="H10" s="1">
        <f t="shared" ref="H10" si="16">(30-G10)</f>
        <v>27</v>
      </c>
      <c r="I10" s="3">
        <v>7</v>
      </c>
      <c r="J10" s="1">
        <f t="shared" ref="J10" si="17">(30-I10)</f>
        <v>23</v>
      </c>
      <c r="K10" s="2">
        <f t="shared" si="4"/>
        <v>0.8666666666666667</v>
      </c>
      <c r="L10" s="2">
        <f t="shared" si="5"/>
        <v>1</v>
      </c>
      <c r="M10" s="2">
        <f t="shared" si="6"/>
        <v>0.9</v>
      </c>
      <c r="N10" s="2">
        <f t="shared" si="7"/>
        <v>0.23333333333333334</v>
      </c>
      <c r="Q10" s="2"/>
    </row>
    <row r="11" spans="1:20" x14ac:dyDescent="0.25">
      <c r="A11" s="22"/>
      <c r="B11" s="6" t="s">
        <v>5</v>
      </c>
      <c r="C11" s="3">
        <v>15</v>
      </c>
      <c r="D11" s="1">
        <f t="shared" si="1"/>
        <v>15</v>
      </c>
      <c r="E11" s="3">
        <v>17</v>
      </c>
      <c r="F11" s="1">
        <f t="shared" si="1"/>
        <v>13</v>
      </c>
      <c r="G11" s="3">
        <v>16</v>
      </c>
      <c r="H11" s="1">
        <f t="shared" ref="H11" si="18">(30-G11)</f>
        <v>14</v>
      </c>
      <c r="I11" s="3">
        <v>22</v>
      </c>
      <c r="J11" s="1">
        <f t="shared" ref="J11" si="19">(30-I11)</f>
        <v>8</v>
      </c>
      <c r="K11" s="2">
        <f t="shared" si="4"/>
        <v>0.5</v>
      </c>
      <c r="L11" s="2">
        <f t="shared" si="5"/>
        <v>0.43333333333333335</v>
      </c>
      <c r="M11" s="2">
        <f t="shared" si="6"/>
        <v>0.46666666666666667</v>
      </c>
      <c r="N11" s="2">
        <f t="shared" si="7"/>
        <v>0.73333333333333328</v>
      </c>
      <c r="Q11" s="2"/>
    </row>
    <row r="12" spans="1:20" x14ac:dyDescent="0.25">
      <c r="A12" s="23" t="s">
        <v>17</v>
      </c>
      <c r="B12" s="4" t="s">
        <v>3</v>
      </c>
      <c r="C12" s="3">
        <v>29</v>
      </c>
      <c r="D12" s="1">
        <f t="shared" si="1"/>
        <v>1</v>
      </c>
      <c r="E12" s="3">
        <v>29</v>
      </c>
      <c r="F12" s="1">
        <f t="shared" si="1"/>
        <v>1</v>
      </c>
      <c r="G12" s="3">
        <v>23</v>
      </c>
      <c r="H12" s="1">
        <f t="shared" ref="H12" si="20">(30-G12)</f>
        <v>7</v>
      </c>
      <c r="I12" s="3">
        <v>22</v>
      </c>
      <c r="J12" s="1">
        <f t="shared" ref="J12" si="21">(30-I12)</f>
        <v>8</v>
      </c>
      <c r="K12" s="2">
        <f t="shared" si="4"/>
        <v>3.3333333333333333E-2</v>
      </c>
      <c r="L12" s="2">
        <f t="shared" si="5"/>
        <v>3.3333333333333333E-2</v>
      </c>
      <c r="M12" s="2">
        <f t="shared" si="6"/>
        <v>0.23333333333333334</v>
      </c>
      <c r="N12" s="2">
        <f t="shared" si="7"/>
        <v>0.73333333333333328</v>
      </c>
      <c r="Q12" s="2"/>
    </row>
    <row r="13" spans="1:20" x14ac:dyDescent="0.25">
      <c r="A13" s="22"/>
      <c r="B13" s="5" t="s">
        <v>4</v>
      </c>
      <c r="C13" s="3">
        <v>4</v>
      </c>
      <c r="D13" s="1">
        <f t="shared" si="1"/>
        <v>26</v>
      </c>
      <c r="E13" s="3">
        <v>0</v>
      </c>
      <c r="F13" s="1">
        <f t="shared" si="1"/>
        <v>30</v>
      </c>
      <c r="G13" s="3">
        <v>3</v>
      </c>
      <c r="H13" s="1">
        <f t="shared" ref="H13" si="22">(30-G13)</f>
        <v>27</v>
      </c>
      <c r="I13" s="3">
        <v>7</v>
      </c>
      <c r="J13" s="1">
        <f t="shared" ref="J13" si="23">(30-I13)</f>
        <v>23</v>
      </c>
      <c r="K13" s="2">
        <f t="shared" si="4"/>
        <v>0.8666666666666667</v>
      </c>
      <c r="L13" s="2">
        <f t="shared" si="5"/>
        <v>1</v>
      </c>
      <c r="M13" s="2">
        <f t="shared" si="6"/>
        <v>0.9</v>
      </c>
      <c r="N13" s="2">
        <f t="shared" si="7"/>
        <v>0.23333333333333334</v>
      </c>
      <c r="Q13" s="2"/>
    </row>
    <row r="14" spans="1:20" x14ac:dyDescent="0.25">
      <c r="A14" s="22"/>
      <c r="B14" s="6" t="s">
        <v>5</v>
      </c>
      <c r="C14" s="3">
        <v>25</v>
      </c>
      <c r="D14" s="1">
        <f>(30-C14)</f>
        <v>5</v>
      </c>
      <c r="E14" s="3">
        <v>27</v>
      </c>
      <c r="F14" s="1">
        <f>(30-E14)</f>
        <v>3</v>
      </c>
      <c r="G14" s="3">
        <v>19</v>
      </c>
      <c r="H14" s="1">
        <f>(30-G14)</f>
        <v>11</v>
      </c>
      <c r="I14" s="3">
        <v>29</v>
      </c>
      <c r="J14" s="1">
        <f>(30-I14)</f>
        <v>1</v>
      </c>
      <c r="K14" s="2">
        <f t="shared" si="4"/>
        <v>0.16666666666666666</v>
      </c>
      <c r="L14" s="2">
        <f t="shared" si="5"/>
        <v>0.1</v>
      </c>
      <c r="M14" s="2">
        <f t="shared" si="6"/>
        <v>0.36666666666666664</v>
      </c>
      <c r="N14" s="2">
        <f t="shared" si="7"/>
        <v>0.96666666666666667</v>
      </c>
      <c r="Q14" s="2"/>
    </row>
    <row r="15" spans="1:20" x14ac:dyDescent="0.25">
      <c r="A15" s="23" t="s">
        <v>18</v>
      </c>
      <c r="B15" s="4" t="s">
        <v>3</v>
      </c>
      <c r="C15" s="3">
        <v>27</v>
      </c>
      <c r="D15" s="1">
        <f t="shared" si="1"/>
        <v>3</v>
      </c>
      <c r="E15" s="3">
        <v>28</v>
      </c>
      <c r="F15" s="1">
        <f t="shared" si="1"/>
        <v>2</v>
      </c>
      <c r="G15" s="3">
        <v>25</v>
      </c>
      <c r="H15" s="1">
        <f t="shared" ref="H15" si="24">(30-G15)</f>
        <v>5</v>
      </c>
      <c r="I15" s="3">
        <v>21</v>
      </c>
      <c r="J15" s="1">
        <f t="shared" ref="J15" si="25">(30-I15)</f>
        <v>9</v>
      </c>
      <c r="K15" s="2">
        <f t="shared" si="4"/>
        <v>0.1</v>
      </c>
      <c r="L15" s="2">
        <f t="shared" si="5"/>
        <v>6.6666666666666666E-2</v>
      </c>
      <c r="M15" s="2">
        <f t="shared" si="6"/>
        <v>0.16666666666666666</v>
      </c>
      <c r="N15" s="2">
        <f t="shared" si="7"/>
        <v>0.7</v>
      </c>
      <c r="Q15" s="2"/>
    </row>
    <row r="16" spans="1:20" x14ac:dyDescent="0.25">
      <c r="A16" s="22"/>
      <c r="B16" s="5" t="s">
        <v>4</v>
      </c>
      <c r="C16" s="3">
        <v>13</v>
      </c>
      <c r="D16" s="1">
        <f t="shared" si="1"/>
        <v>17</v>
      </c>
      <c r="E16" s="3">
        <v>10</v>
      </c>
      <c r="F16" s="1">
        <f t="shared" si="1"/>
        <v>20</v>
      </c>
      <c r="G16" s="3">
        <v>11</v>
      </c>
      <c r="H16" s="1">
        <f t="shared" ref="H16" si="26">(30-G16)</f>
        <v>19</v>
      </c>
      <c r="I16" s="3">
        <v>16</v>
      </c>
      <c r="J16" s="1">
        <f t="shared" ref="J16" si="27">(30-I16)</f>
        <v>14</v>
      </c>
      <c r="K16" s="2">
        <f t="shared" si="4"/>
        <v>0.56666666666666665</v>
      </c>
      <c r="L16" s="2">
        <f t="shared" si="5"/>
        <v>0.66666666666666663</v>
      </c>
      <c r="M16" s="2">
        <f t="shared" si="6"/>
        <v>0.6333333333333333</v>
      </c>
      <c r="N16" s="2">
        <f t="shared" si="7"/>
        <v>0.53333333333333333</v>
      </c>
      <c r="Q16" s="2"/>
    </row>
    <row r="17" spans="1:17" x14ac:dyDescent="0.25">
      <c r="A17" s="22"/>
      <c r="B17" s="6" t="s">
        <v>5</v>
      </c>
      <c r="C17" s="3">
        <v>15</v>
      </c>
      <c r="D17" s="1">
        <f t="shared" si="1"/>
        <v>15</v>
      </c>
      <c r="E17" s="3">
        <v>18</v>
      </c>
      <c r="F17" s="1">
        <f t="shared" si="1"/>
        <v>12</v>
      </c>
      <c r="G17" s="3">
        <v>24</v>
      </c>
      <c r="H17" s="1">
        <f t="shared" ref="H17" si="28">(30-G17)</f>
        <v>6</v>
      </c>
      <c r="I17" s="3">
        <v>27</v>
      </c>
      <c r="J17" s="1">
        <f t="shared" ref="J17" si="29">(30-I17)</f>
        <v>3</v>
      </c>
      <c r="K17" s="2">
        <f t="shared" si="4"/>
        <v>0.5</v>
      </c>
      <c r="L17" s="2">
        <f t="shared" si="5"/>
        <v>0.4</v>
      </c>
      <c r="M17" s="2">
        <f t="shared" si="6"/>
        <v>0.2</v>
      </c>
      <c r="N17" s="2">
        <f t="shared" si="7"/>
        <v>0.9</v>
      </c>
      <c r="Q17" s="2"/>
    </row>
    <row r="18" spans="1:17" x14ac:dyDescent="0.25">
      <c r="Q18" s="7"/>
    </row>
    <row r="19" spans="1:17" x14ac:dyDescent="0.25">
      <c r="A19" t="s">
        <v>3</v>
      </c>
      <c r="B19" t="s">
        <v>20</v>
      </c>
    </row>
    <row r="20" spans="1:17" x14ac:dyDescent="0.25">
      <c r="A20" t="s">
        <v>4</v>
      </c>
      <c r="B20" t="s">
        <v>21</v>
      </c>
    </row>
    <row r="21" spans="1:17" x14ac:dyDescent="0.25">
      <c r="A21" t="s">
        <v>5</v>
      </c>
      <c r="B21" t="s">
        <v>22</v>
      </c>
    </row>
  </sheetData>
  <mergeCells count="19">
    <mergeCell ref="A12:A14"/>
    <mergeCell ref="A15:A17"/>
    <mergeCell ref="K3:K5"/>
    <mergeCell ref="K2:M2"/>
    <mergeCell ref="A9:A11"/>
    <mergeCell ref="L3:L5"/>
    <mergeCell ref="M3:M5"/>
    <mergeCell ref="A6:A8"/>
    <mergeCell ref="I3:J4"/>
    <mergeCell ref="A2:J2"/>
    <mergeCell ref="C3:H3"/>
    <mergeCell ref="C4:D4"/>
    <mergeCell ref="E4:F4"/>
    <mergeCell ref="G4:H4"/>
    <mergeCell ref="Q4:S4"/>
    <mergeCell ref="T4:T5"/>
    <mergeCell ref="N2:N5"/>
    <mergeCell ref="A3:A5"/>
    <mergeCell ref="B3:B5"/>
  </mergeCells>
  <hyperlinks>
    <hyperlink ref="A6" r:id="rId1"/>
    <hyperlink ref="A9" r:id="rId2"/>
    <hyperlink ref="A12" r:id="rId3"/>
    <hyperlink ref="A15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A17" zoomScale="90" zoomScaleNormal="90" workbookViewId="0">
      <selection activeCell="C15" sqref="C15:H17"/>
    </sheetView>
  </sheetViews>
  <sheetFormatPr defaultRowHeight="15" x14ac:dyDescent="0.25"/>
  <cols>
    <col min="1" max="1" width="29.140625" bestFit="1" customWidth="1"/>
    <col min="2" max="2" width="16.140625" bestFit="1" customWidth="1"/>
    <col min="9" max="9" width="10.140625" customWidth="1"/>
    <col min="10" max="10" width="10.42578125" customWidth="1"/>
    <col min="14" max="14" width="17.42578125" customWidth="1"/>
    <col min="16" max="16" width="16.140625" bestFit="1" customWidth="1"/>
    <col min="17" max="17" width="11.28515625" customWidth="1"/>
    <col min="18" max="18" width="11.5703125" customWidth="1"/>
    <col min="20" max="20" width="33.140625" bestFit="1" customWidth="1"/>
  </cols>
  <sheetData>
    <row r="1" spans="1:20" ht="17.25" customHeight="1" x14ac:dyDescent="0.25">
      <c r="K1" s="1"/>
      <c r="L1" s="1"/>
      <c r="M1" s="1"/>
      <c r="N1" s="1"/>
    </row>
    <row r="2" spans="1:20" ht="19.5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 t="s">
        <v>13</v>
      </c>
      <c r="L2" s="22"/>
      <c r="M2" s="22"/>
      <c r="N2" s="21" t="s">
        <v>14</v>
      </c>
    </row>
    <row r="3" spans="1:20" ht="29.25" customHeight="1" x14ac:dyDescent="0.25">
      <c r="A3" s="22" t="s">
        <v>1</v>
      </c>
      <c r="B3" s="22" t="s">
        <v>2</v>
      </c>
      <c r="C3" s="22" t="s">
        <v>6</v>
      </c>
      <c r="D3" s="22"/>
      <c r="E3" s="22"/>
      <c r="F3" s="22"/>
      <c r="G3" s="22"/>
      <c r="H3" s="22"/>
      <c r="I3" s="21" t="s">
        <v>12</v>
      </c>
      <c r="J3" s="21"/>
      <c r="K3" s="22" t="s">
        <v>7</v>
      </c>
      <c r="L3" s="22" t="s">
        <v>8</v>
      </c>
      <c r="M3" s="22" t="s">
        <v>9</v>
      </c>
      <c r="N3" s="21"/>
    </row>
    <row r="4" spans="1:20" ht="22.5" customHeight="1" x14ac:dyDescent="0.25">
      <c r="A4" s="22"/>
      <c r="B4" s="22"/>
      <c r="C4" s="22" t="s">
        <v>7</v>
      </c>
      <c r="D4" s="22"/>
      <c r="E4" s="22" t="s">
        <v>8</v>
      </c>
      <c r="F4" s="22"/>
      <c r="G4" s="22" t="s">
        <v>9</v>
      </c>
      <c r="H4" s="22"/>
      <c r="I4" s="21"/>
      <c r="J4" s="21"/>
      <c r="K4" s="22"/>
      <c r="L4" s="22"/>
      <c r="M4" s="22"/>
      <c r="N4" s="21"/>
      <c r="P4" s="9"/>
      <c r="Q4" s="20" t="s">
        <v>28</v>
      </c>
      <c r="R4" s="20"/>
      <c r="S4" s="20"/>
      <c r="T4" s="20" t="s">
        <v>29</v>
      </c>
    </row>
    <row r="5" spans="1:20" ht="30" customHeight="1" x14ac:dyDescent="0.25">
      <c r="A5" s="22"/>
      <c r="B5" s="22"/>
      <c r="C5" s="1" t="s">
        <v>10</v>
      </c>
      <c r="D5" s="1" t="s">
        <v>11</v>
      </c>
      <c r="E5" s="1" t="s">
        <v>10</v>
      </c>
      <c r="F5" s="1" t="s">
        <v>11</v>
      </c>
      <c r="G5" s="1" t="s">
        <v>10</v>
      </c>
      <c r="H5" s="1" t="s">
        <v>11</v>
      </c>
      <c r="I5" s="1" t="s">
        <v>10</v>
      </c>
      <c r="J5" s="1" t="s">
        <v>11</v>
      </c>
      <c r="K5" s="1"/>
      <c r="L5" s="1"/>
      <c r="M5" s="1"/>
      <c r="N5" s="1"/>
      <c r="P5" s="9" t="s">
        <v>27</v>
      </c>
      <c r="Q5" s="9" t="s">
        <v>7</v>
      </c>
      <c r="R5" s="9" t="s">
        <v>8</v>
      </c>
      <c r="S5" s="9" t="s">
        <v>9</v>
      </c>
      <c r="T5" s="20"/>
    </row>
    <row r="6" spans="1:20" x14ac:dyDescent="0.25">
      <c r="A6" s="23" t="s">
        <v>15</v>
      </c>
      <c r="B6" s="4" t="s">
        <v>3</v>
      </c>
      <c r="C6" s="3">
        <v>30</v>
      </c>
      <c r="D6" s="1">
        <f>(30-C6)</f>
        <v>0</v>
      </c>
      <c r="E6" s="3">
        <v>22</v>
      </c>
      <c r="F6" s="1">
        <f>(30-E6)</f>
        <v>8</v>
      </c>
      <c r="G6" s="3">
        <v>22</v>
      </c>
      <c r="H6" s="1">
        <f>(30-G6)</f>
        <v>8</v>
      </c>
      <c r="I6" s="3">
        <v>22</v>
      </c>
      <c r="J6" s="1">
        <f>(30-I6)</f>
        <v>8</v>
      </c>
      <c r="K6" s="2">
        <f>(D6/30)*100%</f>
        <v>0</v>
      </c>
      <c r="L6" s="2">
        <f>(F6/30)*100%</f>
        <v>0.26666666666666666</v>
      </c>
      <c r="M6" s="2">
        <f>(H6/30)*100%</f>
        <v>0.26666666666666666</v>
      </c>
      <c r="N6" s="2">
        <f>(I6/30)*100%</f>
        <v>0.73333333333333328</v>
      </c>
      <c r="P6" s="9" t="s">
        <v>3</v>
      </c>
      <c r="Q6" s="10">
        <f>(K6+K9+K12+K15)/4</f>
        <v>0.21666666666666667</v>
      </c>
      <c r="R6" s="10">
        <f>(L6+L9+L12+L15)/4</f>
        <v>0.34166666666666667</v>
      </c>
      <c r="S6" s="10">
        <f t="shared" ref="S6:T8" si="0">(M6+M9+M12+M15)/4</f>
        <v>0.42499999999999999</v>
      </c>
      <c r="T6" s="10">
        <f>(N6+N9+N12+N15)/4</f>
        <v>0.41666666666666663</v>
      </c>
    </row>
    <row r="7" spans="1:20" x14ac:dyDescent="0.25">
      <c r="A7" s="22"/>
      <c r="B7" s="5" t="s">
        <v>4</v>
      </c>
      <c r="C7" s="3">
        <v>15</v>
      </c>
      <c r="D7" s="1">
        <f t="shared" ref="D7:F8" si="1">(30-C7)</f>
        <v>15</v>
      </c>
      <c r="E7" s="3">
        <v>17</v>
      </c>
      <c r="F7" s="1">
        <f t="shared" si="1"/>
        <v>13</v>
      </c>
      <c r="G7" s="3">
        <v>11</v>
      </c>
      <c r="H7" s="1">
        <f t="shared" ref="H7" si="2">(30-G7)</f>
        <v>19</v>
      </c>
      <c r="I7" s="3">
        <v>17</v>
      </c>
      <c r="J7" s="1">
        <f t="shared" ref="J7:J17" si="3">(30-I7)</f>
        <v>13</v>
      </c>
      <c r="K7" s="2">
        <f t="shared" ref="K7:K17" si="4">(D7/30)*100%</f>
        <v>0.5</v>
      </c>
      <c r="L7" s="2">
        <f t="shared" ref="L7:L17" si="5">(F7/30)*100%</f>
        <v>0.43333333333333335</v>
      </c>
      <c r="M7" s="2">
        <f t="shared" ref="M7:M17" si="6">(H7/30)*100%</f>
        <v>0.6333333333333333</v>
      </c>
      <c r="N7" s="2">
        <f t="shared" ref="N7:N17" si="7">(I7/30)*100%</f>
        <v>0.56666666666666665</v>
      </c>
      <c r="P7" s="9" t="s">
        <v>4</v>
      </c>
      <c r="Q7" s="10">
        <f t="shared" ref="Q7:R8" si="8">(K7+K10+K13+K16)/4</f>
        <v>0.52500000000000002</v>
      </c>
      <c r="R7" s="10">
        <f t="shared" si="8"/>
        <v>0.54166666666666663</v>
      </c>
      <c r="S7" s="10">
        <f t="shared" si="0"/>
        <v>0.51666666666666661</v>
      </c>
      <c r="T7" s="10">
        <f t="shared" si="0"/>
        <v>0.65833333333333333</v>
      </c>
    </row>
    <row r="8" spans="1:20" x14ac:dyDescent="0.25">
      <c r="A8" s="22"/>
      <c r="B8" s="6" t="s">
        <v>5</v>
      </c>
      <c r="C8" s="3">
        <v>14</v>
      </c>
      <c r="D8" s="1">
        <f t="shared" si="1"/>
        <v>16</v>
      </c>
      <c r="E8" s="3">
        <v>15</v>
      </c>
      <c r="F8" s="1">
        <f t="shared" si="1"/>
        <v>15</v>
      </c>
      <c r="G8" s="3">
        <v>13</v>
      </c>
      <c r="H8" s="1">
        <f t="shared" ref="H8:H17" si="9">(30-G8)</f>
        <v>17</v>
      </c>
      <c r="I8" s="3">
        <v>24</v>
      </c>
      <c r="J8" s="1">
        <f t="shared" si="3"/>
        <v>6</v>
      </c>
      <c r="K8" s="2">
        <f t="shared" si="4"/>
        <v>0.53333333333333333</v>
      </c>
      <c r="L8" s="2">
        <f t="shared" si="5"/>
        <v>0.5</v>
      </c>
      <c r="M8" s="2">
        <f t="shared" si="6"/>
        <v>0.56666666666666665</v>
      </c>
      <c r="N8" s="2">
        <f t="shared" si="7"/>
        <v>0.8</v>
      </c>
      <c r="P8" s="9" t="s">
        <v>5</v>
      </c>
      <c r="Q8" s="10">
        <f t="shared" si="8"/>
        <v>0.3</v>
      </c>
      <c r="R8" s="10">
        <f t="shared" si="8"/>
        <v>0.29166666666666669</v>
      </c>
      <c r="S8" s="10">
        <f t="shared" si="0"/>
        <v>0.30833333333333335</v>
      </c>
      <c r="T8" s="10">
        <f>(N8+N11+N14+N17)/4</f>
        <v>0.8666666666666667</v>
      </c>
    </row>
    <row r="9" spans="1:20" x14ac:dyDescent="0.25">
      <c r="A9" s="23" t="s">
        <v>16</v>
      </c>
      <c r="B9" s="4" t="s">
        <v>3</v>
      </c>
      <c r="C9" s="3">
        <v>28</v>
      </c>
      <c r="D9" s="1">
        <f t="shared" ref="D9" si="10">(30-C9)</f>
        <v>2</v>
      </c>
      <c r="E9" s="3">
        <v>17</v>
      </c>
      <c r="F9" s="1">
        <f t="shared" ref="F9" si="11">(30-E9)</f>
        <v>13</v>
      </c>
      <c r="G9" s="3">
        <v>17</v>
      </c>
      <c r="H9" s="1">
        <f t="shared" si="9"/>
        <v>13</v>
      </c>
      <c r="I9" s="3">
        <v>14</v>
      </c>
      <c r="J9" s="1">
        <f t="shared" si="3"/>
        <v>16</v>
      </c>
      <c r="K9" s="2">
        <f t="shared" si="4"/>
        <v>6.6666666666666666E-2</v>
      </c>
      <c r="L9" s="2">
        <f t="shared" si="5"/>
        <v>0.43333333333333335</v>
      </c>
      <c r="M9" s="2">
        <f t="shared" si="6"/>
        <v>0.43333333333333335</v>
      </c>
      <c r="N9" s="2">
        <f>(I9/30)*100%</f>
        <v>0.46666666666666667</v>
      </c>
    </row>
    <row r="10" spans="1:20" x14ac:dyDescent="0.25">
      <c r="A10" s="22"/>
      <c r="B10" s="5" t="s">
        <v>4</v>
      </c>
      <c r="C10" s="3">
        <v>15</v>
      </c>
      <c r="D10" s="1">
        <f t="shared" ref="D10" si="12">(30-C10)</f>
        <v>15</v>
      </c>
      <c r="E10" s="3">
        <v>9</v>
      </c>
      <c r="F10" s="1">
        <f t="shared" ref="F10" si="13">(30-E10)</f>
        <v>21</v>
      </c>
      <c r="G10" s="3">
        <v>17</v>
      </c>
      <c r="H10" s="1">
        <f t="shared" si="9"/>
        <v>13</v>
      </c>
      <c r="I10" s="3">
        <v>26</v>
      </c>
      <c r="J10" s="1">
        <f t="shared" si="3"/>
        <v>4</v>
      </c>
      <c r="K10" s="2">
        <f t="shared" si="4"/>
        <v>0.5</v>
      </c>
      <c r="L10" s="2">
        <f t="shared" si="5"/>
        <v>0.7</v>
      </c>
      <c r="M10" s="2">
        <f t="shared" si="6"/>
        <v>0.43333333333333335</v>
      </c>
      <c r="N10" s="2">
        <f t="shared" si="7"/>
        <v>0.8666666666666667</v>
      </c>
    </row>
    <row r="11" spans="1:20" x14ac:dyDescent="0.25">
      <c r="A11" s="22"/>
      <c r="B11" s="6" t="s">
        <v>5</v>
      </c>
      <c r="C11" s="3">
        <v>21</v>
      </c>
      <c r="D11" s="1">
        <f t="shared" ref="D11:D12" si="14">(30-C11)</f>
        <v>9</v>
      </c>
      <c r="E11" s="3">
        <v>19</v>
      </c>
      <c r="F11" s="1">
        <f t="shared" ref="F11:F12" si="15">(30-E11)</f>
        <v>11</v>
      </c>
      <c r="G11" s="3">
        <v>21</v>
      </c>
      <c r="H11" s="1">
        <f t="shared" si="9"/>
        <v>9</v>
      </c>
      <c r="I11" s="3">
        <v>23</v>
      </c>
      <c r="J11" s="1">
        <f t="shared" si="3"/>
        <v>7</v>
      </c>
      <c r="K11" s="2">
        <f t="shared" si="4"/>
        <v>0.3</v>
      </c>
      <c r="L11" s="2">
        <f t="shared" si="5"/>
        <v>0.36666666666666664</v>
      </c>
      <c r="M11" s="2">
        <f t="shared" si="6"/>
        <v>0.3</v>
      </c>
      <c r="N11" s="2">
        <f t="shared" si="7"/>
        <v>0.76666666666666672</v>
      </c>
    </row>
    <row r="12" spans="1:20" x14ac:dyDescent="0.25">
      <c r="A12" s="23" t="s">
        <v>17</v>
      </c>
      <c r="B12" s="4" t="s">
        <v>3</v>
      </c>
      <c r="C12" s="3">
        <v>22</v>
      </c>
      <c r="D12" s="1">
        <f t="shared" si="14"/>
        <v>8</v>
      </c>
      <c r="E12" s="3">
        <v>23</v>
      </c>
      <c r="F12" s="1">
        <f t="shared" si="15"/>
        <v>7</v>
      </c>
      <c r="G12" s="3">
        <v>15</v>
      </c>
      <c r="H12" s="1">
        <f t="shared" si="9"/>
        <v>15</v>
      </c>
      <c r="I12" s="3">
        <v>10</v>
      </c>
      <c r="J12" s="1">
        <f t="shared" si="3"/>
        <v>20</v>
      </c>
      <c r="K12" s="2">
        <f t="shared" si="4"/>
        <v>0.26666666666666666</v>
      </c>
      <c r="L12" s="2">
        <f t="shared" si="5"/>
        <v>0.23333333333333334</v>
      </c>
      <c r="M12" s="2">
        <f t="shared" si="6"/>
        <v>0.5</v>
      </c>
      <c r="N12" s="2">
        <f t="shared" si="7"/>
        <v>0.33333333333333331</v>
      </c>
    </row>
    <row r="13" spans="1:20" x14ac:dyDescent="0.25">
      <c r="A13" s="22"/>
      <c r="B13" s="5" t="s">
        <v>4</v>
      </c>
      <c r="C13" s="3">
        <v>15</v>
      </c>
      <c r="D13" s="1">
        <f t="shared" ref="D13" si="16">(30-C13)</f>
        <v>15</v>
      </c>
      <c r="E13" s="3">
        <v>9</v>
      </c>
      <c r="F13" s="1">
        <f t="shared" ref="F13" si="17">(30-E13)</f>
        <v>21</v>
      </c>
      <c r="G13" s="3">
        <v>17</v>
      </c>
      <c r="H13" s="1">
        <f t="shared" si="9"/>
        <v>13</v>
      </c>
      <c r="I13" s="3">
        <v>26</v>
      </c>
      <c r="J13" s="1">
        <f t="shared" si="3"/>
        <v>4</v>
      </c>
      <c r="K13" s="2">
        <f t="shared" si="4"/>
        <v>0.5</v>
      </c>
      <c r="L13" s="2">
        <f t="shared" si="5"/>
        <v>0.7</v>
      </c>
      <c r="M13" s="2">
        <f t="shared" si="6"/>
        <v>0.43333333333333335</v>
      </c>
      <c r="N13" s="2">
        <f t="shared" si="7"/>
        <v>0.8666666666666667</v>
      </c>
    </row>
    <row r="14" spans="1:20" x14ac:dyDescent="0.25">
      <c r="A14" s="22"/>
      <c r="B14" s="6" t="s">
        <v>5</v>
      </c>
      <c r="C14" s="3">
        <v>28</v>
      </c>
      <c r="D14" s="1">
        <f t="shared" ref="D14:D15" si="18">(30-C14)</f>
        <v>2</v>
      </c>
      <c r="E14" s="3">
        <v>28</v>
      </c>
      <c r="F14" s="1">
        <f t="shared" ref="F14:F15" si="19">(30-E14)</f>
        <v>2</v>
      </c>
      <c r="G14" s="3">
        <v>24</v>
      </c>
      <c r="H14" s="1">
        <f t="shared" si="9"/>
        <v>6</v>
      </c>
      <c r="I14" s="3">
        <v>29</v>
      </c>
      <c r="J14" s="1">
        <f t="shared" si="3"/>
        <v>1</v>
      </c>
      <c r="K14" s="2">
        <f t="shared" si="4"/>
        <v>6.6666666666666666E-2</v>
      </c>
      <c r="L14" s="2">
        <f t="shared" si="5"/>
        <v>6.6666666666666666E-2</v>
      </c>
      <c r="M14" s="2">
        <f t="shared" si="6"/>
        <v>0.2</v>
      </c>
      <c r="N14" s="2">
        <f t="shared" si="7"/>
        <v>0.96666666666666667</v>
      </c>
    </row>
    <row r="15" spans="1:20" x14ac:dyDescent="0.25">
      <c r="A15" s="23" t="s">
        <v>18</v>
      </c>
      <c r="B15" s="4" t="s">
        <v>3</v>
      </c>
      <c r="C15" s="3">
        <v>14</v>
      </c>
      <c r="D15" s="1">
        <f t="shared" si="18"/>
        <v>16</v>
      </c>
      <c r="E15" s="3">
        <v>17</v>
      </c>
      <c r="F15" s="1">
        <f t="shared" si="19"/>
        <v>13</v>
      </c>
      <c r="G15" s="3">
        <v>15</v>
      </c>
      <c r="H15" s="1">
        <f t="shared" si="9"/>
        <v>15</v>
      </c>
      <c r="I15" s="3">
        <v>4</v>
      </c>
      <c r="J15" s="1">
        <f t="shared" si="3"/>
        <v>26</v>
      </c>
      <c r="K15" s="2">
        <f t="shared" si="4"/>
        <v>0.53333333333333333</v>
      </c>
      <c r="L15" s="2">
        <f t="shared" si="5"/>
        <v>0.43333333333333335</v>
      </c>
      <c r="M15" s="2">
        <f t="shared" si="6"/>
        <v>0.5</v>
      </c>
      <c r="N15" s="2">
        <f t="shared" si="7"/>
        <v>0.13333333333333333</v>
      </c>
    </row>
    <row r="16" spans="1:20" x14ac:dyDescent="0.25">
      <c r="A16" s="22"/>
      <c r="B16" s="5" t="s">
        <v>4</v>
      </c>
      <c r="C16" s="3">
        <v>12</v>
      </c>
      <c r="D16" s="1">
        <f t="shared" ref="D16" si="20">(30-C16)</f>
        <v>18</v>
      </c>
      <c r="E16" s="3">
        <v>20</v>
      </c>
      <c r="F16" s="1">
        <f t="shared" ref="F16" si="21">(30-E16)</f>
        <v>10</v>
      </c>
      <c r="G16" s="3">
        <v>13</v>
      </c>
      <c r="H16" s="1">
        <f t="shared" si="9"/>
        <v>17</v>
      </c>
      <c r="I16" s="3">
        <v>10</v>
      </c>
      <c r="J16" s="1">
        <f t="shared" si="3"/>
        <v>20</v>
      </c>
      <c r="K16" s="2">
        <f t="shared" si="4"/>
        <v>0.6</v>
      </c>
      <c r="L16" s="2">
        <f t="shared" si="5"/>
        <v>0.33333333333333331</v>
      </c>
      <c r="M16" s="2">
        <f t="shared" si="6"/>
        <v>0.56666666666666665</v>
      </c>
      <c r="N16" s="2">
        <f t="shared" si="7"/>
        <v>0.33333333333333331</v>
      </c>
    </row>
    <row r="17" spans="1:14" x14ac:dyDescent="0.25">
      <c r="A17" s="22"/>
      <c r="B17" s="6" t="s">
        <v>5</v>
      </c>
      <c r="C17" s="3">
        <v>21</v>
      </c>
      <c r="D17" s="1">
        <f t="shared" ref="D17" si="22">(30-C17)</f>
        <v>9</v>
      </c>
      <c r="E17" s="3">
        <v>23</v>
      </c>
      <c r="F17" s="1">
        <f t="shared" ref="F17" si="23">(30-E17)</f>
        <v>7</v>
      </c>
      <c r="G17" s="3">
        <v>25</v>
      </c>
      <c r="H17" s="1">
        <f t="shared" si="9"/>
        <v>5</v>
      </c>
      <c r="I17" s="3">
        <v>28</v>
      </c>
      <c r="J17" s="1">
        <f t="shared" si="3"/>
        <v>2</v>
      </c>
      <c r="K17" s="2">
        <f t="shared" si="4"/>
        <v>0.3</v>
      </c>
      <c r="L17" s="2">
        <f t="shared" si="5"/>
        <v>0.23333333333333334</v>
      </c>
      <c r="M17" s="2">
        <f t="shared" si="6"/>
        <v>0.16666666666666666</v>
      </c>
      <c r="N17" s="2">
        <f t="shared" si="7"/>
        <v>0.93333333333333335</v>
      </c>
    </row>
    <row r="19" spans="1:14" x14ac:dyDescent="0.25">
      <c r="A19" t="s">
        <v>3</v>
      </c>
      <c r="B19" t="s">
        <v>23</v>
      </c>
    </row>
    <row r="20" spans="1:14" x14ac:dyDescent="0.25">
      <c r="A20" t="s">
        <v>4</v>
      </c>
      <c r="B20" t="s">
        <v>24</v>
      </c>
    </row>
    <row r="21" spans="1:14" x14ac:dyDescent="0.25">
      <c r="A21" t="s">
        <v>5</v>
      </c>
      <c r="B21" t="s">
        <v>25</v>
      </c>
    </row>
  </sheetData>
  <mergeCells count="19">
    <mergeCell ref="A15:A17"/>
    <mergeCell ref="C4:D4"/>
    <mergeCell ref="E4:F4"/>
    <mergeCell ref="G4:H4"/>
    <mergeCell ref="A6:A8"/>
    <mergeCell ref="A9:A11"/>
    <mergeCell ref="A12:A14"/>
    <mergeCell ref="Q4:S4"/>
    <mergeCell ref="T4:T5"/>
    <mergeCell ref="A2:J2"/>
    <mergeCell ref="K2:M2"/>
    <mergeCell ref="N2:N4"/>
    <mergeCell ref="A3:A5"/>
    <mergeCell ref="B3:B5"/>
    <mergeCell ref="C3:H3"/>
    <mergeCell ref="I3:J4"/>
    <mergeCell ref="K3:K4"/>
    <mergeCell ref="L3:L4"/>
    <mergeCell ref="M3:M4"/>
  </mergeCells>
  <hyperlinks>
    <hyperlink ref="A6" r:id="rId1"/>
    <hyperlink ref="A9" r:id="rId2"/>
    <hyperlink ref="A12" r:id="rId3"/>
    <hyperlink ref="A15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A17" zoomScale="90" zoomScaleNormal="90" workbookViewId="0">
      <selection activeCell="C15" sqref="C15:H17"/>
    </sheetView>
  </sheetViews>
  <sheetFormatPr defaultRowHeight="15" x14ac:dyDescent="0.25"/>
  <cols>
    <col min="1" max="1" width="29.140625" bestFit="1" customWidth="1"/>
    <col min="2" max="2" width="16.140625" bestFit="1" customWidth="1"/>
    <col min="9" max="10" width="13.140625" customWidth="1"/>
    <col min="11" max="12" width="12.140625" customWidth="1"/>
    <col min="13" max="13" width="14.28515625" customWidth="1"/>
    <col min="14" max="14" width="20.28515625" customWidth="1"/>
    <col min="16" max="16" width="16.140625" bestFit="1" customWidth="1"/>
    <col min="17" max="17" width="11.85546875" customWidth="1"/>
    <col min="18" max="18" width="10.85546875" customWidth="1"/>
    <col min="19" max="19" width="11.42578125" customWidth="1"/>
    <col min="20" max="20" width="33.140625" bestFit="1" customWidth="1"/>
  </cols>
  <sheetData>
    <row r="1" spans="1:20" x14ac:dyDescent="0.25">
      <c r="K1" s="1"/>
      <c r="L1" s="1"/>
      <c r="M1" s="1"/>
      <c r="N1" s="1"/>
    </row>
    <row r="2" spans="1:20" ht="28.5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 t="s">
        <v>13</v>
      </c>
      <c r="L2" s="22"/>
      <c r="M2" s="22"/>
      <c r="N2" s="21" t="s">
        <v>14</v>
      </c>
    </row>
    <row r="3" spans="1:20" ht="29.25" customHeight="1" x14ac:dyDescent="0.25">
      <c r="A3" s="22" t="s">
        <v>1</v>
      </c>
      <c r="B3" s="22" t="s">
        <v>2</v>
      </c>
      <c r="C3" s="22" t="s">
        <v>6</v>
      </c>
      <c r="D3" s="22"/>
      <c r="E3" s="22"/>
      <c r="F3" s="22"/>
      <c r="G3" s="22"/>
      <c r="H3" s="22"/>
      <c r="I3" s="21" t="s">
        <v>12</v>
      </c>
      <c r="J3" s="21"/>
      <c r="K3" s="22" t="s">
        <v>7</v>
      </c>
      <c r="L3" s="22" t="s">
        <v>8</v>
      </c>
      <c r="M3" s="22" t="s">
        <v>9</v>
      </c>
      <c r="N3" s="21"/>
      <c r="P3" s="9"/>
      <c r="Q3" s="20" t="s">
        <v>28</v>
      </c>
      <c r="R3" s="20"/>
      <c r="S3" s="20"/>
      <c r="T3" s="20" t="s">
        <v>29</v>
      </c>
    </row>
    <row r="4" spans="1:20" x14ac:dyDescent="0.25">
      <c r="A4" s="22"/>
      <c r="B4" s="22"/>
      <c r="C4" s="22" t="s">
        <v>7</v>
      </c>
      <c r="D4" s="22"/>
      <c r="E4" s="22" t="s">
        <v>8</v>
      </c>
      <c r="F4" s="22"/>
      <c r="G4" s="22" t="s">
        <v>9</v>
      </c>
      <c r="H4" s="22"/>
      <c r="I4" s="21"/>
      <c r="J4" s="21"/>
      <c r="K4" s="22"/>
      <c r="L4" s="22"/>
      <c r="M4" s="22"/>
      <c r="N4" s="21"/>
      <c r="P4" s="9" t="s">
        <v>27</v>
      </c>
      <c r="Q4" s="9" t="s">
        <v>7</v>
      </c>
      <c r="R4" s="9" t="s">
        <v>8</v>
      </c>
      <c r="S4" s="9" t="s">
        <v>9</v>
      </c>
      <c r="T4" s="20"/>
    </row>
    <row r="5" spans="1:20" x14ac:dyDescent="0.25">
      <c r="A5" s="22"/>
      <c r="B5" s="22"/>
      <c r="C5" s="1" t="s">
        <v>10</v>
      </c>
      <c r="D5" s="1" t="s">
        <v>11</v>
      </c>
      <c r="E5" s="1" t="s">
        <v>10</v>
      </c>
      <c r="F5" s="1" t="s">
        <v>11</v>
      </c>
      <c r="G5" s="1" t="s">
        <v>10</v>
      </c>
      <c r="H5" s="1" t="s">
        <v>11</v>
      </c>
      <c r="I5" s="1" t="s">
        <v>10</v>
      </c>
      <c r="J5" s="1" t="s">
        <v>11</v>
      </c>
      <c r="K5" s="1"/>
      <c r="L5" s="1"/>
      <c r="M5" s="1"/>
      <c r="N5" s="1"/>
      <c r="P5" s="9" t="s">
        <v>3</v>
      </c>
      <c r="Q5" s="10">
        <f>(K5+K8+K11+K14)/4</f>
        <v>0.35000000000000003</v>
      </c>
      <c r="R5" s="10">
        <f>(L5+L8+L11+L14)/4</f>
        <v>0.33333333333333337</v>
      </c>
      <c r="S5" s="10">
        <f t="shared" ref="S5:T7" si="0">(M5+M8+M11+M14)/4</f>
        <v>0.39166666666666666</v>
      </c>
      <c r="T5" s="10">
        <f>(N5+N8+N11+N14)/4</f>
        <v>0.58333333333333337</v>
      </c>
    </row>
    <row r="6" spans="1:20" x14ac:dyDescent="0.25">
      <c r="A6" s="23" t="s">
        <v>15</v>
      </c>
      <c r="B6" s="4" t="s">
        <v>3</v>
      </c>
      <c r="C6" s="3">
        <v>30</v>
      </c>
      <c r="D6" s="1">
        <f>(30-C6)</f>
        <v>0</v>
      </c>
      <c r="E6" s="3">
        <v>22</v>
      </c>
      <c r="F6" s="1">
        <f>(30-E6)</f>
        <v>8</v>
      </c>
      <c r="G6" s="3">
        <v>22</v>
      </c>
      <c r="H6" s="1">
        <f>(30-G6)</f>
        <v>8</v>
      </c>
      <c r="I6" s="3">
        <v>22</v>
      </c>
      <c r="J6" s="1">
        <f>(30-I6)</f>
        <v>8</v>
      </c>
      <c r="K6" s="2">
        <f>(D6/30)*100%</f>
        <v>0</v>
      </c>
      <c r="L6" s="2">
        <f>(F6/30)*100%</f>
        <v>0.26666666666666666</v>
      </c>
      <c r="M6" s="2">
        <f>(H6/30)*100%</f>
        <v>0.26666666666666666</v>
      </c>
      <c r="N6" s="2">
        <f>(I6/30)*100%</f>
        <v>0.73333333333333328</v>
      </c>
      <c r="P6" s="9" t="s">
        <v>4</v>
      </c>
      <c r="Q6" s="10">
        <f t="shared" ref="Q6:R7" si="1">(K6+K9+K12+K15)/4</f>
        <v>0.21666666666666667</v>
      </c>
      <c r="R6" s="10">
        <f t="shared" si="1"/>
        <v>0.25833333333333336</v>
      </c>
      <c r="S6" s="10">
        <f t="shared" si="0"/>
        <v>0.42499999999999999</v>
      </c>
      <c r="T6" s="10">
        <f t="shared" si="0"/>
        <v>0.41666666666666663</v>
      </c>
    </row>
    <row r="7" spans="1:20" x14ac:dyDescent="0.25">
      <c r="A7" s="22"/>
      <c r="B7" s="5" t="s">
        <v>4</v>
      </c>
      <c r="C7" s="3">
        <v>18</v>
      </c>
      <c r="D7" s="1">
        <f t="shared" ref="D7:F17" si="2">(30-C7)</f>
        <v>12</v>
      </c>
      <c r="E7" s="3">
        <v>17</v>
      </c>
      <c r="F7" s="1">
        <f t="shared" si="2"/>
        <v>13</v>
      </c>
      <c r="G7" s="3">
        <v>16</v>
      </c>
      <c r="H7" s="1">
        <f t="shared" ref="H7:H17" si="3">(30-G7)</f>
        <v>14</v>
      </c>
      <c r="I7" s="3">
        <v>24</v>
      </c>
      <c r="J7" s="1">
        <f t="shared" ref="J7:J17" si="4">(30-I7)</f>
        <v>6</v>
      </c>
      <c r="K7" s="2">
        <f t="shared" ref="K7:K17" si="5">(D7/30)*100%</f>
        <v>0.4</v>
      </c>
      <c r="L7" s="2">
        <f t="shared" ref="L7:L17" si="6">(F7/30)*100%</f>
        <v>0.43333333333333335</v>
      </c>
      <c r="M7" s="2">
        <f t="shared" ref="M7:M17" si="7">(H7/30)*100%</f>
        <v>0.46666666666666667</v>
      </c>
      <c r="N7" s="2">
        <f t="shared" ref="N7:N17" si="8">(I7/30)*100%</f>
        <v>0.8</v>
      </c>
      <c r="P7" s="9" t="s">
        <v>5</v>
      </c>
      <c r="Q7" s="10">
        <f t="shared" si="1"/>
        <v>0.41666666666666663</v>
      </c>
      <c r="R7" s="10">
        <f t="shared" si="1"/>
        <v>0.54166666666666663</v>
      </c>
      <c r="S7" s="10">
        <f t="shared" si="0"/>
        <v>0.43333333333333335</v>
      </c>
      <c r="T7" s="10">
        <f>(N7+N10+N13+N16)/4</f>
        <v>0.79166666666666663</v>
      </c>
    </row>
    <row r="8" spans="1:20" x14ac:dyDescent="0.25">
      <c r="A8" s="22"/>
      <c r="B8" s="6" t="s">
        <v>5</v>
      </c>
      <c r="C8" s="3">
        <v>8</v>
      </c>
      <c r="D8" s="1">
        <f t="shared" si="2"/>
        <v>22</v>
      </c>
      <c r="E8" s="3">
        <v>6</v>
      </c>
      <c r="F8" s="1">
        <f t="shared" si="2"/>
        <v>24</v>
      </c>
      <c r="G8" s="3">
        <v>8</v>
      </c>
      <c r="H8" s="1">
        <f t="shared" si="3"/>
        <v>22</v>
      </c>
      <c r="I8" s="3">
        <v>19</v>
      </c>
      <c r="J8" s="1">
        <f t="shared" si="4"/>
        <v>11</v>
      </c>
      <c r="K8" s="2">
        <f>(D8/30)*100%</f>
        <v>0.73333333333333328</v>
      </c>
      <c r="L8" s="2">
        <f t="shared" si="6"/>
        <v>0.8</v>
      </c>
      <c r="M8" s="2">
        <f t="shared" si="7"/>
        <v>0.73333333333333328</v>
      </c>
      <c r="N8" s="2">
        <f t="shared" si="8"/>
        <v>0.6333333333333333</v>
      </c>
    </row>
    <row r="9" spans="1:20" x14ac:dyDescent="0.25">
      <c r="A9" s="23" t="s">
        <v>16</v>
      </c>
      <c r="B9" s="4" t="s">
        <v>3</v>
      </c>
      <c r="C9" s="3">
        <v>28</v>
      </c>
      <c r="D9" s="1">
        <f t="shared" si="2"/>
        <v>2</v>
      </c>
      <c r="E9" s="3">
        <v>27</v>
      </c>
      <c r="F9" s="1">
        <f t="shared" si="2"/>
        <v>3</v>
      </c>
      <c r="G9" s="3">
        <v>17</v>
      </c>
      <c r="H9" s="1">
        <f t="shared" si="3"/>
        <v>13</v>
      </c>
      <c r="I9" s="3">
        <v>14</v>
      </c>
      <c r="J9" s="1">
        <f t="shared" si="4"/>
        <v>16</v>
      </c>
      <c r="K9" s="2">
        <f t="shared" si="5"/>
        <v>6.6666666666666666E-2</v>
      </c>
      <c r="L9" s="2">
        <f t="shared" si="6"/>
        <v>0.1</v>
      </c>
      <c r="M9" s="2">
        <f t="shared" si="7"/>
        <v>0.43333333333333335</v>
      </c>
      <c r="N9" s="2">
        <f>(I9/30)*100%</f>
        <v>0.46666666666666667</v>
      </c>
    </row>
    <row r="10" spans="1:20" x14ac:dyDescent="0.25">
      <c r="A10" s="22"/>
      <c r="B10" s="5" t="s">
        <v>4</v>
      </c>
      <c r="C10" s="3">
        <v>15</v>
      </c>
      <c r="D10" s="1">
        <f t="shared" si="2"/>
        <v>15</v>
      </c>
      <c r="E10" s="3">
        <v>9</v>
      </c>
      <c r="F10" s="1">
        <f t="shared" si="2"/>
        <v>21</v>
      </c>
      <c r="G10" s="3">
        <v>17</v>
      </c>
      <c r="H10" s="1">
        <f t="shared" si="3"/>
        <v>13</v>
      </c>
      <c r="I10" s="3">
        <v>26</v>
      </c>
      <c r="J10" s="1">
        <f t="shared" si="4"/>
        <v>4</v>
      </c>
      <c r="K10" s="2">
        <f t="shared" si="5"/>
        <v>0.5</v>
      </c>
      <c r="L10" s="2">
        <f t="shared" si="6"/>
        <v>0.7</v>
      </c>
      <c r="M10" s="2">
        <f t="shared" si="7"/>
        <v>0.43333333333333335</v>
      </c>
      <c r="N10" s="2">
        <f t="shared" si="8"/>
        <v>0.8666666666666667</v>
      </c>
    </row>
    <row r="11" spans="1:20" x14ac:dyDescent="0.25">
      <c r="A11" s="22"/>
      <c r="B11" s="6" t="s">
        <v>5</v>
      </c>
      <c r="C11" s="3">
        <v>15</v>
      </c>
      <c r="D11" s="1">
        <f t="shared" si="2"/>
        <v>15</v>
      </c>
      <c r="E11" s="3">
        <v>17</v>
      </c>
      <c r="F11" s="1">
        <f t="shared" si="2"/>
        <v>13</v>
      </c>
      <c r="G11" s="3">
        <v>16</v>
      </c>
      <c r="H11" s="1">
        <f t="shared" si="3"/>
        <v>14</v>
      </c>
      <c r="I11" s="3">
        <v>22</v>
      </c>
      <c r="J11" s="1">
        <f t="shared" si="4"/>
        <v>8</v>
      </c>
      <c r="K11" s="2">
        <f t="shared" si="5"/>
        <v>0.5</v>
      </c>
      <c r="L11" s="2">
        <f t="shared" si="6"/>
        <v>0.43333333333333335</v>
      </c>
      <c r="M11" s="2">
        <f t="shared" si="7"/>
        <v>0.46666666666666667</v>
      </c>
      <c r="N11" s="2">
        <f t="shared" si="8"/>
        <v>0.73333333333333328</v>
      </c>
    </row>
    <row r="12" spans="1:20" x14ac:dyDescent="0.25">
      <c r="A12" s="23" t="s">
        <v>17</v>
      </c>
      <c r="B12" s="4" t="s">
        <v>3</v>
      </c>
      <c r="C12" s="3">
        <v>22</v>
      </c>
      <c r="D12" s="1">
        <f t="shared" si="2"/>
        <v>8</v>
      </c>
      <c r="E12" s="3">
        <v>23</v>
      </c>
      <c r="F12" s="1">
        <f t="shared" si="2"/>
        <v>7</v>
      </c>
      <c r="G12" s="3">
        <v>15</v>
      </c>
      <c r="H12" s="1">
        <f t="shared" si="3"/>
        <v>15</v>
      </c>
      <c r="I12" s="3">
        <v>10</v>
      </c>
      <c r="J12" s="1">
        <f t="shared" si="4"/>
        <v>20</v>
      </c>
      <c r="K12" s="2">
        <f t="shared" si="5"/>
        <v>0.26666666666666666</v>
      </c>
      <c r="L12" s="2">
        <f t="shared" si="6"/>
        <v>0.23333333333333334</v>
      </c>
      <c r="M12" s="2">
        <f t="shared" si="7"/>
        <v>0.5</v>
      </c>
      <c r="N12" s="2">
        <f t="shared" si="8"/>
        <v>0.33333333333333331</v>
      </c>
    </row>
    <row r="13" spans="1:20" x14ac:dyDescent="0.25">
      <c r="A13" s="22"/>
      <c r="B13" s="5" t="s">
        <v>4</v>
      </c>
      <c r="C13" s="3">
        <v>15</v>
      </c>
      <c r="D13" s="1">
        <f t="shared" si="2"/>
        <v>15</v>
      </c>
      <c r="E13" s="3">
        <v>9</v>
      </c>
      <c r="F13" s="1">
        <f t="shared" si="2"/>
        <v>21</v>
      </c>
      <c r="G13" s="3">
        <v>17</v>
      </c>
      <c r="H13" s="1">
        <f t="shared" si="3"/>
        <v>13</v>
      </c>
      <c r="I13" s="3">
        <v>26</v>
      </c>
      <c r="J13" s="1">
        <f t="shared" si="4"/>
        <v>4</v>
      </c>
      <c r="K13" s="2">
        <f t="shared" si="5"/>
        <v>0.5</v>
      </c>
      <c r="L13" s="2">
        <f t="shared" si="6"/>
        <v>0.7</v>
      </c>
      <c r="M13" s="2">
        <f t="shared" si="7"/>
        <v>0.43333333333333335</v>
      </c>
      <c r="N13" s="2">
        <f t="shared" si="8"/>
        <v>0.8666666666666667</v>
      </c>
    </row>
    <row r="14" spans="1:20" x14ac:dyDescent="0.25">
      <c r="A14" s="22"/>
      <c r="B14" s="6" t="s">
        <v>5</v>
      </c>
      <c r="C14" s="3">
        <v>25</v>
      </c>
      <c r="D14" s="1">
        <f t="shared" si="2"/>
        <v>5</v>
      </c>
      <c r="E14" s="3">
        <v>27</v>
      </c>
      <c r="F14" s="1">
        <f t="shared" si="2"/>
        <v>3</v>
      </c>
      <c r="G14" s="3">
        <v>19</v>
      </c>
      <c r="H14" s="1">
        <f t="shared" si="3"/>
        <v>11</v>
      </c>
      <c r="I14" s="3">
        <v>29</v>
      </c>
      <c r="J14" s="1">
        <f t="shared" si="4"/>
        <v>1</v>
      </c>
      <c r="K14" s="2">
        <f t="shared" si="5"/>
        <v>0.16666666666666666</v>
      </c>
      <c r="L14" s="2">
        <f t="shared" si="6"/>
        <v>0.1</v>
      </c>
      <c r="M14" s="2">
        <f t="shared" si="7"/>
        <v>0.36666666666666664</v>
      </c>
      <c r="N14" s="2">
        <f t="shared" si="8"/>
        <v>0.96666666666666667</v>
      </c>
    </row>
    <row r="15" spans="1:20" x14ac:dyDescent="0.25">
      <c r="A15" s="23" t="s">
        <v>18</v>
      </c>
      <c r="B15" s="4" t="s">
        <v>3</v>
      </c>
      <c r="C15" s="3">
        <v>14</v>
      </c>
      <c r="D15" s="1">
        <f t="shared" si="2"/>
        <v>16</v>
      </c>
      <c r="E15" s="3">
        <v>17</v>
      </c>
      <c r="F15" s="1">
        <f t="shared" si="2"/>
        <v>13</v>
      </c>
      <c r="G15" s="3">
        <v>15</v>
      </c>
      <c r="H15" s="1">
        <f t="shared" si="3"/>
        <v>15</v>
      </c>
      <c r="I15" s="3">
        <v>4</v>
      </c>
      <c r="J15" s="1">
        <f t="shared" si="4"/>
        <v>26</v>
      </c>
      <c r="K15" s="2">
        <f t="shared" si="5"/>
        <v>0.53333333333333333</v>
      </c>
      <c r="L15" s="2">
        <f t="shared" si="6"/>
        <v>0.43333333333333335</v>
      </c>
      <c r="M15" s="2">
        <f t="shared" si="7"/>
        <v>0.5</v>
      </c>
      <c r="N15" s="2">
        <f t="shared" si="8"/>
        <v>0.13333333333333333</v>
      </c>
    </row>
    <row r="16" spans="1:20" x14ac:dyDescent="0.25">
      <c r="A16" s="22"/>
      <c r="B16" s="5" t="s">
        <v>4</v>
      </c>
      <c r="C16" s="3">
        <v>22</v>
      </c>
      <c r="D16" s="1">
        <f t="shared" si="2"/>
        <v>8</v>
      </c>
      <c r="E16" s="3">
        <v>20</v>
      </c>
      <c r="F16" s="1">
        <f t="shared" si="2"/>
        <v>10</v>
      </c>
      <c r="G16" s="3">
        <v>18</v>
      </c>
      <c r="H16" s="1">
        <f t="shared" si="3"/>
        <v>12</v>
      </c>
      <c r="I16" s="3">
        <v>19</v>
      </c>
      <c r="J16" s="1">
        <f t="shared" si="4"/>
        <v>11</v>
      </c>
      <c r="K16" s="2">
        <f t="shared" si="5"/>
        <v>0.26666666666666666</v>
      </c>
      <c r="L16" s="2">
        <f t="shared" si="6"/>
        <v>0.33333333333333331</v>
      </c>
      <c r="M16" s="2">
        <f t="shared" si="7"/>
        <v>0.4</v>
      </c>
      <c r="N16" s="2">
        <f t="shared" si="8"/>
        <v>0.6333333333333333</v>
      </c>
    </row>
    <row r="17" spans="1:14" x14ac:dyDescent="0.25">
      <c r="A17" s="22"/>
      <c r="B17" s="6" t="s">
        <v>5</v>
      </c>
      <c r="C17" s="3">
        <v>15</v>
      </c>
      <c r="D17" s="1">
        <f t="shared" si="2"/>
        <v>15</v>
      </c>
      <c r="E17" s="3">
        <v>18</v>
      </c>
      <c r="F17" s="1">
        <f t="shared" si="2"/>
        <v>12</v>
      </c>
      <c r="G17" s="3">
        <v>24</v>
      </c>
      <c r="H17" s="1">
        <f t="shared" si="3"/>
        <v>6</v>
      </c>
      <c r="I17" s="3">
        <v>27</v>
      </c>
      <c r="J17" s="1">
        <f t="shared" si="4"/>
        <v>3</v>
      </c>
      <c r="K17" s="2">
        <f t="shared" si="5"/>
        <v>0.5</v>
      </c>
      <c r="L17" s="2">
        <f t="shared" si="6"/>
        <v>0.4</v>
      </c>
      <c r="M17" s="2">
        <f t="shared" si="7"/>
        <v>0.2</v>
      </c>
      <c r="N17" s="2">
        <f t="shared" si="8"/>
        <v>0.9</v>
      </c>
    </row>
    <row r="19" spans="1:14" x14ac:dyDescent="0.25">
      <c r="A19" t="s">
        <v>3</v>
      </c>
      <c r="B19" t="s">
        <v>23</v>
      </c>
    </row>
    <row r="20" spans="1:14" x14ac:dyDescent="0.25">
      <c r="A20" t="s">
        <v>4</v>
      </c>
      <c r="B20" t="s">
        <v>26</v>
      </c>
    </row>
    <row r="21" spans="1:14" x14ac:dyDescent="0.25">
      <c r="A21" t="s">
        <v>5</v>
      </c>
      <c r="B21" t="s">
        <v>22</v>
      </c>
    </row>
  </sheetData>
  <mergeCells count="19">
    <mergeCell ref="A15:A17"/>
    <mergeCell ref="C4:D4"/>
    <mergeCell ref="E4:F4"/>
    <mergeCell ref="G4:H4"/>
    <mergeCell ref="A6:A8"/>
    <mergeCell ref="A9:A11"/>
    <mergeCell ref="A12:A14"/>
    <mergeCell ref="Q3:S3"/>
    <mergeCell ref="T3:T4"/>
    <mergeCell ref="A2:J2"/>
    <mergeCell ref="K2:M2"/>
    <mergeCell ref="N2:N4"/>
    <mergeCell ref="A3:A5"/>
    <mergeCell ref="B3:B5"/>
    <mergeCell ref="C3:H3"/>
    <mergeCell ref="I3:J4"/>
    <mergeCell ref="K3:K4"/>
    <mergeCell ref="L3:L4"/>
    <mergeCell ref="M3:M4"/>
  </mergeCells>
  <hyperlinks>
    <hyperlink ref="A6" r:id="rId1"/>
    <hyperlink ref="A9" r:id="rId2"/>
    <hyperlink ref="A12" r:id="rId3"/>
    <hyperlink ref="A15" r:id="rId4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H13" sqref="H13"/>
    </sheetView>
  </sheetViews>
  <sheetFormatPr defaultRowHeight="15" x14ac:dyDescent="0.25"/>
  <cols>
    <col min="1" max="1" width="16.140625" bestFit="1" customWidth="1"/>
    <col min="2" max="2" width="12.7109375" customWidth="1"/>
    <col min="3" max="3" width="14.42578125" customWidth="1"/>
    <col min="4" max="4" width="14.7109375" customWidth="1"/>
    <col min="5" max="5" width="33.140625" bestFit="1" customWidth="1"/>
    <col min="6" max="6" width="11.42578125" customWidth="1"/>
  </cols>
  <sheetData>
    <row r="2" spans="1:5" x14ac:dyDescent="0.25">
      <c r="A2" s="13" t="s">
        <v>19</v>
      </c>
    </row>
    <row r="3" spans="1:5" x14ac:dyDescent="0.25">
      <c r="A3" s="8"/>
      <c r="B3" s="19" t="s">
        <v>28</v>
      </c>
      <c r="C3" s="19"/>
      <c r="D3" s="19"/>
      <c r="E3" s="20" t="s">
        <v>29</v>
      </c>
    </row>
    <row r="4" spans="1:5" x14ac:dyDescent="0.25">
      <c r="A4" s="8" t="s">
        <v>27</v>
      </c>
      <c r="B4" s="9" t="s">
        <v>7</v>
      </c>
      <c r="C4" s="9" t="s">
        <v>8</v>
      </c>
      <c r="D4" s="9" t="s">
        <v>9</v>
      </c>
      <c r="E4" s="20"/>
    </row>
    <row r="5" spans="1:5" x14ac:dyDescent="0.25">
      <c r="A5" s="8" t="s">
        <v>3</v>
      </c>
      <c r="B5" s="10">
        <f>'CASE 1'!Q6</f>
        <v>3.3333333333333333E-2</v>
      </c>
      <c r="C5" s="10">
        <f>'CASE 1'!R6</f>
        <v>2.5000000000000001E-2</v>
      </c>
      <c r="D5" s="10">
        <f>'CASE 1'!S6</f>
        <v>0.17499999999999999</v>
      </c>
      <c r="E5" s="10">
        <f>'CASE 1'!T6</f>
        <v>0.78333333333333344</v>
      </c>
    </row>
    <row r="6" spans="1:5" x14ac:dyDescent="0.25">
      <c r="A6" s="8" t="s">
        <v>4</v>
      </c>
      <c r="B6" s="10">
        <f>'CASE 1'!Q7</f>
        <v>0.75</v>
      </c>
      <c r="C6" s="10">
        <f>'CASE 1'!R7</f>
        <v>0.86666666666666659</v>
      </c>
      <c r="D6" s="10">
        <f>'CASE 1'!S7</f>
        <v>0.76666666666666661</v>
      </c>
      <c r="E6" s="10">
        <f>'CASE 1'!T7</f>
        <v>0.39166666666666672</v>
      </c>
    </row>
    <row r="7" spans="1:5" x14ac:dyDescent="0.25">
      <c r="A7" s="8" t="s">
        <v>5</v>
      </c>
      <c r="B7" s="10">
        <f>'CASE 1'!Q8</f>
        <v>0.47500000000000003</v>
      </c>
      <c r="C7" s="10">
        <f>'CASE 1'!R8</f>
        <v>0.43333333333333335</v>
      </c>
      <c r="D7" s="10">
        <f>'CASE 1'!S8</f>
        <v>0.44166666666666665</v>
      </c>
      <c r="E7" s="10">
        <f>'CASE 1'!T8</f>
        <v>0.80833333333333335</v>
      </c>
    </row>
    <row r="8" spans="1:5" x14ac:dyDescent="0.25">
      <c r="B8" s="12"/>
    </row>
    <row r="9" spans="1:5" x14ac:dyDescent="0.25">
      <c r="A9" s="13" t="s">
        <v>30</v>
      </c>
      <c r="B9" s="12"/>
    </row>
    <row r="10" spans="1:5" x14ac:dyDescent="0.25">
      <c r="A10" s="8"/>
      <c r="B10" s="19" t="s">
        <v>28</v>
      </c>
      <c r="C10" s="19"/>
      <c r="D10" s="19"/>
      <c r="E10" s="20" t="s">
        <v>29</v>
      </c>
    </row>
    <row r="11" spans="1:5" x14ac:dyDescent="0.25">
      <c r="A11" s="8" t="s">
        <v>27</v>
      </c>
      <c r="B11" s="9" t="s">
        <v>7</v>
      </c>
      <c r="C11" s="9" t="s">
        <v>8</v>
      </c>
      <c r="D11" s="9" t="s">
        <v>9</v>
      </c>
      <c r="E11" s="20"/>
    </row>
    <row r="12" spans="1:5" x14ac:dyDescent="0.25">
      <c r="A12" s="8" t="s">
        <v>3</v>
      </c>
      <c r="B12" s="10">
        <f>'CASE 2'!Q6</f>
        <v>0.21666666666666667</v>
      </c>
      <c r="C12" s="10">
        <f>'CASE 2'!R6</f>
        <v>0.34166666666666667</v>
      </c>
      <c r="D12" s="10">
        <f>'CASE 2'!S6</f>
        <v>0.42499999999999999</v>
      </c>
      <c r="E12" s="10">
        <f>'CASE 2'!T6</f>
        <v>0.41666666666666663</v>
      </c>
    </row>
    <row r="13" spans="1:5" x14ac:dyDescent="0.25">
      <c r="A13" s="8" t="s">
        <v>4</v>
      </c>
      <c r="B13" s="10">
        <f>'CASE 2'!Q7</f>
        <v>0.52500000000000002</v>
      </c>
      <c r="C13" s="10">
        <f>'CASE 2'!R7</f>
        <v>0.54166666666666663</v>
      </c>
      <c r="D13" s="10">
        <f>'CASE 2'!S7</f>
        <v>0.51666666666666661</v>
      </c>
      <c r="E13" s="10">
        <f>'CASE 2'!T7</f>
        <v>0.65833333333333333</v>
      </c>
    </row>
    <row r="14" spans="1:5" x14ac:dyDescent="0.25">
      <c r="A14" s="8" t="s">
        <v>5</v>
      </c>
      <c r="B14" s="10">
        <f>'CASE 2'!Q8</f>
        <v>0.3</v>
      </c>
      <c r="C14" s="10">
        <f>'CASE 2'!R8</f>
        <v>0.29166666666666669</v>
      </c>
      <c r="D14" s="10">
        <f>'CASE 2'!S8</f>
        <v>0.30833333333333335</v>
      </c>
      <c r="E14" s="10">
        <f>'CASE 2'!T8</f>
        <v>0.8666666666666667</v>
      </c>
    </row>
    <row r="16" spans="1:5" x14ac:dyDescent="0.25">
      <c r="A16" s="13" t="s">
        <v>31</v>
      </c>
    </row>
    <row r="17" spans="1:5" x14ac:dyDescent="0.25">
      <c r="A17" s="8"/>
      <c r="B17" s="19" t="s">
        <v>28</v>
      </c>
      <c r="C17" s="19"/>
      <c r="D17" s="19"/>
      <c r="E17" s="20" t="s">
        <v>29</v>
      </c>
    </row>
    <row r="18" spans="1:5" x14ac:dyDescent="0.25">
      <c r="A18" s="8" t="s">
        <v>27</v>
      </c>
      <c r="B18" s="9" t="s">
        <v>7</v>
      </c>
      <c r="C18" s="9" t="s">
        <v>8</v>
      </c>
      <c r="D18" s="9" t="s">
        <v>9</v>
      </c>
      <c r="E18" s="20"/>
    </row>
    <row r="19" spans="1:5" x14ac:dyDescent="0.25">
      <c r="A19" s="8" t="s">
        <v>3</v>
      </c>
      <c r="B19" s="10">
        <f>CASE3!Q5</f>
        <v>0.35000000000000003</v>
      </c>
      <c r="C19" s="10">
        <f>CASE3!R5</f>
        <v>0.33333333333333337</v>
      </c>
      <c r="D19" s="10">
        <f>CASE3!S5</f>
        <v>0.39166666666666666</v>
      </c>
      <c r="E19" s="10">
        <f>CASE3!T5</f>
        <v>0.58333333333333337</v>
      </c>
    </row>
    <row r="20" spans="1:5" x14ac:dyDescent="0.25">
      <c r="A20" s="8" t="s">
        <v>4</v>
      </c>
      <c r="B20" s="10">
        <f>CASE3!Q6</f>
        <v>0.21666666666666667</v>
      </c>
      <c r="C20" s="10">
        <f>CASE3!R6</f>
        <v>0.25833333333333336</v>
      </c>
      <c r="D20" s="10">
        <f>CASE3!S6</f>
        <v>0.42499999999999999</v>
      </c>
      <c r="E20" s="10">
        <f>CASE3!T6</f>
        <v>0.41666666666666663</v>
      </c>
    </row>
    <row r="21" spans="1:5" x14ac:dyDescent="0.25">
      <c r="A21" s="8" t="s">
        <v>5</v>
      </c>
      <c r="B21" s="10">
        <f>CASE3!Q7</f>
        <v>0.41666666666666663</v>
      </c>
      <c r="C21" s="10">
        <f>CASE3!R7</f>
        <v>0.54166666666666663</v>
      </c>
      <c r="D21" s="10">
        <f>CASE3!S7</f>
        <v>0.43333333333333335</v>
      </c>
      <c r="E21" s="10">
        <f>CASE3!T7</f>
        <v>0.79166666666666663</v>
      </c>
    </row>
  </sheetData>
  <mergeCells count="6">
    <mergeCell ref="B17:D17"/>
    <mergeCell ref="E17:E18"/>
    <mergeCell ref="B3:D3"/>
    <mergeCell ref="E3:E4"/>
    <mergeCell ref="B10:D10"/>
    <mergeCell ref="E10:E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tabSelected="1" topLeftCell="D1" workbookViewId="0">
      <selection activeCell="P17" sqref="P17"/>
    </sheetView>
  </sheetViews>
  <sheetFormatPr defaultRowHeight="15" x14ac:dyDescent="0.25"/>
  <cols>
    <col min="1" max="1" width="16.85546875" customWidth="1"/>
    <col min="2" max="2" width="25.140625" bestFit="1" customWidth="1"/>
    <col min="3" max="3" width="9" bestFit="1" customWidth="1"/>
    <col min="4" max="5" width="8.85546875" bestFit="1" customWidth="1"/>
    <col min="6" max="6" width="20.85546875" bestFit="1" customWidth="1"/>
    <col min="7" max="7" width="9" bestFit="1" customWidth="1"/>
    <col min="8" max="9" width="8.85546875" bestFit="1" customWidth="1"/>
    <col min="10" max="10" width="20.85546875" bestFit="1" customWidth="1"/>
    <col min="11" max="12" width="11.7109375" customWidth="1"/>
    <col min="13" max="13" width="11.28515625" customWidth="1"/>
    <col min="14" max="14" width="22.5703125" customWidth="1"/>
  </cols>
  <sheetData>
    <row r="2" spans="1:18" ht="29.25" customHeight="1" x14ac:dyDescent="0.25">
      <c r="C2" s="22" t="s">
        <v>37</v>
      </c>
      <c r="D2" s="22"/>
      <c r="E2" s="22"/>
      <c r="F2" s="15" t="s">
        <v>38</v>
      </c>
      <c r="G2" s="22" t="s">
        <v>39</v>
      </c>
      <c r="H2" s="22"/>
      <c r="I2" s="22"/>
      <c r="J2" s="15" t="s">
        <v>38</v>
      </c>
      <c r="K2" s="22" t="s">
        <v>39</v>
      </c>
      <c r="L2" s="22"/>
      <c r="M2" s="22"/>
      <c r="N2" s="15" t="s">
        <v>38</v>
      </c>
      <c r="O2" s="22"/>
      <c r="P2" s="22"/>
      <c r="Q2" s="22"/>
      <c r="R2" s="22"/>
    </row>
    <row r="3" spans="1:18" ht="25.5" customHeight="1" x14ac:dyDescent="0.25">
      <c r="C3" s="22" t="s">
        <v>19</v>
      </c>
      <c r="D3" s="22"/>
      <c r="E3" s="22"/>
      <c r="F3" s="22"/>
      <c r="G3" s="22" t="s">
        <v>30</v>
      </c>
      <c r="H3" s="22"/>
      <c r="I3" s="22"/>
      <c r="J3" s="22"/>
      <c r="K3" s="22" t="s">
        <v>31</v>
      </c>
      <c r="L3" s="22"/>
      <c r="M3" s="22"/>
      <c r="N3" s="22"/>
    </row>
    <row r="4" spans="1:18" s="18" customFormat="1" x14ac:dyDescent="0.25">
      <c r="C4" s="15" t="s">
        <v>7</v>
      </c>
      <c r="D4" s="15" t="s">
        <v>8</v>
      </c>
      <c r="E4" s="15" t="s">
        <v>9</v>
      </c>
      <c r="F4" s="14" t="s">
        <v>36</v>
      </c>
      <c r="G4" s="15" t="s">
        <v>7</v>
      </c>
      <c r="H4" s="15" t="s">
        <v>8</v>
      </c>
      <c r="I4" s="15" t="s">
        <v>9</v>
      </c>
      <c r="J4" s="15" t="s">
        <v>36</v>
      </c>
      <c r="K4" s="15" t="s">
        <v>7</v>
      </c>
      <c r="L4" s="15" t="s">
        <v>8</v>
      </c>
      <c r="M4" s="15" t="s">
        <v>9</v>
      </c>
      <c r="N4" s="15" t="s">
        <v>36</v>
      </c>
    </row>
    <row r="5" spans="1:18" x14ac:dyDescent="0.25">
      <c r="A5" t="s">
        <v>3</v>
      </c>
      <c r="B5" s="16" t="s">
        <v>32</v>
      </c>
      <c r="C5" s="17">
        <f>'CASE 1'!K6</f>
        <v>0</v>
      </c>
      <c r="D5" s="17">
        <f>'CASE 1'!L6</f>
        <v>0</v>
      </c>
      <c r="E5" s="17">
        <f>'CASE 1'!M6</f>
        <v>0.23333333333333334</v>
      </c>
      <c r="F5" s="17">
        <f>'CASE 1'!N6</f>
        <v>0.76666666666666672</v>
      </c>
      <c r="G5" s="17">
        <f>'CASE 2'!K6</f>
        <v>0</v>
      </c>
      <c r="H5" s="17">
        <f>'CASE 2'!L6</f>
        <v>0.26666666666666666</v>
      </c>
      <c r="I5" s="17">
        <f>'CASE 2'!M6</f>
        <v>0.26666666666666666</v>
      </c>
      <c r="J5" s="17">
        <f>'CASE 2'!N6</f>
        <v>0.73333333333333328</v>
      </c>
      <c r="K5" s="17">
        <f>CASE3!K6</f>
        <v>0</v>
      </c>
      <c r="L5" s="17">
        <f>CASE3!L6</f>
        <v>0.26666666666666666</v>
      </c>
      <c r="M5" s="17">
        <f>CASE3!M6</f>
        <v>0.26666666666666666</v>
      </c>
      <c r="N5" s="17">
        <f>CASE3!N6</f>
        <v>0.73333333333333328</v>
      </c>
    </row>
    <row r="6" spans="1:18" x14ac:dyDescent="0.25">
      <c r="B6" s="16" t="s">
        <v>33</v>
      </c>
      <c r="C6" s="17">
        <f>'CASE 1'!K9</f>
        <v>0</v>
      </c>
      <c r="D6" s="17">
        <f>'CASE 1'!L9</f>
        <v>0</v>
      </c>
      <c r="E6" s="17">
        <f>'CASE 1'!M9</f>
        <v>6.6666666666666666E-2</v>
      </c>
      <c r="F6" s="17">
        <f>'CASE 1'!N9</f>
        <v>0.93333333333333335</v>
      </c>
      <c r="G6" s="17">
        <f>'CASE 2'!K9</f>
        <v>6.6666666666666666E-2</v>
      </c>
      <c r="H6" s="17">
        <f>'CASE 2'!L9</f>
        <v>0.43333333333333335</v>
      </c>
      <c r="I6" s="17">
        <f>'CASE 2'!M9</f>
        <v>0.43333333333333335</v>
      </c>
      <c r="J6" s="17">
        <f>'CASE 2'!N9</f>
        <v>0.46666666666666667</v>
      </c>
      <c r="K6" s="17">
        <f>'CASE 1'!K9</f>
        <v>0</v>
      </c>
      <c r="L6" s="17">
        <f>'CASE 1'!L9</f>
        <v>0</v>
      </c>
      <c r="M6" s="17">
        <f>'CASE 1'!M9</f>
        <v>6.6666666666666666E-2</v>
      </c>
      <c r="N6" s="17">
        <f>CASE3!N9</f>
        <v>0.46666666666666667</v>
      </c>
    </row>
    <row r="7" spans="1:18" x14ac:dyDescent="0.25">
      <c r="B7" s="16" t="s">
        <v>34</v>
      </c>
      <c r="C7" s="17">
        <f>'CASE 1'!K12</f>
        <v>3.3333333333333333E-2</v>
      </c>
      <c r="D7" s="17">
        <f>'CASE 1'!L12</f>
        <v>3.3333333333333333E-2</v>
      </c>
      <c r="E7" s="17">
        <f>'CASE 1'!M12</f>
        <v>0.23333333333333334</v>
      </c>
      <c r="F7" s="17">
        <f>'CASE 1'!N12</f>
        <v>0.73333333333333328</v>
      </c>
      <c r="G7" s="17">
        <f>'CASE 2'!K12</f>
        <v>0.26666666666666666</v>
      </c>
      <c r="H7" s="17">
        <f>'CASE 2'!L12</f>
        <v>0.23333333333333334</v>
      </c>
      <c r="I7" s="17">
        <f>'CASE 2'!M12</f>
        <v>0.5</v>
      </c>
      <c r="J7" s="17">
        <f>'CASE 2'!N12</f>
        <v>0.33333333333333331</v>
      </c>
      <c r="K7" s="17">
        <f>CASE3!K12</f>
        <v>0.26666666666666666</v>
      </c>
      <c r="L7" s="17">
        <f>CASE3!L12</f>
        <v>0.23333333333333334</v>
      </c>
      <c r="M7" s="17">
        <f>CASE3!M12</f>
        <v>0.5</v>
      </c>
      <c r="N7" s="17">
        <f>CASE3!N12</f>
        <v>0.33333333333333331</v>
      </c>
    </row>
    <row r="8" spans="1:18" x14ac:dyDescent="0.25">
      <c r="B8" s="16" t="s">
        <v>35</v>
      </c>
      <c r="C8" s="17">
        <f>'CASE 1'!K15</f>
        <v>0.1</v>
      </c>
      <c r="D8" s="17">
        <f>'CASE 1'!L15</f>
        <v>6.6666666666666666E-2</v>
      </c>
      <c r="E8" s="17">
        <f>'CASE 1'!M15</f>
        <v>0.16666666666666666</v>
      </c>
      <c r="F8" s="17">
        <f>'CASE 1'!N15</f>
        <v>0.7</v>
      </c>
      <c r="G8" s="17">
        <f>'CASE 2'!K15</f>
        <v>0.53333333333333333</v>
      </c>
      <c r="H8" s="17">
        <f>'CASE 2'!L15</f>
        <v>0.43333333333333335</v>
      </c>
      <c r="I8" s="17">
        <f>'CASE 2'!M15</f>
        <v>0.5</v>
      </c>
      <c r="J8" s="17">
        <f>'CASE 2'!N15</f>
        <v>0.13333333333333333</v>
      </c>
      <c r="K8" s="17">
        <f>CASE3!K15</f>
        <v>0.53333333333333333</v>
      </c>
      <c r="L8" s="17">
        <f>CASE3!L15</f>
        <v>0.43333333333333335</v>
      </c>
      <c r="M8" s="17">
        <f>CASE3!M15</f>
        <v>0.5</v>
      </c>
      <c r="N8" s="17">
        <f>CASE3!N15</f>
        <v>0.13333333333333333</v>
      </c>
    </row>
    <row r="10" spans="1:18" x14ac:dyDescent="0.25">
      <c r="A10" t="s">
        <v>4</v>
      </c>
      <c r="B10" s="16" t="s">
        <v>32</v>
      </c>
      <c r="C10" s="17">
        <f>'CASE 1'!K7</f>
        <v>0.7</v>
      </c>
      <c r="D10" s="17">
        <f>'CASE 1'!L7</f>
        <v>0.8</v>
      </c>
      <c r="E10" s="17">
        <f>'CASE 1'!M7</f>
        <v>0.6333333333333333</v>
      </c>
      <c r="F10" s="17">
        <f>'CASE 1'!N7</f>
        <v>0.56666666666666665</v>
      </c>
      <c r="G10" s="17">
        <f>'CASE 2'!K7</f>
        <v>0.5</v>
      </c>
      <c r="H10" s="17">
        <f>'CASE 2'!L7</f>
        <v>0.43333333333333335</v>
      </c>
      <c r="I10" s="17">
        <f>'CASE 2'!M7</f>
        <v>0.6333333333333333</v>
      </c>
      <c r="J10" s="17">
        <f>'CASE 2'!N7</f>
        <v>0.56666666666666665</v>
      </c>
      <c r="K10" s="17">
        <f>CASE3!K7</f>
        <v>0.4</v>
      </c>
      <c r="L10" s="17">
        <f>CASE3!L7</f>
        <v>0.43333333333333335</v>
      </c>
      <c r="M10" s="17">
        <f>CASE3!M7</f>
        <v>0.46666666666666667</v>
      </c>
      <c r="N10" s="17">
        <f>CASE3!N7</f>
        <v>0.8</v>
      </c>
    </row>
    <row r="11" spans="1:18" x14ac:dyDescent="0.25">
      <c r="B11" s="16" t="s">
        <v>33</v>
      </c>
      <c r="C11" s="17">
        <f>'CASE 1'!K10</f>
        <v>0.8666666666666667</v>
      </c>
      <c r="D11" s="17">
        <f>'CASE 1'!L10</f>
        <v>1</v>
      </c>
      <c r="E11" s="17">
        <f>'CASE 1'!M10</f>
        <v>0.9</v>
      </c>
      <c r="F11" s="17">
        <f>'CASE 1'!N10</f>
        <v>0.23333333333333334</v>
      </c>
      <c r="G11" s="17">
        <f>'CASE 2'!K10</f>
        <v>0.5</v>
      </c>
      <c r="H11" s="17">
        <f>'CASE 2'!L10</f>
        <v>0.7</v>
      </c>
      <c r="I11" s="17">
        <f>'CASE 2'!M10</f>
        <v>0.43333333333333335</v>
      </c>
      <c r="J11" s="17">
        <f>'CASE 1'!N10</f>
        <v>0.23333333333333334</v>
      </c>
      <c r="K11" s="17">
        <f>CASE3!K10</f>
        <v>0.5</v>
      </c>
      <c r="L11" s="17">
        <f>CASE3!L10</f>
        <v>0.7</v>
      </c>
      <c r="M11" s="17">
        <f>CASE3!M10</f>
        <v>0.43333333333333335</v>
      </c>
      <c r="N11" s="17">
        <f>CASE3!N10</f>
        <v>0.8666666666666667</v>
      </c>
    </row>
    <row r="12" spans="1:18" x14ac:dyDescent="0.25">
      <c r="B12" s="16" t="s">
        <v>34</v>
      </c>
      <c r="C12" s="17">
        <f>'CASE 1'!K13</f>
        <v>0.8666666666666667</v>
      </c>
      <c r="D12" s="17">
        <f>'CASE 1'!L13</f>
        <v>1</v>
      </c>
      <c r="E12" s="17">
        <f>'CASE 1'!M13</f>
        <v>0.9</v>
      </c>
      <c r="F12" s="17">
        <f>'CASE 1'!N13</f>
        <v>0.23333333333333334</v>
      </c>
      <c r="G12" s="17">
        <f>'CASE 2'!K13</f>
        <v>0.5</v>
      </c>
      <c r="H12" s="17">
        <f>'CASE 2'!L13</f>
        <v>0.7</v>
      </c>
      <c r="I12" s="17">
        <f>'CASE 2'!M13</f>
        <v>0.43333333333333335</v>
      </c>
      <c r="J12" s="17">
        <f>'CASE 1'!N13</f>
        <v>0.23333333333333334</v>
      </c>
      <c r="K12" s="17">
        <f>CASE3!K13</f>
        <v>0.5</v>
      </c>
      <c r="L12" s="17">
        <f>CASE3!L13</f>
        <v>0.7</v>
      </c>
      <c r="M12" s="17">
        <f>CASE3!M13</f>
        <v>0.43333333333333335</v>
      </c>
      <c r="N12" s="17">
        <f>CASE3!N13</f>
        <v>0.8666666666666667</v>
      </c>
    </row>
    <row r="13" spans="1:18" x14ac:dyDescent="0.25">
      <c r="B13" s="16" t="s">
        <v>35</v>
      </c>
      <c r="C13" s="17">
        <f>'CASE 1'!K16</f>
        <v>0.56666666666666665</v>
      </c>
      <c r="D13" s="17">
        <f>'CASE 1'!L16</f>
        <v>0.66666666666666663</v>
      </c>
      <c r="E13" s="17">
        <f>'CASE 1'!M16</f>
        <v>0.6333333333333333</v>
      </c>
      <c r="F13" s="17">
        <f>'CASE 1'!N16</f>
        <v>0.53333333333333333</v>
      </c>
      <c r="G13" s="17">
        <f>'CASE 2'!K16</f>
        <v>0.6</v>
      </c>
      <c r="H13" s="17">
        <f>'CASE 2'!L16</f>
        <v>0.33333333333333331</v>
      </c>
      <c r="I13" s="17">
        <f>'CASE 2'!M16</f>
        <v>0.56666666666666665</v>
      </c>
      <c r="J13" s="17">
        <f>'CASE 2'!N16</f>
        <v>0.33333333333333331</v>
      </c>
      <c r="K13" s="17">
        <f>CASE3!K16</f>
        <v>0.26666666666666666</v>
      </c>
      <c r="L13" s="17">
        <f>CASE3!L16</f>
        <v>0.33333333333333331</v>
      </c>
      <c r="M13" s="17">
        <f>CASE3!M16</f>
        <v>0.4</v>
      </c>
      <c r="N13" s="17">
        <f>CASE3!N16</f>
        <v>0.6333333333333333</v>
      </c>
    </row>
    <row r="15" spans="1:18" x14ac:dyDescent="0.25">
      <c r="A15" t="s">
        <v>5</v>
      </c>
      <c r="B15" s="16" t="s">
        <v>32</v>
      </c>
      <c r="C15" s="17">
        <f>'CASE 1'!K8</f>
        <v>0.73333333333333328</v>
      </c>
      <c r="D15" s="17">
        <f>'CASE 1'!L8</f>
        <v>0.8</v>
      </c>
      <c r="E15" s="17">
        <f>'CASE 1'!M8</f>
        <v>0.73333333333333328</v>
      </c>
      <c r="F15" s="17">
        <f>'CASE 1'!N8</f>
        <v>0.6333333333333333</v>
      </c>
      <c r="G15" s="17">
        <f>'CASE 2'!K8</f>
        <v>0.53333333333333333</v>
      </c>
      <c r="H15" s="17">
        <f>'CASE 2'!L8</f>
        <v>0.5</v>
      </c>
      <c r="I15" s="17">
        <f>'CASE 2'!M8</f>
        <v>0.56666666666666665</v>
      </c>
      <c r="J15" s="17">
        <f>'CASE 2'!N8</f>
        <v>0.8</v>
      </c>
      <c r="K15" s="17">
        <f>CASE3!K8</f>
        <v>0.73333333333333328</v>
      </c>
      <c r="L15" s="17">
        <f>CASE3!L8</f>
        <v>0.8</v>
      </c>
      <c r="M15" s="17">
        <f>CASE3!M8</f>
        <v>0.73333333333333328</v>
      </c>
      <c r="N15" s="17">
        <f>CASE3!N8</f>
        <v>0.6333333333333333</v>
      </c>
    </row>
    <row r="16" spans="1:18" x14ac:dyDescent="0.25">
      <c r="B16" s="16" t="s">
        <v>33</v>
      </c>
      <c r="C16" s="17">
        <f>'CASE 1'!K11</f>
        <v>0.5</v>
      </c>
      <c r="D16" s="17">
        <f>'CASE 1'!L11</f>
        <v>0.43333333333333335</v>
      </c>
      <c r="E16" s="17">
        <f>'CASE 1'!M11</f>
        <v>0.46666666666666667</v>
      </c>
      <c r="F16" s="17">
        <f>'CASE 1'!N11</f>
        <v>0.73333333333333328</v>
      </c>
      <c r="G16" s="17">
        <f>'CASE 2'!K11</f>
        <v>0.3</v>
      </c>
      <c r="H16" s="17">
        <f>'CASE 2'!L11</f>
        <v>0.36666666666666664</v>
      </c>
      <c r="I16" s="17">
        <f>'CASE 2'!M11</f>
        <v>0.3</v>
      </c>
      <c r="J16" s="17">
        <f>'CASE 2'!N11</f>
        <v>0.76666666666666672</v>
      </c>
      <c r="K16" s="17">
        <f>CASE3!K11</f>
        <v>0.5</v>
      </c>
      <c r="L16" s="17">
        <f>CASE3!L11</f>
        <v>0.43333333333333335</v>
      </c>
      <c r="M16" s="17">
        <f>CASE3!M11</f>
        <v>0.46666666666666667</v>
      </c>
      <c r="N16" s="17">
        <f>CASE3!N11</f>
        <v>0.73333333333333328</v>
      </c>
    </row>
    <row r="17" spans="2:14" x14ac:dyDescent="0.25">
      <c r="B17" s="16" t="s">
        <v>34</v>
      </c>
      <c r="C17" s="17">
        <f>'CASE 1'!K14</f>
        <v>0.16666666666666666</v>
      </c>
      <c r="D17" s="17">
        <f>'CASE 1'!L14</f>
        <v>0.1</v>
      </c>
      <c r="E17" s="17">
        <f>'CASE 1'!M14</f>
        <v>0.36666666666666664</v>
      </c>
      <c r="F17" s="17">
        <f>'CASE 1'!N14</f>
        <v>0.96666666666666667</v>
      </c>
      <c r="G17" s="17">
        <f>'CASE 2'!K14</f>
        <v>6.6666666666666666E-2</v>
      </c>
      <c r="H17" s="17">
        <f>'CASE 2'!L14</f>
        <v>6.6666666666666666E-2</v>
      </c>
      <c r="I17" s="17">
        <f>'CASE 2'!M14</f>
        <v>0.2</v>
      </c>
      <c r="J17" s="17">
        <f>'CASE 2'!N14</f>
        <v>0.96666666666666667</v>
      </c>
      <c r="K17" s="17">
        <f>CASE3!K14</f>
        <v>0.16666666666666666</v>
      </c>
      <c r="L17" s="17">
        <f>CASE3!L14</f>
        <v>0.1</v>
      </c>
      <c r="M17" s="17">
        <f>CASE3!M14</f>
        <v>0.36666666666666664</v>
      </c>
      <c r="N17" s="17">
        <f>CASE3!N14</f>
        <v>0.96666666666666667</v>
      </c>
    </row>
    <row r="18" spans="2:14" x14ac:dyDescent="0.25">
      <c r="B18" s="16" t="s">
        <v>35</v>
      </c>
      <c r="C18" s="17">
        <f>'CASE 1'!K17</f>
        <v>0.5</v>
      </c>
      <c r="D18" s="17">
        <f>'CASE 1'!L17</f>
        <v>0.4</v>
      </c>
      <c r="E18" s="17">
        <f>'CASE 1'!M17</f>
        <v>0.2</v>
      </c>
      <c r="F18" s="17">
        <f>'CASE 1'!N17</f>
        <v>0.9</v>
      </c>
      <c r="G18" s="17">
        <f>'CASE 2'!K17</f>
        <v>0.3</v>
      </c>
      <c r="H18" s="17">
        <f>'CASE 2'!L17</f>
        <v>0.23333333333333334</v>
      </c>
      <c r="I18" s="17">
        <f>'CASE 2'!M17</f>
        <v>0.16666666666666666</v>
      </c>
      <c r="J18" s="17">
        <f>'CASE 2'!N17</f>
        <v>0.93333333333333335</v>
      </c>
      <c r="K18" s="17">
        <f>CASE3!K17</f>
        <v>0.5</v>
      </c>
      <c r="L18" s="17">
        <f>CASE3!L17</f>
        <v>0.4</v>
      </c>
      <c r="M18" s="17">
        <f>CASE3!M17</f>
        <v>0.2</v>
      </c>
      <c r="N18" s="17">
        <f>CASE3!N17</f>
        <v>0.9</v>
      </c>
    </row>
  </sheetData>
  <mergeCells count="7">
    <mergeCell ref="C3:F3"/>
    <mergeCell ref="G3:J3"/>
    <mergeCell ref="K3:N3"/>
    <mergeCell ref="O2:R2"/>
    <mergeCell ref="C2:E2"/>
    <mergeCell ref="G2:I2"/>
    <mergeCell ref="K2:M2"/>
  </mergeCells>
  <hyperlinks>
    <hyperlink ref="B5" r:id="rId1"/>
    <hyperlink ref="B6" r:id="rId2"/>
    <hyperlink ref="B7" r:id="rId3"/>
    <hyperlink ref="B8" r:id="rId4"/>
    <hyperlink ref="B10" r:id="rId5"/>
    <hyperlink ref="B11" r:id="rId6"/>
    <hyperlink ref="B12" r:id="rId7"/>
    <hyperlink ref="B13" r:id="rId8"/>
    <hyperlink ref="B15" r:id="rId9"/>
    <hyperlink ref="B16" r:id="rId10"/>
    <hyperlink ref="B17" r:id="rId11"/>
    <hyperlink ref="B18" r:id="rId12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 1</vt:lpstr>
      <vt:lpstr>CASE 2</vt:lpstr>
      <vt:lpstr>CASE3</vt:lpstr>
      <vt:lpstr>REKAP MASING - MASING CASE</vt:lpstr>
      <vt:lpstr>GRAFIK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Megantara</dc:creator>
  <cp:lastModifiedBy>Achmad Megantara</cp:lastModifiedBy>
  <dcterms:created xsi:type="dcterms:W3CDTF">2019-06-23T04:03:54Z</dcterms:created>
  <dcterms:modified xsi:type="dcterms:W3CDTF">2019-06-29T10:16:26Z</dcterms:modified>
</cp:coreProperties>
</file>