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bhishek Chopra\Desktop\excel\"/>
    </mc:Choice>
  </mc:AlternateContent>
  <xr:revisionPtr revIDLastSave="0" documentId="13_ncr:1_{6C063184-DEEB-4CB2-B97C-6ED195454713}" xr6:coauthVersionLast="47" xr6:coauthVersionMax="47" xr10:uidLastSave="{00000000-0000-0000-0000-000000000000}"/>
  <bookViews>
    <workbookView xWindow="-108" yWindow="-108" windowWidth="23256" windowHeight="12456" activeTab="1" xr2:uid="{4589DE26-54E0-4CAC-98C7-7E9815429A49}"/>
  </bookViews>
  <sheets>
    <sheet name="Sheet2" sheetId="2" r:id="rId1"/>
    <sheet name="Sheet1" sheetId="1" r:id="rId2"/>
  </sheets>
  <definedNames>
    <definedName name="_xlnm._FilterDatabase" localSheetId="1" hidden="1">Sheet1!$B$70:$B$128</definedName>
    <definedName name="solver_eng" localSheetId="1" hidden="1">1</definedName>
    <definedName name="solver_neg" localSheetId="1" hidden="1">1</definedName>
    <definedName name="solver_num" localSheetId="1" hidden="1">0</definedName>
    <definedName name="solver_opt" localSheetId="1" hidden="1">Sheet1!$L$6</definedName>
    <definedName name="solver_typ" localSheetId="1" hidden="1">1</definedName>
    <definedName name="solver_val" localSheetId="1" hidden="1">0</definedName>
    <definedName name="solver_ver" localSheetId="1" hidden="1">3</definedName>
  </definedNames>
  <calcPr calcId="191029"/>
  <pivotCaches>
    <pivotCache cacheId="17"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65" i="1" l="1" a="1"/>
  <c r="L65" i="1" s="1"/>
  <c r="M65" i="1" s="1"/>
  <c r="L7" i="1" a="1"/>
  <c r="L7" i="1" s="1"/>
  <c r="M7" i="1" s="1"/>
  <c r="L8" i="1" a="1"/>
  <c r="L8" i="1" s="1"/>
  <c r="M8" i="1" s="1"/>
  <c r="L9" i="1" a="1"/>
  <c r="L9" i="1" s="1"/>
  <c r="M9" i="1" s="1"/>
  <c r="L10" i="1" a="1"/>
  <c r="L10" i="1" s="1"/>
  <c r="M10" i="1" s="1"/>
  <c r="L11" i="1" a="1"/>
  <c r="L11" i="1" s="1"/>
  <c r="M11" i="1" s="1"/>
  <c r="L12" i="1" a="1"/>
  <c r="L12" i="1" s="1"/>
  <c r="M12" i="1" s="1"/>
  <c r="L13" i="1" a="1"/>
  <c r="L13" i="1" s="1"/>
  <c r="M13" i="1" s="1"/>
  <c r="L14" i="1" a="1"/>
  <c r="L14" i="1" s="1"/>
  <c r="M14" i="1" s="1"/>
  <c r="L15" i="1" a="1"/>
  <c r="L15" i="1" s="1"/>
  <c r="M15" i="1" s="1"/>
  <c r="L16" i="1" a="1"/>
  <c r="L16" i="1" s="1"/>
  <c r="M16" i="1" s="1"/>
  <c r="L17" i="1" a="1"/>
  <c r="L17" i="1" s="1"/>
  <c r="M17" i="1" s="1"/>
  <c r="L18" i="1" a="1"/>
  <c r="L18" i="1" s="1"/>
  <c r="M18" i="1" s="1"/>
  <c r="L19" i="1" a="1"/>
  <c r="L19" i="1" s="1"/>
  <c r="M19" i="1" s="1"/>
  <c r="L20" i="1" a="1"/>
  <c r="L20" i="1" s="1"/>
  <c r="M20" i="1" s="1"/>
  <c r="L21" i="1" a="1"/>
  <c r="L21" i="1" s="1"/>
  <c r="M21" i="1" s="1"/>
  <c r="L22" i="1" a="1"/>
  <c r="L22" i="1" s="1"/>
  <c r="M22" i="1" s="1"/>
  <c r="L23" i="1" a="1"/>
  <c r="L23" i="1" s="1"/>
  <c r="M23" i="1" s="1"/>
  <c r="L24" i="1" a="1"/>
  <c r="L24" i="1" s="1"/>
  <c r="M24" i="1" s="1"/>
  <c r="L25" i="1" a="1"/>
  <c r="L25" i="1" s="1"/>
  <c r="M25" i="1" s="1"/>
  <c r="L26" i="1" a="1"/>
  <c r="L26" i="1" s="1"/>
  <c r="M26" i="1" s="1"/>
  <c r="L27" i="1" a="1"/>
  <c r="L27" i="1" s="1"/>
  <c r="M27" i="1" s="1"/>
  <c r="L28" i="1" a="1"/>
  <c r="L28" i="1" s="1"/>
  <c r="M28" i="1" s="1"/>
  <c r="L29" i="1" a="1"/>
  <c r="L29" i="1" s="1"/>
  <c r="M29" i="1" s="1"/>
  <c r="L30" i="1" a="1"/>
  <c r="L30" i="1" s="1"/>
  <c r="M30" i="1" s="1"/>
  <c r="L31" i="1" a="1"/>
  <c r="L31" i="1" s="1"/>
  <c r="M31" i="1" s="1"/>
  <c r="L32" i="1" a="1"/>
  <c r="L32" i="1" s="1"/>
  <c r="M32" i="1" s="1"/>
  <c r="L33" i="1" a="1"/>
  <c r="L33" i="1" s="1"/>
  <c r="M33" i="1" s="1"/>
  <c r="L34" i="1" a="1"/>
  <c r="L34" i="1" s="1"/>
  <c r="M34" i="1" s="1"/>
  <c r="L35" i="1" a="1"/>
  <c r="L35" i="1" s="1"/>
  <c r="M35" i="1" s="1"/>
  <c r="L36" i="1" a="1"/>
  <c r="L36" i="1" s="1"/>
  <c r="M36" i="1" s="1"/>
  <c r="L37" i="1" a="1"/>
  <c r="L37" i="1" s="1"/>
  <c r="M37" i="1" s="1"/>
  <c r="L38" i="1" a="1"/>
  <c r="L38" i="1" s="1"/>
  <c r="M38" i="1" s="1"/>
  <c r="L39" i="1" a="1"/>
  <c r="L39" i="1" s="1"/>
  <c r="M39" i="1" s="1"/>
  <c r="L40" i="1" a="1"/>
  <c r="L40" i="1" s="1"/>
  <c r="M40" i="1" s="1"/>
  <c r="L41" i="1" a="1"/>
  <c r="L41" i="1" s="1"/>
  <c r="M41" i="1" s="1"/>
  <c r="L42" i="1" a="1"/>
  <c r="L42" i="1" s="1"/>
  <c r="M42" i="1" s="1"/>
  <c r="L43" i="1" a="1"/>
  <c r="L43" i="1" s="1"/>
  <c r="M43" i="1" s="1"/>
  <c r="L44" i="1" a="1"/>
  <c r="L44" i="1" s="1"/>
  <c r="M44" i="1" s="1"/>
  <c r="L45" i="1" a="1"/>
  <c r="L45" i="1" s="1"/>
  <c r="M45" i="1" s="1"/>
  <c r="L46" i="1" a="1"/>
  <c r="L46" i="1" s="1"/>
  <c r="M46" i="1" s="1"/>
  <c r="L47" i="1" a="1"/>
  <c r="L47" i="1" s="1"/>
  <c r="M47" i="1" s="1"/>
  <c r="L48" i="1" a="1"/>
  <c r="L48" i="1" s="1"/>
  <c r="M48" i="1" s="1"/>
  <c r="L49" i="1" a="1"/>
  <c r="L49" i="1" s="1"/>
  <c r="M49" i="1" s="1"/>
  <c r="L50" i="1" a="1"/>
  <c r="L50" i="1" s="1"/>
  <c r="M50" i="1" s="1"/>
  <c r="L51" i="1" a="1"/>
  <c r="L51" i="1" s="1"/>
  <c r="M51" i="1" s="1"/>
  <c r="L52" i="1" a="1"/>
  <c r="L52" i="1" s="1"/>
  <c r="M52" i="1" s="1"/>
  <c r="L53" i="1" a="1"/>
  <c r="L53" i="1" s="1"/>
  <c r="M53" i="1" s="1"/>
  <c r="L54" i="1" a="1"/>
  <c r="L54" i="1" s="1"/>
  <c r="M54" i="1" s="1"/>
  <c r="L55" i="1" a="1"/>
  <c r="L55" i="1" s="1"/>
  <c r="M55" i="1" s="1"/>
  <c r="L56" i="1" a="1"/>
  <c r="L56" i="1" s="1"/>
  <c r="M56" i="1" s="1"/>
  <c r="L57" i="1" a="1"/>
  <c r="L57" i="1" s="1"/>
  <c r="M57" i="1" s="1"/>
  <c r="L58" i="1" a="1"/>
  <c r="L58" i="1" s="1"/>
  <c r="M58" i="1" s="1"/>
  <c r="L59" i="1" a="1"/>
  <c r="L59" i="1" s="1"/>
  <c r="M59" i="1" s="1"/>
  <c r="L60" i="1" a="1"/>
  <c r="L60" i="1" s="1"/>
  <c r="M60" i="1" s="1"/>
  <c r="L61" i="1" a="1"/>
  <c r="L61" i="1" s="1"/>
  <c r="M61" i="1" s="1"/>
  <c r="L62" i="1" a="1"/>
  <c r="L62" i="1" s="1"/>
  <c r="M62" i="1" s="1"/>
  <c r="L63" i="1" a="1"/>
  <c r="L63" i="1" s="1"/>
  <c r="M63" i="1" s="1"/>
  <c r="L64" i="1" a="1"/>
  <c r="L64" i="1" s="1"/>
  <c r="M64" i="1" s="1"/>
  <c r="L6" i="1" a="1"/>
  <c r="L6" i="1" s="1"/>
  <c r="M6" i="1" s="1"/>
  <c r="J65" i="1" a="1"/>
  <c r="J65" i="1" s="1"/>
  <c r="I65" i="1" a="1"/>
  <c r="I65" i="1" s="1"/>
  <c r="G65" i="1" a="1"/>
  <c r="G65" i="1" s="1"/>
  <c r="H65" i="1" s="1"/>
  <c r="E65" i="1" a="1"/>
  <c r="E65" i="1" s="1"/>
  <c r="F65" i="1" s="1"/>
  <c r="C65" i="1" a="1"/>
  <c r="C65" i="1" s="1"/>
  <c r="J6" i="1" a="1"/>
  <c r="J6" i="1" s="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 i="1" a="1"/>
  <c r="I6" i="1" s="1"/>
  <c r="G7" i="1" a="1"/>
  <c r="G7" i="1" s="1"/>
  <c r="H7" i="1" s="1"/>
  <c r="K7" i="1" s="1"/>
  <c r="G8" i="1" a="1"/>
  <c r="G8" i="1" s="1"/>
  <c r="H8" i="1" s="1"/>
  <c r="K8" i="1" s="1"/>
  <c r="G9" i="1" a="1"/>
  <c r="G9" i="1" s="1"/>
  <c r="H9" i="1" s="1"/>
  <c r="K9" i="1" s="1"/>
  <c r="G10" i="1" a="1"/>
  <c r="G10" i="1" s="1"/>
  <c r="H10" i="1" s="1"/>
  <c r="K10" i="1" s="1"/>
  <c r="G11" i="1" a="1"/>
  <c r="G11" i="1" s="1"/>
  <c r="H11" i="1" s="1"/>
  <c r="K11" i="1" s="1"/>
  <c r="G12" i="1" a="1"/>
  <c r="G12" i="1" s="1"/>
  <c r="H12" i="1" s="1"/>
  <c r="K12" i="1" s="1"/>
  <c r="G13" i="1" a="1"/>
  <c r="G13" i="1" s="1"/>
  <c r="H13" i="1" s="1"/>
  <c r="K13" i="1" s="1"/>
  <c r="G14" i="1" a="1"/>
  <c r="G14" i="1" s="1"/>
  <c r="H14" i="1" s="1"/>
  <c r="K14" i="1" s="1"/>
  <c r="G15" i="1" a="1"/>
  <c r="G15" i="1" s="1"/>
  <c r="H15" i="1" s="1"/>
  <c r="G16" i="1" a="1"/>
  <c r="G16" i="1" s="1"/>
  <c r="H16" i="1" s="1"/>
  <c r="G17" i="1" a="1"/>
  <c r="G17" i="1" s="1"/>
  <c r="H17" i="1" s="1"/>
  <c r="G18" i="1" a="1"/>
  <c r="G18" i="1" s="1"/>
  <c r="H18" i="1" s="1"/>
  <c r="K18" i="1" s="1"/>
  <c r="G19" i="1" a="1"/>
  <c r="G19" i="1" s="1"/>
  <c r="H19" i="1" s="1"/>
  <c r="K19" i="1" s="1"/>
  <c r="G20" i="1" a="1"/>
  <c r="G20" i="1" s="1"/>
  <c r="H20" i="1" s="1"/>
  <c r="K20" i="1" s="1"/>
  <c r="G21" i="1" a="1"/>
  <c r="G21" i="1" s="1"/>
  <c r="H21" i="1" s="1"/>
  <c r="K21" i="1" s="1"/>
  <c r="G22" i="1" a="1"/>
  <c r="G22" i="1" s="1"/>
  <c r="H22" i="1" s="1"/>
  <c r="K22" i="1" s="1"/>
  <c r="G23" i="1" a="1"/>
  <c r="G23" i="1" s="1"/>
  <c r="H23" i="1" s="1"/>
  <c r="K23" i="1" s="1"/>
  <c r="G24" i="1" a="1"/>
  <c r="G24" i="1" s="1"/>
  <c r="H24" i="1" s="1"/>
  <c r="K24" i="1" s="1"/>
  <c r="G25" i="1" a="1"/>
  <c r="G25" i="1" s="1"/>
  <c r="H25" i="1" s="1"/>
  <c r="K25" i="1" s="1"/>
  <c r="G26" i="1" a="1"/>
  <c r="G26" i="1" s="1"/>
  <c r="H26" i="1" s="1"/>
  <c r="K26" i="1" s="1"/>
  <c r="G27" i="1" a="1"/>
  <c r="G27" i="1" s="1"/>
  <c r="H27" i="1" s="1"/>
  <c r="G28" i="1" a="1"/>
  <c r="G28" i="1" s="1"/>
  <c r="H28" i="1" s="1"/>
  <c r="G29" i="1" a="1"/>
  <c r="G29" i="1" s="1"/>
  <c r="H29" i="1" s="1"/>
  <c r="G30" i="1" a="1"/>
  <c r="G30" i="1" s="1"/>
  <c r="H30" i="1" s="1"/>
  <c r="K30" i="1" s="1"/>
  <c r="G31" i="1" a="1"/>
  <c r="G31" i="1" s="1"/>
  <c r="H31" i="1" s="1"/>
  <c r="K31" i="1" s="1"/>
  <c r="G32" i="1" a="1"/>
  <c r="G32" i="1" s="1"/>
  <c r="H32" i="1" s="1"/>
  <c r="K32" i="1" s="1"/>
  <c r="G33" i="1" a="1"/>
  <c r="G33" i="1" s="1"/>
  <c r="H33" i="1" s="1"/>
  <c r="K33" i="1" s="1"/>
  <c r="G34" i="1" a="1"/>
  <c r="G34" i="1" s="1"/>
  <c r="H34" i="1" s="1"/>
  <c r="K34" i="1" s="1"/>
  <c r="G35" i="1" a="1"/>
  <c r="G35" i="1" s="1"/>
  <c r="H35" i="1" s="1"/>
  <c r="K35" i="1" s="1"/>
  <c r="G36" i="1" a="1"/>
  <c r="G36" i="1" s="1"/>
  <c r="H36" i="1" s="1"/>
  <c r="K36" i="1" s="1"/>
  <c r="G37" i="1" a="1"/>
  <c r="G37" i="1" s="1"/>
  <c r="H37" i="1" s="1"/>
  <c r="K37" i="1" s="1"/>
  <c r="G38" i="1" a="1"/>
  <c r="G38" i="1" s="1"/>
  <c r="H38" i="1" s="1"/>
  <c r="K38" i="1" s="1"/>
  <c r="G39" i="1" a="1"/>
  <c r="G39" i="1" s="1"/>
  <c r="H39" i="1" s="1"/>
  <c r="G40" i="1" a="1"/>
  <c r="G40" i="1" s="1"/>
  <c r="H40" i="1" s="1"/>
  <c r="G41" i="1" a="1"/>
  <c r="G41" i="1" s="1"/>
  <c r="H41" i="1" s="1"/>
  <c r="G42" i="1" a="1"/>
  <c r="G42" i="1" s="1"/>
  <c r="H42" i="1" s="1"/>
  <c r="K42" i="1" s="1"/>
  <c r="G43" i="1" a="1"/>
  <c r="G43" i="1" s="1"/>
  <c r="H43" i="1" s="1"/>
  <c r="K43" i="1" s="1"/>
  <c r="G44" i="1" a="1"/>
  <c r="G44" i="1" s="1"/>
  <c r="H44" i="1" s="1"/>
  <c r="K44" i="1" s="1"/>
  <c r="G45" i="1" a="1"/>
  <c r="G45" i="1" s="1"/>
  <c r="H45" i="1" s="1"/>
  <c r="K45" i="1" s="1"/>
  <c r="G46" i="1" a="1"/>
  <c r="G46" i="1" s="1"/>
  <c r="H46" i="1" s="1"/>
  <c r="K46" i="1" s="1"/>
  <c r="G47" i="1" a="1"/>
  <c r="G47" i="1" s="1"/>
  <c r="H47" i="1" s="1"/>
  <c r="K47" i="1" s="1"/>
  <c r="G48" i="1" a="1"/>
  <c r="G48" i="1" s="1"/>
  <c r="H48" i="1" s="1"/>
  <c r="K48" i="1" s="1"/>
  <c r="G49" i="1" a="1"/>
  <c r="G49" i="1" s="1"/>
  <c r="H49" i="1" s="1"/>
  <c r="K49" i="1" s="1"/>
  <c r="G50" i="1" a="1"/>
  <c r="G50" i="1" s="1"/>
  <c r="H50" i="1" s="1"/>
  <c r="K50" i="1" s="1"/>
  <c r="G51" i="1" a="1"/>
  <c r="G51" i="1" s="1"/>
  <c r="H51" i="1" s="1"/>
  <c r="G52" i="1" a="1"/>
  <c r="G52" i="1" s="1"/>
  <c r="H52" i="1" s="1"/>
  <c r="G53" i="1" a="1"/>
  <c r="G53" i="1" s="1"/>
  <c r="H53" i="1" s="1"/>
  <c r="G54" i="1" a="1"/>
  <c r="G54" i="1" s="1"/>
  <c r="H54" i="1" s="1"/>
  <c r="K54" i="1" s="1"/>
  <c r="G55" i="1" a="1"/>
  <c r="G55" i="1" s="1"/>
  <c r="H55" i="1" s="1"/>
  <c r="K55" i="1" s="1"/>
  <c r="G56" i="1" a="1"/>
  <c r="G56" i="1" s="1"/>
  <c r="H56" i="1" s="1"/>
  <c r="K56" i="1" s="1"/>
  <c r="G57" i="1" a="1"/>
  <c r="G57" i="1" s="1"/>
  <c r="H57" i="1" s="1"/>
  <c r="K57" i="1" s="1"/>
  <c r="G58" i="1" a="1"/>
  <c r="G58" i="1" s="1"/>
  <c r="H58" i="1" s="1"/>
  <c r="K58" i="1" s="1"/>
  <c r="G59" i="1" a="1"/>
  <c r="G59" i="1" s="1"/>
  <c r="H59" i="1" s="1"/>
  <c r="K59" i="1" s="1"/>
  <c r="G60" i="1" a="1"/>
  <c r="G60" i="1" s="1"/>
  <c r="H60" i="1" s="1"/>
  <c r="K60" i="1" s="1"/>
  <c r="G61" i="1" a="1"/>
  <c r="G61" i="1" s="1"/>
  <c r="H61" i="1" s="1"/>
  <c r="K61" i="1" s="1"/>
  <c r="G62" i="1" a="1"/>
  <c r="G62" i="1" s="1"/>
  <c r="H62" i="1" s="1"/>
  <c r="K62" i="1" s="1"/>
  <c r="G63" i="1" a="1"/>
  <c r="G63" i="1" s="1"/>
  <c r="H63" i="1" s="1"/>
  <c r="G64" i="1" a="1"/>
  <c r="G64" i="1" s="1"/>
  <c r="H64" i="1" s="1"/>
  <c r="G6" i="1" a="1"/>
  <c r="G6" i="1" s="1"/>
  <c r="H6" i="1" s="1"/>
  <c r="F6" i="1"/>
  <c r="G70" i="1" l="1" a="1"/>
  <c r="G70" i="1" s="1"/>
  <c r="C70" i="1" a="1"/>
  <c r="C70" i="1" s="1"/>
  <c r="K65" i="1"/>
  <c r="K63" i="1"/>
  <c r="K51" i="1"/>
  <c r="K39" i="1"/>
  <c r="K27" i="1"/>
  <c r="K15" i="1"/>
  <c r="F2" i="1"/>
  <c r="H2" i="1"/>
  <c r="K52" i="1"/>
  <c r="K64" i="1"/>
  <c r="K53" i="1"/>
  <c r="K41" i="1"/>
  <c r="K29" i="1"/>
  <c r="K17" i="1"/>
  <c r="K6" i="1"/>
  <c r="K40" i="1"/>
  <c r="K28" i="1"/>
  <c r="K16" i="1"/>
  <c r="K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futureMetadata>
  <cellMetadata count="1">
    <bk>
      <rc t="1" v="0"/>
    </bk>
  </cellMetadata>
  <valueMetadata count="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valueMetadata>
</metadata>
</file>

<file path=xl/sharedStrings.xml><?xml version="1.0" encoding="utf-8"?>
<sst xmlns="http://schemas.openxmlformats.org/spreadsheetml/2006/main" count="117" uniqueCount="36">
  <si>
    <t>Stock Portfolio Dashboard</t>
  </si>
  <si>
    <t>Portfolio by Industry</t>
  </si>
  <si>
    <t>Stock</t>
  </si>
  <si>
    <t>Industry</t>
  </si>
  <si>
    <t>Units</t>
  </si>
  <si>
    <t>Market Value</t>
  </si>
  <si>
    <t>Today's Change</t>
  </si>
  <si>
    <t>Information Technology</t>
  </si>
  <si>
    <t>Financials</t>
  </si>
  <si>
    <t>Materials</t>
  </si>
  <si>
    <t>Health Care</t>
  </si>
  <si>
    <t>Communication Services</t>
  </si>
  <si>
    <t>Energy</t>
  </si>
  <si>
    <t>Consumer Discretionary</t>
  </si>
  <si>
    <t>Industrials</t>
  </si>
  <si>
    <t>Utilities</t>
  </si>
  <si>
    <t>Consumer Staples</t>
  </si>
  <si>
    <t>Today's Price</t>
  </si>
  <si>
    <t>Average Buying Price</t>
  </si>
  <si>
    <t>Invested Amount</t>
  </si>
  <si>
    <t>Grand Total</t>
  </si>
  <si>
    <t>Sum of Market Value</t>
  </si>
  <si>
    <t>Sum of Invested Amount</t>
  </si>
  <si>
    <t>Total Return</t>
  </si>
  <si>
    <t>Total Market Value</t>
  </si>
  <si>
    <t>Today's Gain(loss)</t>
  </si>
  <si>
    <t>Market Cap</t>
  </si>
  <si>
    <t>Company Type</t>
  </si>
  <si>
    <t>Mid Cap</t>
  </si>
  <si>
    <t>Large Cap</t>
  </si>
  <si>
    <t>Small Cap</t>
  </si>
  <si>
    <t>Portfoli by Market Cap</t>
  </si>
  <si>
    <t>(All)</t>
  </si>
  <si>
    <t>Oil &amp; Gas</t>
  </si>
  <si>
    <t>Sum of Total Return</t>
  </si>
  <si>
    <t>Industry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</si>
</sst>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 #,##0.00"/>
  </numFmts>
  <fonts count="7" x14ac:knownFonts="1">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sz val="11"/>
      <color rgb="FFC0000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B0F0"/>
        <bgColor indexed="64"/>
      </patternFill>
    </fill>
    <fill>
      <patternFill patternType="solid">
        <fgColor rgb="FF00B050"/>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4">
    <xf numFmtId="0" fontId="0" fillId="0" borderId="0" xfId="0"/>
    <xf numFmtId="0" fontId="0" fillId="2" borderId="0" xfId="0" applyFill="1"/>
    <xf numFmtId="0" fontId="0" fillId="3" borderId="0" xfId="0"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applyAlignment="1">
      <alignment horizontal="left"/>
    </xf>
    <xf numFmtId="0" fontId="2" fillId="0" borderId="2" xfId="2"/>
    <xf numFmtId="0" fontId="0" fillId="0" borderId="0" xfId="0" applyAlignment="1">
      <alignment horizontal="left"/>
    </xf>
    <xf numFmtId="0" fontId="2" fillId="0" borderId="2" xfId="2" applyAlignment="1"/>
    <xf numFmtId="0" fontId="0" fillId="0" borderId="0" xfId="0" applyAlignment="1">
      <alignment horizontal="right"/>
    </xf>
    <xf numFmtId="10" fontId="0" fillId="0" borderId="0" xfId="0" applyNumberFormat="1"/>
    <xf numFmtId="166" fontId="0" fillId="0" borderId="0" xfId="0" applyNumberFormat="1" applyAlignment="1">
      <alignment horizontal="right"/>
    </xf>
    <xf numFmtId="0" fontId="2" fillId="0" borderId="2" xfId="2" applyAlignment="1">
      <alignment horizontal="right"/>
    </xf>
    <xf numFmtId="166" fontId="0" fillId="0" borderId="0" xfId="0" applyNumberFormat="1"/>
    <xf numFmtId="0" fontId="4" fillId="2" borderId="0" xfId="0" applyFont="1" applyFill="1" applyAlignment="1"/>
    <xf numFmtId="0" fontId="5" fillId="2" borderId="0" xfId="0" applyFont="1" applyFill="1" applyAlignment="1">
      <alignment horizontal="center" vertical="center"/>
    </xf>
    <xf numFmtId="166" fontId="4" fillId="2" borderId="0" xfId="0" applyNumberFormat="1" applyFont="1" applyFill="1" applyAlignment="1"/>
    <xf numFmtId="166" fontId="4" fillId="2" borderId="0" xfId="0" applyNumberFormat="1" applyFont="1" applyFill="1"/>
    <xf numFmtId="166" fontId="0" fillId="0" borderId="0" xfId="0" applyNumberFormat="1" applyAlignment="1"/>
    <xf numFmtId="0" fontId="1" fillId="4" borderId="1" xfId="1" applyFill="1"/>
    <xf numFmtId="166" fontId="6" fillId="3" borderId="0" xfId="0" applyNumberFormat="1" applyFont="1" applyFill="1"/>
    <xf numFmtId="0" fontId="6" fillId="3" borderId="0" xfId="0" applyFont="1" applyFill="1"/>
    <xf numFmtId="0" fontId="0" fillId="0" borderId="0" xfId="0" pivotButton="1"/>
    <xf numFmtId="0" fontId="0" fillId="0" borderId="0" xfId="0" applyNumberFormat="1"/>
  </cellXfs>
  <cellStyles count="3">
    <cellStyle name="Heading 1" xfId="1" builtinId="16"/>
    <cellStyle name="Heading 3" xfId="2" builtinId="1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pivotCacheDefinition" Target="pivotCache/pivotCacheDefinition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Portfolio.xlsx]Sheet2!PivotTable7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c:f>
              <c:strCache>
                <c:ptCount val="1"/>
                <c:pt idx="0">
                  <c:v>Sum of Invested Amount</c:v>
                </c:pt>
              </c:strCache>
            </c:strRef>
          </c:tx>
          <c:spPr>
            <a:solidFill>
              <a:schemeClr val="accent1"/>
            </a:solidFill>
            <a:ln>
              <a:noFill/>
            </a:ln>
            <a:effectLst/>
          </c:spPr>
          <c:invertIfNegative val="0"/>
          <c:cat>
            <c:strRef>
              <c:f>Sheet2!$A$5:$A$16</c:f>
              <c:strCache>
                <c:ptCount val="11"/>
                <c:pt idx="0">
                  <c:v>Communication Services</c:v>
                </c:pt>
                <c:pt idx="1">
                  <c:v>Consumer Discretionary</c:v>
                </c:pt>
                <c:pt idx="2">
                  <c:v>Consumer Staples</c:v>
                </c:pt>
                <c:pt idx="3">
                  <c:v>Energy</c:v>
                </c:pt>
                <c:pt idx="4">
                  <c:v>Financials</c:v>
                </c:pt>
                <c:pt idx="5">
                  <c:v>Health Care</c:v>
                </c:pt>
                <c:pt idx="6">
                  <c:v>Industrials</c:v>
                </c:pt>
                <c:pt idx="7">
                  <c:v>Information Technology</c:v>
                </c:pt>
                <c:pt idx="8">
                  <c:v>Materials</c:v>
                </c:pt>
                <c:pt idx="9">
                  <c:v>Oil &amp; Gas</c:v>
                </c:pt>
                <c:pt idx="10">
                  <c:v>Utilities</c:v>
                </c:pt>
              </c:strCache>
            </c:strRef>
          </c:cat>
          <c:val>
            <c:numRef>
              <c:f>Sheet2!$B$5:$B$16</c:f>
              <c:numCache>
                <c:formatCode>General</c:formatCode>
                <c:ptCount val="11"/>
                <c:pt idx="0">
                  <c:v>24520.619599999998</c:v>
                </c:pt>
                <c:pt idx="1">
                  <c:v>31427.699999999997</c:v>
                </c:pt>
                <c:pt idx="2">
                  <c:v>14928.55</c:v>
                </c:pt>
                <c:pt idx="3">
                  <c:v>22007.451000000001</c:v>
                </c:pt>
                <c:pt idx="4">
                  <c:v>166767.27850000001</c:v>
                </c:pt>
                <c:pt idx="5">
                  <c:v>2602.5</c:v>
                </c:pt>
                <c:pt idx="6">
                  <c:v>5211.6000000000004</c:v>
                </c:pt>
                <c:pt idx="7">
                  <c:v>29738.251199999999</c:v>
                </c:pt>
                <c:pt idx="8">
                  <c:v>53484.099000000002</c:v>
                </c:pt>
                <c:pt idx="9">
                  <c:v>1212</c:v>
                </c:pt>
                <c:pt idx="10">
                  <c:v>49239.05</c:v>
                </c:pt>
              </c:numCache>
            </c:numRef>
          </c:val>
          <c:extLst>
            <c:ext xmlns:c16="http://schemas.microsoft.com/office/drawing/2014/chart" uri="{C3380CC4-5D6E-409C-BE32-E72D297353CC}">
              <c16:uniqueId val="{00000000-1493-4ECF-8022-F0B9BA8DF115}"/>
            </c:ext>
          </c:extLst>
        </c:ser>
        <c:ser>
          <c:idx val="1"/>
          <c:order val="1"/>
          <c:tx>
            <c:strRef>
              <c:f>Sheet2!$C$4</c:f>
              <c:strCache>
                <c:ptCount val="1"/>
                <c:pt idx="0">
                  <c:v>Sum of Market Value</c:v>
                </c:pt>
              </c:strCache>
            </c:strRef>
          </c:tx>
          <c:spPr>
            <a:solidFill>
              <a:schemeClr val="accent2"/>
            </a:solidFill>
            <a:ln>
              <a:noFill/>
            </a:ln>
            <a:effectLst/>
          </c:spPr>
          <c:invertIfNegative val="0"/>
          <c:cat>
            <c:strRef>
              <c:f>Sheet2!$A$5:$A$16</c:f>
              <c:strCache>
                <c:ptCount val="11"/>
                <c:pt idx="0">
                  <c:v>Communication Services</c:v>
                </c:pt>
                <c:pt idx="1">
                  <c:v>Consumer Discretionary</c:v>
                </c:pt>
                <c:pt idx="2">
                  <c:v>Consumer Staples</c:v>
                </c:pt>
                <c:pt idx="3">
                  <c:v>Energy</c:v>
                </c:pt>
                <c:pt idx="4">
                  <c:v>Financials</c:v>
                </c:pt>
                <c:pt idx="5">
                  <c:v>Health Care</c:v>
                </c:pt>
                <c:pt idx="6">
                  <c:v>Industrials</c:v>
                </c:pt>
                <c:pt idx="7">
                  <c:v>Information Technology</c:v>
                </c:pt>
                <c:pt idx="8">
                  <c:v>Materials</c:v>
                </c:pt>
                <c:pt idx="9">
                  <c:v>Oil &amp; Gas</c:v>
                </c:pt>
                <c:pt idx="10">
                  <c:v>Utilities</c:v>
                </c:pt>
              </c:strCache>
            </c:strRef>
          </c:cat>
          <c:val>
            <c:numRef>
              <c:f>Sheet2!$C$5:$C$16</c:f>
              <c:numCache>
                <c:formatCode>General</c:formatCode>
                <c:ptCount val="11"/>
                <c:pt idx="0">
                  <c:v>23753.95</c:v>
                </c:pt>
                <c:pt idx="1">
                  <c:v>36993.5</c:v>
                </c:pt>
                <c:pt idx="2">
                  <c:v>18387.75</c:v>
                </c:pt>
                <c:pt idx="3">
                  <c:v>21708.5</c:v>
                </c:pt>
                <c:pt idx="4">
                  <c:v>128187.3</c:v>
                </c:pt>
                <c:pt idx="5">
                  <c:v>2797.25</c:v>
                </c:pt>
                <c:pt idx="6">
                  <c:v>2542</c:v>
                </c:pt>
                <c:pt idx="7">
                  <c:v>28192.95</c:v>
                </c:pt>
                <c:pt idx="8">
                  <c:v>60762.849999999991</c:v>
                </c:pt>
                <c:pt idx="9">
                  <c:v>1212</c:v>
                </c:pt>
                <c:pt idx="10">
                  <c:v>51490.5</c:v>
                </c:pt>
              </c:numCache>
            </c:numRef>
          </c:val>
          <c:extLst>
            <c:ext xmlns:c16="http://schemas.microsoft.com/office/drawing/2014/chart" uri="{C3380CC4-5D6E-409C-BE32-E72D297353CC}">
              <c16:uniqueId val="{00000002-1493-4ECF-8022-F0B9BA8DF115}"/>
            </c:ext>
          </c:extLst>
        </c:ser>
        <c:ser>
          <c:idx val="2"/>
          <c:order val="2"/>
          <c:tx>
            <c:strRef>
              <c:f>Sheet2!$D$4</c:f>
              <c:strCache>
                <c:ptCount val="1"/>
                <c:pt idx="0">
                  <c:v>Sum of Total Return</c:v>
                </c:pt>
              </c:strCache>
            </c:strRef>
          </c:tx>
          <c:spPr>
            <a:solidFill>
              <a:schemeClr val="accent3"/>
            </a:solidFill>
            <a:ln>
              <a:noFill/>
            </a:ln>
            <a:effectLst/>
          </c:spPr>
          <c:invertIfNegative val="0"/>
          <c:cat>
            <c:strRef>
              <c:f>Sheet2!$A$5:$A$16</c:f>
              <c:strCache>
                <c:ptCount val="11"/>
                <c:pt idx="0">
                  <c:v>Communication Services</c:v>
                </c:pt>
                <c:pt idx="1">
                  <c:v>Consumer Discretionary</c:v>
                </c:pt>
                <c:pt idx="2">
                  <c:v>Consumer Staples</c:v>
                </c:pt>
                <c:pt idx="3">
                  <c:v>Energy</c:v>
                </c:pt>
                <c:pt idx="4">
                  <c:v>Financials</c:v>
                </c:pt>
                <c:pt idx="5">
                  <c:v>Health Care</c:v>
                </c:pt>
                <c:pt idx="6">
                  <c:v>Industrials</c:v>
                </c:pt>
                <c:pt idx="7">
                  <c:v>Information Technology</c:v>
                </c:pt>
                <c:pt idx="8">
                  <c:v>Materials</c:v>
                </c:pt>
                <c:pt idx="9">
                  <c:v>Oil &amp; Gas</c:v>
                </c:pt>
                <c:pt idx="10">
                  <c:v>Utilities</c:v>
                </c:pt>
              </c:strCache>
            </c:strRef>
          </c:cat>
          <c:val>
            <c:numRef>
              <c:f>Sheet2!$D$5:$D$16</c:f>
              <c:numCache>
                <c:formatCode>General</c:formatCode>
                <c:ptCount val="11"/>
                <c:pt idx="0">
                  <c:v>-766.66959999999881</c:v>
                </c:pt>
                <c:pt idx="1">
                  <c:v>5565.8000000000011</c:v>
                </c:pt>
                <c:pt idx="2">
                  <c:v>3459.199999999998</c:v>
                </c:pt>
                <c:pt idx="3">
                  <c:v>-298.95100000000002</c:v>
                </c:pt>
                <c:pt idx="4">
                  <c:v>-38579.97849999999</c:v>
                </c:pt>
                <c:pt idx="5">
                  <c:v>194.75</c:v>
                </c:pt>
                <c:pt idx="6">
                  <c:v>-2669.6</c:v>
                </c:pt>
                <c:pt idx="7">
                  <c:v>-1545.3011999999994</c:v>
                </c:pt>
                <c:pt idx="8">
                  <c:v>7278.7509999999984</c:v>
                </c:pt>
                <c:pt idx="9">
                  <c:v>0</c:v>
                </c:pt>
                <c:pt idx="10">
                  <c:v>2251.4499999999998</c:v>
                </c:pt>
              </c:numCache>
            </c:numRef>
          </c:val>
          <c:extLst>
            <c:ext xmlns:c16="http://schemas.microsoft.com/office/drawing/2014/chart" uri="{C3380CC4-5D6E-409C-BE32-E72D297353CC}">
              <c16:uniqueId val="{00000025-1493-4ECF-8022-F0B9BA8DF115}"/>
            </c:ext>
          </c:extLst>
        </c:ser>
        <c:dLbls>
          <c:showLegendKey val="0"/>
          <c:showVal val="0"/>
          <c:showCatName val="0"/>
          <c:showSerName val="0"/>
          <c:showPercent val="0"/>
          <c:showBubbleSize val="0"/>
        </c:dLbls>
        <c:gapWidth val="219"/>
        <c:overlap val="-27"/>
        <c:axId val="611476432"/>
        <c:axId val="611482512"/>
      </c:barChart>
      <c:catAx>
        <c:axId val="61147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482512"/>
        <c:crosses val="autoZero"/>
        <c:auto val="1"/>
        <c:lblAlgn val="ctr"/>
        <c:lblOffset val="100"/>
        <c:noMultiLvlLbl val="0"/>
      </c:catAx>
      <c:valAx>
        <c:axId val="611482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476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Sheet1!$C$69</c:f>
              <c:strCache>
                <c:ptCount val="1"/>
                <c:pt idx="0">
                  <c:v>Market Value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Sheet1!$B$70:$B$79</c:f>
              <c:strCache>
                <c:ptCount val="10"/>
                <c:pt idx="0">
                  <c:v>Information Technology</c:v>
                </c:pt>
                <c:pt idx="1">
                  <c:v>Financials</c:v>
                </c:pt>
                <c:pt idx="2">
                  <c:v>Materials</c:v>
                </c:pt>
                <c:pt idx="3">
                  <c:v>Health Care</c:v>
                </c:pt>
                <c:pt idx="4">
                  <c:v>Communication Services</c:v>
                </c:pt>
                <c:pt idx="5">
                  <c:v>Energy</c:v>
                </c:pt>
                <c:pt idx="6">
                  <c:v>Consumer Discretionary</c:v>
                </c:pt>
                <c:pt idx="7">
                  <c:v>Industrials</c:v>
                </c:pt>
                <c:pt idx="8">
                  <c:v>Utilities</c:v>
                </c:pt>
                <c:pt idx="9">
                  <c:v>Consumer Staples</c:v>
                </c:pt>
              </c:strCache>
            </c:strRef>
          </c:cat>
          <c:val>
            <c:numRef>
              <c:f>Sheet1!$C$70:$C$79</c:f>
              <c:numCache>
                <c:formatCode>"₹"\ #,##0.00</c:formatCode>
                <c:ptCount val="10"/>
                <c:pt idx="0">
                  <c:v>28192.95</c:v>
                </c:pt>
                <c:pt idx="1">
                  <c:v>128187.3</c:v>
                </c:pt>
                <c:pt idx="2">
                  <c:v>60762.849999999991</c:v>
                </c:pt>
                <c:pt idx="3">
                  <c:v>2797.25</c:v>
                </c:pt>
                <c:pt idx="4">
                  <c:v>23753.95</c:v>
                </c:pt>
                <c:pt idx="5">
                  <c:v>21708.5</c:v>
                </c:pt>
                <c:pt idx="6">
                  <c:v>36993.5</c:v>
                </c:pt>
                <c:pt idx="7">
                  <c:v>2542</c:v>
                </c:pt>
                <c:pt idx="8">
                  <c:v>51490.5</c:v>
                </c:pt>
                <c:pt idx="9">
                  <c:v>18387.75</c:v>
                </c:pt>
              </c:numCache>
            </c:numRef>
          </c:val>
          <c:extLst>
            <c:ext xmlns:c16="http://schemas.microsoft.com/office/drawing/2014/chart" uri="{C3380CC4-5D6E-409C-BE32-E72D297353CC}">
              <c16:uniqueId val="{00000000-A9BE-4B9E-9B59-FB70112AFFB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Sheet1!$G$69</c:f>
              <c:strCache>
                <c:ptCount val="1"/>
                <c:pt idx="0">
                  <c:v>Market Value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Sheet1!$F$70:$F$72</c:f>
              <c:strCache>
                <c:ptCount val="3"/>
                <c:pt idx="0">
                  <c:v>Large Cap</c:v>
                </c:pt>
                <c:pt idx="1">
                  <c:v>Mid Cap</c:v>
                </c:pt>
                <c:pt idx="2">
                  <c:v>Small Cap</c:v>
                </c:pt>
              </c:strCache>
            </c:strRef>
          </c:cat>
          <c:val>
            <c:numRef>
              <c:f>Sheet1!$G$70:$G$72</c:f>
              <c:numCache>
                <c:formatCode>General</c:formatCode>
                <c:ptCount val="3"/>
                <c:pt idx="0">
                  <c:v>294818.59999999998</c:v>
                </c:pt>
                <c:pt idx="1">
                  <c:v>32006.35</c:v>
                </c:pt>
                <c:pt idx="2">
                  <c:v>49203.600000000006</c:v>
                </c:pt>
              </c:numCache>
            </c:numRef>
          </c:val>
          <c:extLst>
            <c:ext xmlns:c16="http://schemas.microsoft.com/office/drawing/2014/chart" uri="{C3380CC4-5D6E-409C-BE32-E72D297353CC}">
              <c16:uniqueId val="{00000000-CB08-432A-AB85-0949A1F66D9F}"/>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342900</xdr:colOff>
      <xdr:row>4</xdr:row>
      <xdr:rowOff>3810</xdr:rowOff>
    </xdr:from>
    <xdr:to>
      <xdr:col>13</xdr:col>
      <xdr:colOff>38100</xdr:colOff>
      <xdr:row>19</xdr:row>
      <xdr:rowOff>3810</xdr:rowOff>
    </xdr:to>
    <xdr:graphicFrame macro="">
      <xdr:nvGraphicFramePr>
        <xdr:cNvPr id="2" name="Chart 1">
          <a:extLst>
            <a:ext uri="{FF2B5EF4-FFF2-40B4-BE49-F238E27FC236}">
              <a16:creationId xmlns:a16="http://schemas.microsoft.com/office/drawing/2014/main" id="{DF1BD674-2D60-9EBF-925B-3E708AAFE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148166</xdr:colOff>
      <xdr:row>79</xdr:row>
      <xdr:rowOff>180620</xdr:rowOff>
    </xdr:from>
    <xdr:to>
      <xdr:col>3</xdr:col>
      <xdr:colOff>14110</xdr:colOff>
      <xdr:row>99</xdr:row>
      <xdr:rowOff>70555</xdr:rowOff>
    </xdr:to>
    <xdr:graphicFrame macro="">
      <xdr:nvGraphicFramePr>
        <xdr:cNvPr id="2" name="Chart 1">
          <a:extLst>
            <a:ext uri="{FF2B5EF4-FFF2-40B4-BE49-F238E27FC236}">
              <a16:creationId xmlns:a16="http://schemas.microsoft.com/office/drawing/2014/main" id="{91917A42-8B5F-F2AB-D23E-1FF2D6C24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1073020</xdr:colOff>
      <xdr:row>80</xdr:row>
      <xdr:rowOff>4664</xdr:rowOff>
    </xdr:from>
    <xdr:to>
      <xdr:col>8</xdr:col>
      <xdr:colOff>414131</xdr:colOff>
      <xdr:row>99</xdr:row>
      <xdr:rowOff>49695</xdr:rowOff>
    </xdr:to>
    <xdr:graphicFrame macro="">
      <xdr:nvGraphicFramePr>
        <xdr:cNvPr id="4" name="Chart 3">
          <a:extLst>
            <a:ext uri="{FF2B5EF4-FFF2-40B4-BE49-F238E27FC236}">
              <a16:creationId xmlns:a16="http://schemas.microsoft.com/office/drawing/2014/main" id="{8EC9211E-C322-4FF5-391B-C40255215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opra" refreshedDate="44797.092176157406" createdVersion="8" refreshedVersion="8" minRefreshableVersion="3" recordCount="60" xr:uid="{4B2C661E-45A5-44BC-8475-B2646F0BE18F}">
  <cacheSource type="worksheet">
    <worksheetSource ref="B5:M65" sheet="Sheet1"/>
  </cacheSource>
  <cacheFields count="12">
    <cacheField name="Stock" numFmtId="0">
      <sharedItems count="60">
        <s v="3i Infotech Limited (XNSE:3IINFOLTD)"/>
        <s v="Alankit Limited (XNSE:ALANKIT)"/>
        <s v="AMBUJA CEMENTS LIMITED (XNSE:AMBUJACEM)"/>
        <s v="ASIAN PAINTS LIMITED (XNSE:ASIANPAINT)"/>
        <s v="AUROBINDO PHARMA LTD (XNSE:AUROPHARMA)"/>
        <s v="Axis Bank Limited (XNSE:AXISBANK)"/>
        <s v="BAJAJ FINANCE LIMITED (XNSE:BAJFINANCE)"/>
        <s v="Bharti Airtel Limited (XNSE:BHARTIARTL)"/>
        <s v="BHARAT PETROLEUM CORPORATION LIMITED (XNSE:BPCL)"/>
        <s v="CENTRAL DEPOSITORY SERVICES (INDIA) LIMITED (XNSE:CDSL)"/>
        <s v="COAL INDIA LTD (XNSE:COALINDIA)"/>
        <s v="CYBERTECH SYSTEMS AND SOFTWARE LIMITED (XNSE:CYBERTECH)"/>
        <s v="DEEPAK NITRITE LIMITED (XNSE:DEEPAKNTR)"/>
        <s v="Devyani International Limited (XNSE:DEVYANI)"/>
        <s v="DHANI SERVICES LIMITED (XNSE:DHANI)"/>
        <s v="EXIDE INDUSTRIES LIMITED (XNSE:EXIDEIND)"/>
        <s v="THE FEDERAL BANK LTD (XNSE:FEDERALBNK)"/>
        <s v="GUJARAT GAS LIMITED (XNSE:GUJGASLTD)"/>
        <s v="HDFC BANK LIMITED (XNSE:HDFCBANK)"/>
        <s v="HDFC LIFE INSURANCE COMPANY LIMITED (XNSE:HDFCLIFE)"/>
        <s v="HINDUSTAN UNILEVER LIMITED (XNSE:HINDUNILVR)"/>
        <s v="ICICI BANK LIMITED (XNSE:ICICIBANK)"/>
        <s v="VODAFONE IDEA LIMITED (XNSE:IDEA)"/>
        <s v="INDIAN ENERGY EXCHANGE LIMITED (XNSE:IEX)"/>
        <s v="THE INDIAN HOTELS COMPANY LIMITED (XNSE:INDHOTEL)"/>
        <s v="THE INDIA CEMENTS LIMITED (XNSE:INDIACEM)"/>
        <s v="Indus Towers Limited (XNSE:INDUSTOWER)"/>
        <s v="INDIAN OIL CORPORATION LIMITED (XNSE:IOC)"/>
        <s v="INDIAN RAILWAY CATERING AND TOURISM CORPORATION LIMITED (XNSE:IRCTC)"/>
        <s v="INDIAN RAILWAY FINANCE CORPORATION LIMITED (XNSE:IRFC)"/>
        <s v="ITC LIMITED (XNSE:ITC)"/>
        <s v="Jubilant FoodWorks Limited (XNSE:JUBLFOOD)"/>
        <s v="Life Insurance Corporation of India (XNSE:LICI)"/>
        <s v="LT FOODS LIMITED (XNSE:DAAWAT)"/>
        <s v="LAXMI ORGANIC INDUSTRIES LIMITED (XNSE:LXCHEM)"/>
        <s v="INFO EDGE (INDIA) LIMITED (XNSE:NAUKRI)"/>
        <s v="NTPC LIMITED (XNSE:NTPC)"/>
        <s v="OIL AND NATURAL GAS CORPORATION LIMITED (XNSE:ONGC)"/>
        <s v="PIDILITE INDUSTRIES LIMITED (XNSE:PIDILITIND)"/>
        <s v="POWER GRID CORPORATION OF INDIA LIMITED (XNSE:POWERGRID)"/>
        <s v="RELIANCE INDUSTRIES LIMITED (XNSE:RELIANCE)"/>
        <s v="RELIANCE POWER LIMITED (XNSE:RPOWER)"/>
        <s v="R SYSTEMS INTERNATIONAL LIMITED (XNSE:RSYSTEMS)"/>
        <s v="RATTANINDIA ENTERPRISES LIMITED (XNSE:RTNINDIA)"/>
        <s v="STEEL AUTHORITY OF INDIA LIMITED (XNSE:SAIL)"/>
        <s v="State Bank of India (XNSE:SBIN)"/>
        <s v="SJVN Limited (XNSE:SJVN)"/>
        <s v="TAKE SOLUTIONS LIMITED (XNSE:TAKE)"/>
        <s v="TATA MOTORS LIMITED (XNSE:TATAMOTORS)"/>
        <s v="TATA MOTORS LIMITED (XNSE:TATAMTRDVR)"/>
        <s v="THE TATA POWER COMPANY LIMITED (XNSE:TATAPOWER)"/>
        <s v="TATA STEEL LIMITED (XNSE:TATASTEEL)"/>
        <s v="TATA CONSULTANCY SERVICES LIMITED (XNSE:TCS)"/>
        <s v="TECH MAHINDRA LIMITED (XNSE:TECHM)"/>
        <s v="TRIDENT LIMITED (XNSE:TRIDENT)"/>
        <s v="ULTRATECH CEMENT LIMITED (XNSE:ULTRACEMCO)"/>
        <s v="WIPRO LIMITED (XNSE:WIPRO)"/>
        <s v="YES BANK LIMITED (XNSE:YESBANK)"/>
        <s v="Zomato Limited (XNSE:ZOMATO)"/>
        <s v="HINDUSTAN PETROLEUM CORPORATION LIMITED (XBOM:500104)"/>
      </sharedItems>
    </cacheField>
    <cacheField name="Industry" numFmtId="0">
      <sharedItems count="11">
        <s v="Information Technology"/>
        <s v="Financials"/>
        <s v="Materials"/>
        <s v="Health Care"/>
        <s v="Communication Services"/>
        <s v="Energy"/>
        <s v="Consumer Discretionary"/>
        <s v="Industrials"/>
        <s v="Utilities"/>
        <s v="Consumer Staples"/>
        <s v="Oil &amp; Gas"/>
      </sharedItems>
    </cacheField>
    <cacheField name="Units" numFmtId="0">
      <sharedItems containsSemiMixedTypes="0" containsString="0" containsNumber="1" containsInteger="1" minValue="1" maxValue="1000" count="18">
        <n v="6"/>
        <n v="100"/>
        <n v="20"/>
        <n v="2"/>
        <n v="5"/>
        <n v="10"/>
        <n v="1"/>
        <n v="15"/>
        <n v="30"/>
        <n v="600"/>
        <n v="40"/>
        <n v="300"/>
        <n v="12"/>
        <n v="50"/>
        <n v="1000"/>
        <n v="28"/>
        <n v="25"/>
        <n v="75"/>
      </sharedItems>
    </cacheField>
    <cacheField name="Average Buying Price" numFmtId="166">
      <sharedItems containsSemiMixedTypes="0" containsString="0" containsNumber="1" minValue="12.555899999999999" maxValue="5577.55" count="60">
        <n v="88.316699999999997"/>
        <n v="17.375"/>
        <n v="366.55"/>
        <n v="2730.05"/>
        <n v="520.5"/>
        <n v="676.87"/>
        <n v="5565.8"/>
        <n v="682.11"/>
        <n v="375.25"/>
        <n v="1134"/>
        <n v="162.83330000000001"/>
        <n v="138.26169999999999"/>
        <n v="1768.41"/>
        <n v="134.89500000000001"/>
        <n v="125.11579999999999"/>
        <n v="139.80000000000001"/>
        <n v="95.025000000000006"/>
        <n v="427.8725"/>
        <n v="1339.1767"/>
        <n v="609.89869999999996"/>
        <n v="2142.5500000000002"/>
        <n v="710.625"/>
        <n v="12.555899999999999"/>
        <n v="209.8"/>
        <n v="228.15"/>
        <n v="158.75"/>
        <n v="205.3"/>
        <n v="78.286699999999996"/>
        <n v="704.73329999999999"/>
        <n v="23.3"/>
        <n v="255.72"/>
        <n v="535.75"/>
        <n v="842.85"/>
        <n v="1557.3"/>
        <n v="287.75"/>
        <n v="3796"/>
        <n v="128.44499999999999"/>
        <n v="149.85"/>
        <n v="2112.6999999999998"/>
        <n v="202.22499999999999"/>
        <n v="2506.3200000000002"/>
        <n v="15.1029"/>
        <n v="220"/>
        <n v="41.35"/>
        <n v="95.24"/>
        <n v="488.2"/>
        <n v="26.4"/>
        <n v="50.2"/>
        <n v="346.92599999999999"/>
        <n v="261.7"/>
        <n v="220.19"/>
        <n v="105.298"/>
        <n v="3314.5"/>
        <n v="1161.4749999999999"/>
        <n v="49.47"/>
        <n v="5577.55"/>
        <n v="593.45000000000005"/>
        <n v="12.807"/>
        <n v="75.9375"/>
        <n v="242.4"/>
      </sharedItems>
    </cacheField>
    <cacheField name="Invested Amount" numFmtId="166">
      <sharedItems containsSemiMixedTypes="0" containsString="0" containsNumber="1" minValue="528" maxValue="75069.48"/>
    </cacheField>
    <cacheField name="Today's Price" numFmtId="166">
      <sharedItems containsSemiMixedTypes="0" containsString="0" containsNumber="1" minValue="8.85" maxValue="7207.7"/>
    </cacheField>
    <cacheField name="Market Value" numFmtId="166">
      <sharedItems containsSemiMixedTypes="0" containsString="0" containsNumber="1" minValue="197.5" maxValue="35700"/>
    </cacheField>
    <cacheField name="Today's Change" numFmtId="10">
      <sharedItems containsSemiMixedTypes="0" containsString="0" containsNumber="1" minValue="-5.2228999999999998E-2" maxValue="7.9235E-2"/>
    </cacheField>
    <cacheField name="Today's Gain(loss)" numFmtId="166">
      <sharedItems containsSemiMixedTypes="0" containsString="0" containsNumber="1" minValue="-69.95" maxValue="105.5"/>
    </cacheField>
    <cacheField name="Total Return" numFmtId="166">
      <sharedItems containsSemiMixedTypes="0" containsString="0" containsNumber="1" minValue="-39369.479999999996" maxValue="5676.2000000000007" count="60">
        <n v="-262.60020000000009"/>
        <n v="-597.5"/>
        <n v="778"/>
        <n v="1253.0999999999995"/>
        <n v="194.75"/>
        <n v="701.80000000000018"/>
        <n v="1641.8999999999996"/>
        <n v="277.44999999999982"/>
        <n v="-623.25"/>
        <n v="67.599999999999909"/>
        <n v="1800.5010000000002"/>
        <n v="664.14900000000034"/>
        <n v="1093.9499999999989"/>
        <n v="1022.1"/>
        <n v="-39369.479999999996"/>
        <n v="247.5"/>
        <n v="148.25"/>
        <n v="1212.5499999999993"/>
        <n v="1899.3495000000003"/>
        <n v="-1761.9479999999969"/>
        <n v="450.19999999999982"/>
        <n v="1532.75"/>
        <n v="-1111.77"/>
        <n v="-1038"/>
        <n v="225.5"/>
        <n v="240.25"/>
        <n v="-62"/>
        <n v="-217.10099999999966"/>
        <n v="122.60040000000117"/>
        <n v="-94"/>
        <n v="3008.9999999999982"/>
        <n v="227.5"/>
        <n v="-3435"/>
        <n v="-2917.1"/>
        <n v="359"/>
        <n v="466.55000000000018"/>
        <n v="302.05000000000018"/>
        <n v="-161"/>
        <n v="565.15000000000009"/>
        <n v="253.25"/>
        <n v="702.39999999999964"/>
        <n v="297.10000000000036"/>
        <n v="429.80000000000018"/>
        <n v="345"/>
        <n v="-762"/>
        <n v="337"/>
        <n v="35"/>
        <n v="-507"/>
        <n v="5676.2000000000007"/>
        <n v="-328.5"/>
        <n v="844.5"/>
        <n v="115.10000000000038"/>
        <n v="-29.900000000000095"/>
        <n v="-955.75"/>
        <n v="-1257"/>
        <n v="1835.6999999999989"/>
        <n v="-883.99999999999989"/>
        <n v="349.29999999999995"/>
        <n v="-459.5"/>
        <n v="0"/>
      </sharedItems>
    </cacheField>
    <cacheField name="Market Cap" numFmtId="166">
      <sharedItems containsSemiMixedTypes="0" containsString="0" containsNumber="1" containsInteger="1" minValue="1636870000" maxValue="17643400000000" count="59">
        <n v="7434155000"/>
        <n v="1636870000"/>
        <n v="810143300000"/>
        <n v="3211875000000"/>
        <n v="323291600000"/>
        <n v="2278658000000"/>
        <n v="4287304000000"/>
        <n v="4180528000000"/>
        <n v="721490000000"/>
        <n v="123221200000"/>
        <n v="1345324000000"/>
        <n v="4565903000"/>
        <n v="270119600000"/>
        <n v="236429500000"/>
        <n v="33096930000"/>
        <n v="131155000000"/>
        <n v="224504300000"/>
        <n v="334385500000"/>
        <n v="8178177000000"/>
        <n v="1197479000000"/>
        <n v="6171672000000"/>
        <n v="5933012000000"/>
        <n v="277828000000"/>
        <n v="140774800000"/>
        <n v="379743800000"/>
        <n v="62428790000"/>
        <n v="527970900000"/>
        <n v="1006844000000"/>
        <n v="570000000000"/>
        <n v="273785200000"/>
        <n v="3892027000000"/>
        <n v="371847200000"/>
        <n v="4271271000000"/>
        <n v="29265800000"/>
        <n v="86553550000"/>
        <n v="546316100000"/>
        <n v="1517528000000"/>
        <n v="1659339000000"/>
        <n v="1362317000000"/>
        <n v="1576104000000"/>
        <n v="17643400000000"/>
        <n v="53211980000"/>
        <n v="28244950000"/>
        <n v="76232170000"/>
        <n v="322800600000"/>
        <n v="4563148000000"/>
        <n v="110820200000"/>
        <n v="3624383000"/>
        <n v="1625542000000"/>
        <n v="716235400000"/>
        <n v="1283217000000"/>
        <n v="12274470000000"/>
        <n v="1049379000000"/>
        <n v="188178800000"/>
        <n v="1865254000000"/>
        <n v="2297673000000"/>
        <n v="409648900000"/>
        <n v="516845700000"/>
        <n v="349884900000"/>
      </sharedItems>
    </cacheField>
    <cacheField name="Company 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n v="529.90020000000004"/>
    <n v="44.55"/>
    <n v="267.29999999999995"/>
    <n v="9.0600000000000003E-3"/>
    <n v="0.4"/>
    <x v="0"/>
    <x v="0"/>
    <s v="Small Cap"/>
  </r>
  <r>
    <x v="1"/>
    <x v="1"/>
    <x v="1"/>
    <x v="1"/>
    <n v="1737.5"/>
    <n v="11.4"/>
    <n v="1140"/>
    <n v="-4.3669999999999994E-3"/>
    <n v="-0.05"/>
    <x v="1"/>
    <x v="1"/>
    <s v="Small Cap"/>
  </r>
  <r>
    <x v="2"/>
    <x v="2"/>
    <x v="2"/>
    <x v="2"/>
    <n v="7331"/>
    <n v="405.45"/>
    <n v="8109"/>
    <n v="-6.2500000000000003E-3"/>
    <n v="-2.5499999999999998"/>
    <x v="2"/>
    <x v="2"/>
    <s v="Large Cap"/>
  </r>
  <r>
    <x v="3"/>
    <x v="2"/>
    <x v="3"/>
    <x v="3"/>
    <n v="5460.1"/>
    <n v="3356.6"/>
    <n v="6713.2"/>
    <n v="2.0449999999999999E-3"/>
    <n v="6.85"/>
    <x v="3"/>
    <x v="3"/>
    <s v="Large Cap"/>
  </r>
  <r>
    <x v="4"/>
    <x v="3"/>
    <x v="4"/>
    <x v="4"/>
    <n v="2602.5"/>
    <n v="559.45000000000005"/>
    <n v="2797.25"/>
    <n v="1.3956E-2"/>
    <n v="7.7"/>
    <x v="4"/>
    <x v="4"/>
    <s v="Large Cap"/>
  </r>
  <r>
    <x v="5"/>
    <x v="1"/>
    <x v="5"/>
    <x v="5"/>
    <n v="6768.7"/>
    <n v="747.05"/>
    <n v="7470.5"/>
    <n v="7.0099999999999997E-3"/>
    <n v="5.2"/>
    <x v="5"/>
    <x v="5"/>
    <s v="Large Cap"/>
  </r>
  <r>
    <x v="6"/>
    <x v="1"/>
    <x v="6"/>
    <x v="6"/>
    <n v="5565.8"/>
    <n v="7207.7"/>
    <n v="7207.7"/>
    <n v="1.4855E-2"/>
    <n v="105.5"/>
    <x v="6"/>
    <x v="6"/>
    <s v="Large Cap"/>
  </r>
  <r>
    <x v="7"/>
    <x v="4"/>
    <x v="4"/>
    <x v="7"/>
    <n v="3410.55"/>
    <n v="737.6"/>
    <n v="3688"/>
    <n v="1.3744000000000001E-2"/>
    <n v="10"/>
    <x v="7"/>
    <x v="7"/>
    <s v="Large Cap"/>
  </r>
  <r>
    <x v="8"/>
    <x v="5"/>
    <x v="7"/>
    <x v="8"/>
    <n v="5628.75"/>
    <n v="333.7"/>
    <n v="5005.5"/>
    <n v="1.4990000000000001E-4"/>
    <n v="0.05"/>
    <x v="8"/>
    <x v="8"/>
    <s v="Large Cap"/>
  </r>
  <r>
    <x v="9"/>
    <x v="1"/>
    <x v="6"/>
    <x v="9"/>
    <n v="1134"/>
    <n v="1201.5999999999999"/>
    <n v="1201.5999999999999"/>
    <n v="1.9039E-2"/>
    <n v="22.45"/>
    <x v="9"/>
    <x v="9"/>
    <s v="Mid Cap"/>
  </r>
  <r>
    <x v="10"/>
    <x v="2"/>
    <x v="8"/>
    <x v="10"/>
    <n v="4884.9989999999998"/>
    <n v="222.85"/>
    <n v="6685.5"/>
    <n v="2.0842999999999997E-2"/>
    <n v="4.55"/>
    <x v="10"/>
    <x v="10"/>
    <s v="Large Cap"/>
  </r>
  <r>
    <x v="11"/>
    <x v="0"/>
    <x v="8"/>
    <x v="11"/>
    <n v="4147.8509999999997"/>
    <n v="160.4"/>
    <n v="4812"/>
    <n v="-1.0182E-2"/>
    <n v="-1.65"/>
    <x v="11"/>
    <x v="11"/>
    <s v="Small Cap"/>
  </r>
  <r>
    <x v="12"/>
    <x v="2"/>
    <x v="4"/>
    <x v="12"/>
    <n v="8842.0500000000011"/>
    <n v="1987.2"/>
    <n v="9936"/>
    <n v="3.408E-3"/>
    <n v="6.75"/>
    <x v="12"/>
    <x v="12"/>
    <s v="Large Cap"/>
  </r>
  <r>
    <x v="13"/>
    <x v="6"/>
    <x v="2"/>
    <x v="13"/>
    <n v="2697.9"/>
    <n v="186"/>
    <n v="3720"/>
    <n v="-5.2228999999999998E-2"/>
    <n v="-10.25"/>
    <x v="13"/>
    <x v="13"/>
    <s v="Large Cap"/>
  </r>
  <r>
    <x v="14"/>
    <x v="1"/>
    <x v="9"/>
    <x v="14"/>
    <n v="75069.48"/>
    <n v="59.5"/>
    <n v="35700"/>
    <n v="4.9382999999999996E-2"/>
    <n v="2.8"/>
    <x v="14"/>
    <x v="14"/>
    <s v="Small Cap"/>
  </r>
  <r>
    <x v="15"/>
    <x v="7"/>
    <x v="7"/>
    <x v="15"/>
    <n v="2097"/>
    <n v="156.30000000000001"/>
    <n v="2344.5"/>
    <n v="1.2962E-2"/>
    <n v="2"/>
    <x v="15"/>
    <x v="15"/>
    <s v="Mid Cap"/>
  </r>
  <r>
    <x v="16"/>
    <x v="1"/>
    <x v="5"/>
    <x v="16"/>
    <n v="950.25"/>
    <n v="109.85"/>
    <n v="1098.5"/>
    <n v="3.0005E-2"/>
    <n v="3.2"/>
    <x v="16"/>
    <x v="16"/>
    <s v="Large Cap"/>
  </r>
  <r>
    <x v="17"/>
    <x v="8"/>
    <x v="2"/>
    <x v="17"/>
    <n v="8557.4500000000007"/>
    <n v="488.5"/>
    <n v="9770"/>
    <n v="5.6610000000000002E-3"/>
    <n v="2.75"/>
    <x v="17"/>
    <x v="17"/>
    <s v="Large Cap"/>
  </r>
  <r>
    <x v="18"/>
    <x v="1"/>
    <x v="7"/>
    <x v="18"/>
    <n v="20087.6505"/>
    <n v="1465.8"/>
    <n v="21987"/>
    <n v="-3.0950000000000001E-3"/>
    <n v="-4.55"/>
    <x v="18"/>
    <x v="18"/>
    <s v="Large Cap"/>
  </r>
  <r>
    <x v="19"/>
    <x v="1"/>
    <x v="10"/>
    <x v="19"/>
    <n v="24395.947999999997"/>
    <n v="565.85"/>
    <n v="22634"/>
    <n v="-1.4119999999999998E-3"/>
    <n v="-0.8"/>
    <x v="19"/>
    <x v="19"/>
    <s v="Large Cap"/>
  </r>
  <r>
    <x v="20"/>
    <x v="9"/>
    <x v="6"/>
    <x v="20"/>
    <n v="2142.5500000000002"/>
    <n v="2592.75"/>
    <n v="2592.75"/>
    <n v="-1.2924999999999999E-2"/>
    <n v="-33.950000000000003"/>
    <x v="20"/>
    <x v="20"/>
    <s v="Large Cap"/>
  </r>
  <r>
    <x v="21"/>
    <x v="1"/>
    <x v="5"/>
    <x v="21"/>
    <n v="7106.25"/>
    <n v="863.9"/>
    <n v="8639"/>
    <n v="1.367E-2"/>
    <n v="11.65"/>
    <x v="21"/>
    <x v="21"/>
    <s v="Large Cap"/>
  </r>
  <r>
    <x v="22"/>
    <x v="4"/>
    <x v="11"/>
    <x v="22"/>
    <n v="3766.77"/>
    <n v="8.85"/>
    <n v="2655"/>
    <n v="2.3120999999999999E-2"/>
    <n v="0.2"/>
    <x v="22"/>
    <x v="22"/>
    <s v="Large Cap"/>
  </r>
  <r>
    <x v="23"/>
    <x v="8"/>
    <x v="2"/>
    <x v="23"/>
    <n v="4196"/>
    <n v="157.9"/>
    <n v="3158"/>
    <n v="5.0920000000000002E-3"/>
    <n v="0.8"/>
    <x v="23"/>
    <x v="23"/>
    <s v="Mid Cap"/>
  </r>
  <r>
    <x v="24"/>
    <x v="6"/>
    <x v="4"/>
    <x v="24"/>
    <n v="1140.75"/>
    <n v="273.25"/>
    <n v="1366.25"/>
    <n v="2.2067999999999997E-2"/>
    <n v="5.9"/>
    <x v="24"/>
    <x v="24"/>
    <s v="Large Cap"/>
  </r>
  <r>
    <x v="25"/>
    <x v="2"/>
    <x v="4"/>
    <x v="25"/>
    <n v="793.75"/>
    <n v="206.8"/>
    <n v="1034"/>
    <n v="2.6557000000000001E-2"/>
    <n v="5.35"/>
    <x v="25"/>
    <x v="25"/>
    <s v="Mid Cap"/>
  </r>
  <r>
    <x v="26"/>
    <x v="4"/>
    <x v="5"/>
    <x v="26"/>
    <n v="2053"/>
    <n v="199.1"/>
    <n v="1991"/>
    <n v="1.6076E-2"/>
    <n v="3.15"/>
    <x v="26"/>
    <x v="26"/>
    <s v="Large Cap"/>
  </r>
  <r>
    <x v="27"/>
    <x v="5"/>
    <x v="8"/>
    <x v="27"/>
    <n v="2348.6009999999997"/>
    <n v="71.05"/>
    <n v="2131.5"/>
    <n v="-3.5060000000000004E-3"/>
    <n v="-0.25"/>
    <x v="27"/>
    <x v="27"/>
    <s v="Large Cap"/>
  </r>
  <r>
    <x v="28"/>
    <x v="4"/>
    <x v="12"/>
    <x v="28"/>
    <n v="8456.7996000000003"/>
    <n v="714.95"/>
    <n v="8579.4000000000015"/>
    <n v="3.4389999999999998E-3"/>
    <n v="2.4500000000000002"/>
    <x v="28"/>
    <x v="28"/>
    <s v="Large Cap"/>
  </r>
  <r>
    <x v="29"/>
    <x v="1"/>
    <x v="10"/>
    <x v="29"/>
    <n v="932"/>
    <n v="20.95"/>
    <n v="838"/>
    <n v="0"/>
    <n v="0"/>
    <x v="29"/>
    <x v="29"/>
    <s v="Large Cap"/>
  </r>
  <r>
    <x v="30"/>
    <x v="9"/>
    <x v="13"/>
    <x v="30"/>
    <n v="12786"/>
    <n v="315.89999999999998"/>
    <n v="15794.999999999998"/>
    <n v="4.7710000000000001E-3"/>
    <n v="1.5"/>
    <x v="30"/>
    <x v="30"/>
    <s v="Large Cap"/>
  </r>
  <r>
    <x v="31"/>
    <x v="6"/>
    <x v="4"/>
    <x v="31"/>
    <n v="2678.75"/>
    <n v="581.25"/>
    <n v="2906.25"/>
    <n v="2.9308000000000001E-2"/>
    <n v="16.55"/>
    <x v="31"/>
    <x v="31"/>
    <s v="Large Cap"/>
  </r>
  <r>
    <x v="32"/>
    <x v="1"/>
    <x v="2"/>
    <x v="32"/>
    <n v="16857"/>
    <n v="671.1"/>
    <n v="13422"/>
    <n v="-6.2189999999999997E-3"/>
    <n v="-4.2"/>
    <x v="32"/>
    <x v="32"/>
    <s v="Large Cap"/>
  </r>
  <r>
    <x v="33"/>
    <x v="7"/>
    <x v="3"/>
    <x v="33"/>
    <n v="3114.6"/>
    <n v="98.75"/>
    <n v="197.5"/>
    <n v="7.9235E-2"/>
    <n v="7.25"/>
    <x v="33"/>
    <x v="33"/>
    <s v="Small Cap"/>
  </r>
  <r>
    <x v="34"/>
    <x v="2"/>
    <x v="5"/>
    <x v="34"/>
    <n v="2877.5"/>
    <n v="323.64999999999998"/>
    <n v="3236.5"/>
    <n v="-8.7290000000000006E-3"/>
    <n v="-2.85"/>
    <x v="34"/>
    <x v="34"/>
    <s v="Mid Cap"/>
  </r>
  <r>
    <x v="35"/>
    <x v="4"/>
    <x v="6"/>
    <x v="35"/>
    <n v="3796"/>
    <n v="4262.55"/>
    <n v="4262.55"/>
    <n v="4.359E-3"/>
    <n v="18.5"/>
    <x v="35"/>
    <x v="35"/>
    <s v="Large Cap"/>
  </r>
  <r>
    <x v="36"/>
    <x v="8"/>
    <x v="5"/>
    <x v="36"/>
    <n v="1284.4499999999998"/>
    <n v="158.65"/>
    <n v="1586.5"/>
    <n v="1.3737999999999998E-2"/>
    <n v="2.15"/>
    <x v="36"/>
    <x v="36"/>
    <s v="Large Cap"/>
  </r>
  <r>
    <x v="37"/>
    <x v="5"/>
    <x v="5"/>
    <x v="37"/>
    <n v="1498.5"/>
    <n v="133.75"/>
    <n v="1337.5"/>
    <n v="1.4026E-2"/>
    <n v="1.85"/>
    <x v="37"/>
    <x v="37"/>
    <s v="Large Cap"/>
  </r>
  <r>
    <x v="38"/>
    <x v="2"/>
    <x v="6"/>
    <x v="38"/>
    <n v="2112.6999999999998"/>
    <n v="2677.85"/>
    <n v="2677.85"/>
    <n v="-8.5819999999999994E-4"/>
    <n v="-2.2999999999999998"/>
    <x v="38"/>
    <x v="38"/>
    <s v="Large Cap"/>
  </r>
  <r>
    <x v="39"/>
    <x v="8"/>
    <x v="5"/>
    <x v="39"/>
    <n v="2022.25"/>
    <n v="227.55"/>
    <n v="2275.5"/>
    <n v="7.0809999999999996E-3"/>
    <n v="1.6"/>
    <x v="39"/>
    <x v="39"/>
    <s v="Large Cap"/>
  </r>
  <r>
    <x v="40"/>
    <x v="5"/>
    <x v="4"/>
    <x v="40"/>
    <n v="12531.6"/>
    <n v="2646.8"/>
    <n v="13234"/>
    <n v="1.5422E-2"/>
    <n v="40.200000000000003"/>
    <x v="40"/>
    <x v="40"/>
    <s v="Large Cap"/>
  </r>
  <r>
    <x v="41"/>
    <x v="8"/>
    <x v="14"/>
    <x v="41"/>
    <n v="15102.9"/>
    <n v="15.4"/>
    <n v="15400"/>
    <n v="-1.5973999999999999E-2"/>
    <n v="-0.25"/>
    <x v="41"/>
    <x v="41"/>
    <s v="Mid Cap"/>
  </r>
  <r>
    <x v="42"/>
    <x v="0"/>
    <x v="15"/>
    <x v="42"/>
    <n v="6160"/>
    <n v="235.35"/>
    <n v="6589.8"/>
    <n v="-1.4240999999999998E-2"/>
    <n v="-3.4"/>
    <x v="42"/>
    <x v="42"/>
    <s v="Small Cap"/>
  </r>
  <r>
    <x v="43"/>
    <x v="8"/>
    <x v="16"/>
    <x v="43"/>
    <n v="1033.75"/>
    <n v="55.15"/>
    <n v="1378.75"/>
    <n v="0"/>
    <n v="0"/>
    <x v="43"/>
    <x v="43"/>
    <s v="Mid Cap"/>
  </r>
  <r>
    <x v="44"/>
    <x v="2"/>
    <x v="13"/>
    <x v="44"/>
    <n v="4762"/>
    <n v="80"/>
    <n v="4000"/>
    <n v="2.3671999999999999E-2"/>
    <n v="1.85"/>
    <x v="44"/>
    <x v="44"/>
    <s v="Large Cap"/>
  </r>
  <r>
    <x v="45"/>
    <x v="1"/>
    <x v="5"/>
    <x v="45"/>
    <n v="4882"/>
    <n v="521.9"/>
    <n v="5219"/>
    <n v="2.0731000000000003E-2"/>
    <n v="10.6"/>
    <x v="45"/>
    <x v="45"/>
    <s v="Large Cap"/>
  </r>
  <r>
    <x v="46"/>
    <x v="8"/>
    <x v="2"/>
    <x v="46"/>
    <n v="528"/>
    <n v="28.15"/>
    <n v="563"/>
    <n v="-1.7730000000000001E-3"/>
    <n v="-0.05"/>
    <x v="46"/>
    <x v="46"/>
    <s v="Mid Cap"/>
  </r>
  <r>
    <x v="47"/>
    <x v="0"/>
    <x v="2"/>
    <x v="47"/>
    <n v="1004"/>
    <n v="24.85"/>
    <n v="497"/>
    <n v="1.4286E-2"/>
    <n v="0.35"/>
    <x v="47"/>
    <x v="47"/>
    <s v="Small Cap"/>
  </r>
  <r>
    <x v="48"/>
    <x v="6"/>
    <x v="13"/>
    <x v="48"/>
    <n v="17346.3"/>
    <n v="460.45"/>
    <n v="23022.5"/>
    <n v="1.2867999999999999E-2"/>
    <n v="5.85"/>
    <x v="48"/>
    <x v="48"/>
    <s v="Large Cap"/>
  </r>
  <r>
    <x v="49"/>
    <x v="6"/>
    <x v="5"/>
    <x v="49"/>
    <n v="2617"/>
    <n v="228.85"/>
    <n v="2288.5"/>
    <n v="5.4920000000000004E-3"/>
    <n v="1.25"/>
    <x v="49"/>
    <x v="48"/>
    <s v="Large Cap"/>
  </r>
  <r>
    <x v="50"/>
    <x v="8"/>
    <x v="17"/>
    <x v="50"/>
    <n v="16514.25"/>
    <n v="231.45"/>
    <n v="17358.75"/>
    <n v="3.2566999999999999E-2"/>
    <n v="7.3"/>
    <x v="50"/>
    <x v="49"/>
    <s v="Large Cap"/>
  </r>
  <r>
    <x v="51"/>
    <x v="2"/>
    <x v="13"/>
    <x v="51"/>
    <n v="5264.9"/>
    <n v="107.6"/>
    <n v="5380"/>
    <n v="2.4274E-2"/>
    <n v="2.5499999999999998"/>
    <x v="51"/>
    <x v="50"/>
    <s v="Large Cap"/>
  </r>
  <r>
    <x v="52"/>
    <x v="0"/>
    <x v="6"/>
    <x v="52"/>
    <n v="3314.5"/>
    <n v="3284.6"/>
    <n v="3284.6"/>
    <n v="-2.0851999999999999E-2"/>
    <n v="-69.95"/>
    <x v="52"/>
    <x v="51"/>
    <s v="Large Cap"/>
  </r>
  <r>
    <x v="53"/>
    <x v="0"/>
    <x v="5"/>
    <x v="53"/>
    <n v="11614.75"/>
    <n v="1065.9000000000001"/>
    <n v="10659"/>
    <n v="-1.1866000000000002E-2"/>
    <n v="-12.8"/>
    <x v="53"/>
    <x v="52"/>
    <s v="Large Cap"/>
  </r>
  <r>
    <x v="54"/>
    <x v="6"/>
    <x v="1"/>
    <x v="54"/>
    <n v="4947"/>
    <n v="36.9"/>
    <n v="3690"/>
    <n v="-1.8616999999999998E-2"/>
    <n v="-0.7"/>
    <x v="54"/>
    <x v="53"/>
    <s v="Mid Cap"/>
  </r>
  <r>
    <x v="55"/>
    <x v="2"/>
    <x v="3"/>
    <x v="55"/>
    <n v="11155.1"/>
    <n v="6495.4"/>
    <n v="12990.8"/>
    <n v="4.3140000000000001E-3"/>
    <n v="27.9"/>
    <x v="55"/>
    <x v="54"/>
    <s v="Large Cap"/>
  </r>
  <r>
    <x v="56"/>
    <x v="0"/>
    <x v="4"/>
    <x v="56"/>
    <n v="2967.25"/>
    <n v="416.65"/>
    <n v="2083.25"/>
    <n v="-7.9760000000000005E-3"/>
    <n v="-3.35"/>
    <x v="56"/>
    <x v="55"/>
    <s v="Large Cap"/>
  </r>
  <r>
    <x v="57"/>
    <x v="1"/>
    <x v="1"/>
    <x v="57"/>
    <n v="1280.7"/>
    <n v="16.3"/>
    <n v="1630"/>
    <n v="-3.058E-3"/>
    <n v="-0.05"/>
    <x v="57"/>
    <x v="56"/>
    <s v="Large Cap"/>
  </r>
  <r>
    <x v="58"/>
    <x v="4"/>
    <x v="10"/>
    <x v="58"/>
    <n v="3037.5"/>
    <n v="64.45"/>
    <n v="2578"/>
    <n v="3.9516000000000003E-2"/>
    <n v="2.4500000000000002"/>
    <x v="58"/>
    <x v="57"/>
    <s v="Large Cap"/>
  </r>
  <r>
    <x v="59"/>
    <x v="10"/>
    <x v="4"/>
    <x v="59"/>
    <n v="1212"/>
    <n v="242.4"/>
    <n v="1212"/>
    <n v="-1.6832E-2"/>
    <n v="-4.1500000000000004"/>
    <x v="59"/>
    <x v="58"/>
    <s v="Large Ca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1CC595-C4D0-43E7-9419-6C4A4DA19342}"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Industry Type">
  <location ref="A4:D16" firstHeaderRow="0" firstDataRow="1" firstDataCol="1" rowPageCount="1" colPageCount="1"/>
  <pivotFields count="12">
    <pivotField axis="axisPage" multipleItemSelectionAllowed="1" showAll="0">
      <items count="61">
        <item x="0"/>
        <item x="1"/>
        <item x="2"/>
        <item x="3"/>
        <item x="4"/>
        <item x="5"/>
        <item x="6"/>
        <item x="8"/>
        <item x="7"/>
        <item x="9"/>
        <item x="10"/>
        <item x="11"/>
        <item x="12"/>
        <item x="13"/>
        <item x="14"/>
        <item x="15"/>
        <item x="17"/>
        <item x="18"/>
        <item x="19"/>
        <item x="59"/>
        <item x="20"/>
        <item x="21"/>
        <item x="23"/>
        <item x="27"/>
        <item x="28"/>
        <item x="29"/>
        <item x="26"/>
        <item x="35"/>
        <item x="30"/>
        <item x="31"/>
        <item x="34"/>
        <item x="32"/>
        <item x="33"/>
        <item x="36"/>
        <item x="37"/>
        <item x="38"/>
        <item x="39"/>
        <item x="42"/>
        <item x="43"/>
        <item x="40"/>
        <item x="41"/>
        <item x="46"/>
        <item x="45"/>
        <item x="44"/>
        <item x="47"/>
        <item x="52"/>
        <item x="48"/>
        <item x="49"/>
        <item x="51"/>
        <item x="53"/>
        <item x="16"/>
        <item x="25"/>
        <item x="24"/>
        <item x="50"/>
        <item x="54"/>
        <item x="55"/>
        <item x="22"/>
        <item x="56"/>
        <item x="57"/>
        <item x="58"/>
        <item t="default"/>
      </items>
    </pivotField>
    <pivotField axis="axisRow" showAll="0">
      <items count="12">
        <item x="4"/>
        <item x="6"/>
        <item x="9"/>
        <item x="5"/>
        <item x="1"/>
        <item x="3"/>
        <item x="7"/>
        <item x="0"/>
        <item x="2"/>
        <item x="10"/>
        <item x="8"/>
        <item t="default"/>
      </items>
    </pivotField>
    <pivotField showAll="0">
      <items count="19">
        <item x="6"/>
        <item x="3"/>
        <item x="4"/>
        <item x="0"/>
        <item x="5"/>
        <item x="12"/>
        <item x="7"/>
        <item x="2"/>
        <item x="16"/>
        <item x="15"/>
        <item x="8"/>
        <item x="10"/>
        <item x="13"/>
        <item x="17"/>
        <item x="1"/>
        <item x="11"/>
        <item x="9"/>
        <item x="14"/>
        <item t="default"/>
      </items>
    </pivotField>
    <pivotField numFmtId="166" showAll="0">
      <items count="61">
        <item x="22"/>
        <item x="57"/>
        <item x="41"/>
        <item x="1"/>
        <item x="29"/>
        <item x="46"/>
        <item x="43"/>
        <item x="54"/>
        <item x="47"/>
        <item x="58"/>
        <item x="27"/>
        <item x="0"/>
        <item x="16"/>
        <item x="44"/>
        <item x="51"/>
        <item x="14"/>
        <item x="36"/>
        <item x="13"/>
        <item x="11"/>
        <item x="15"/>
        <item x="37"/>
        <item x="25"/>
        <item x="10"/>
        <item x="39"/>
        <item x="26"/>
        <item x="23"/>
        <item x="42"/>
        <item x="50"/>
        <item x="24"/>
        <item x="59"/>
        <item x="30"/>
        <item x="49"/>
        <item x="34"/>
        <item x="48"/>
        <item x="2"/>
        <item x="8"/>
        <item x="17"/>
        <item x="45"/>
        <item x="4"/>
        <item x="31"/>
        <item x="56"/>
        <item x="19"/>
        <item x="5"/>
        <item x="7"/>
        <item x="28"/>
        <item x="21"/>
        <item x="32"/>
        <item x="9"/>
        <item x="53"/>
        <item x="18"/>
        <item x="33"/>
        <item x="12"/>
        <item x="38"/>
        <item x="20"/>
        <item x="40"/>
        <item x="3"/>
        <item x="52"/>
        <item x="35"/>
        <item x="6"/>
        <item x="55"/>
        <item t="default"/>
      </items>
    </pivotField>
    <pivotField dataField="1" numFmtId="166" showAll="0"/>
    <pivotField numFmtId="166" showAll="0"/>
    <pivotField dataField="1" numFmtId="166" showAll="0"/>
    <pivotField numFmtId="10" showAll="0"/>
    <pivotField numFmtId="166" showAll="0"/>
    <pivotField dataField="1" numFmtId="166" showAll="0">
      <items count="61">
        <item x="14"/>
        <item x="32"/>
        <item x="33"/>
        <item x="19"/>
        <item x="54"/>
        <item x="22"/>
        <item x="23"/>
        <item x="53"/>
        <item x="56"/>
        <item x="44"/>
        <item x="8"/>
        <item x="1"/>
        <item x="47"/>
        <item x="58"/>
        <item x="49"/>
        <item x="0"/>
        <item x="27"/>
        <item x="37"/>
        <item x="29"/>
        <item x="26"/>
        <item x="52"/>
        <item x="59"/>
        <item x="46"/>
        <item x="9"/>
        <item x="51"/>
        <item x="28"/>
        <item x="16"/>
        <item x="4"/>
        <item x="24"/>
        <item x="31"/>
        <item x="25"/>
        <item x="15"/>
        <item x="39"/>
        <item x="7"/>
        <item x="41"/>
        <item x="36"/>
        <item x="45"/>
        <item x="43"/>
        <item x="57"/>
        <item x="34"/>
        <item x="42"/>
        <item x="20"/>
        <item x="35"/>
        <item x="38"/>
        <item x="11"/>
        <item x="5"/>
        <item x="40"/>
        <item x="2"/>
        <item x="50"/>
        <item x="13"/>
        <item x="12"/>
        <item x="17"/>
        <item x="3"/>
        <item x="21"/>
        <item x="6"/>
        <item x="10"/>
        <item x="55"/>
        <item x="18"/>
        <item x="30"/>
        <item x="48"/>
        <item t="default"/>
      </items>
    </pivotField>
    <pivotField numFmtId="166" showAll="0"/>
    <pivotField showAll="0"/>
  </pivotFields>
  <rowFields count="1">
    <field x="1"/>
  </rowFields>
  <rowItems count="12">
    <i>
      <x/>
    </i>
    <i>
      <x v="1"/>
    </i>
    <i>
      <x v="2"/>
    </i>
    <i>
      <x v="3"/>
    </i>
    <i>
      <x v="4"/>
    </i>
    <i>
      <x v="5"/>
    </i>
    <i>
      <x v="6"/>
    </i>
    <i>
      <x v="7"/>
    </i>
    <i>
      <x v="8"/>
    </i>
    <i>
      <x v="9"/>
    </i>
    <i>
      <x v="10"/>
    </i>
    <i t="grand">
      <x/>
    </i>
  </rowItems>
  <colFields count="1">
    <field x="-2"/>
  </colFields>
  <colItems count="3">
    <i>
      <x/>
    </i>
    <i i="1">
      <x v="1"/>
    </i>
    <i i="2">
      <x v="2"/>
    </i>
  </colItems>
  <pageFields count="1">
    <pageField fld="0" hier="-1"/>
  </pageFields>
  <dataFields count="3">
    <dataField name="Sum of Invested Amount" fld="4" baseField="0" baseItem="0"/>
    <dataField name="Sum of Market Value" fld="6" baseField="0" baseItem="0"/>
    <dataField name="Sum of Total Return" fld="9"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15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4">
  <rv s="0">
    <v>https://www.bing.com/financeapi/forcetrigger?t=ahgpgh&amp;q=XNSE%3a3IINFOLTD&amp;form=skydnc</v>
    <v>Learn more on Bing</v>
  </rv>
  <rv s="1">
    <v>en-IN</v>
    <v>ahgpgh</v>
    <v>268435456</v>
    <v>1</v>
    <v>Powered by Refinitiv</v>
    <v>0</v>
    <v>3i Infotech Limited (XNSE:3IINFOLTD)</v>
    <v>2</v>
    <v>3</v>
    <v>Finance</v>
    <v>4</v>
    <v>119.3</v>
    <v>29.55</v>
    <v>1.3304</v>
    <v>0.4</v>
    <v>9.0600000000000003E-3</v>
    <v>INR</v>
    <v>3i Infotech Limited is an India-based information technology (IT) company. It is engaged in providing computer programming, consultancy, and related activities. Its segments include IT Solutions and Transaction Services. The IT Solutions segment comprises of cloud computing, application-automation analytics (AAA), platform solutions (BPaaS, KPaaS, GRC), infrastructure management services, application development, digital transformation consulting and NextGen business services (5G, SASE, Edge Computing, Cognitive Computing, IIoT, Cyber Security Services). The Transaction Services comprises of business process services (BPS) and knowledge process outsourcing (KPO) services covering management of back-office operations. Its NuRe suite of solutions include NuRe 3i, NuRe 3i+, NuRe Desk, and NuRe Edge. It provides MAGGIETM, which is an integrated intelligent process automation solution. It offers services, such as digital customer lifecycle management (CLM) and data science as a service.</v>
    <v>2199</v>
    <v>National Stock Exchange of India</v>
    <v>XNSE</v>
    <v>XNSE</v>
    <v>Tower # 5, 3rd to 6th Floors International Infotech Park, Vashi, NAVI MUMBAI, MAHARASHTRA, 400703 IN</v>
    <v>45.8</v>
    <v>Software &amp; IT Services</v>
    <v>Stock</v>
    <v>44796.476099537038</v>
    <v>0</v>
    <v>43</v>
    <v>7434155000</v>
    <v>3i Infotech Limited</v>
    <v>3i Infotech Limited</v>
    <v>43</v>
    <v>0</v>
    <v>44.15</v>
    <v>44.55</v>
    <v>168384000</v>
    <v>3IINFOLTD</v>
    <v>3i Infotech Limited (XNSE:3IINFOLTD)</v>
    <v>614514</v>
    <v>813280</v>
    <v>1993</v>
  </rv>
  <rv s="2">
    <v>1</v>
  </rv>
  <rv s="0">
    <v>https://www.bing.com/financeapi/forcetrigger?t=ahgtp2&amp;q=XNSE%3aALANKIT&amp;form=skydnc</v>
    <v>Learn more on Bing</v>
  </rv>
  <rv s="1">
    <v>en-IN</v>
    <v>ahgtp2</v>
    <v>268435456</v>
    <v>1</v>
    <v>Powered by Refinitiv</v>
    <v>0</v>
    <v>Alankit Limited (XNSE:ALANKIT)</v>
    <v>2</v>
    <v>3</v>
    <v>Finance</v>
    <v>4</v>
    <v>21.6</v>
    <v>10.15</v>
    <v>1.6112</v>
    <v>-0.05</v>
    <v>-4.3669999999999994E-3</v>
    <v>INR</v>
    <v>Alankit Limited is an India-based company engaged in e-Governance services and e-Governance products trading and ancillary services related to the e-Governance business. The Company operates through two business segments E-Gov Product and E-Gov Service. The Company, through its subsidiary Verasys Technologies Private Limited (Vsign), is providing products/ services, including e-sign, paperless digital signature certificate (DSC), portable document format signer and encryption-decryption software. It offers a range of services, including banking and financial, corporate registration, e-Gov indirect/direct tax, forex and remittance, western union money transfer services, Indo-Nepal remittance services, forex exchange, health management, DSC/e-sign, manpower recruitment, risk and retirement planning, payment solutions, wealth management, mutual funds/bonds/fixed deposits/loans, equity broking/commodity broking, world investing and identity and access management and digital security unit.</v>
    <v>2650</v>
    <v>National Stock Exchange of India</v>
    <v>XNSE</v>
    <v>XNSE</v>
    <v>42/E, Jhandewalan Extension,, NEW DELHI, DELHI, 110055 IN</v>
    <v>11.6</v>
    <v>Software &amp; IT Services</v>
    <v>Stock</v>
    <v>44796.476099537038</v>
    <v>3</v>
    <v>11.25</v>
    <v>1636870000</v>
    <v>Alankit Limited</v>
    <v>Alankit Limited</v>
    <v>11.3</v>
    <v>45.89</v>
    <v>11.45</v>
    <v>11.4</v>
    <v>142958100</v>
    <v>ALANKIT</v>
    <v>Alankit Limited (XNSE:ALANKIT)</v>
    <v>257134</v>
    <v>201460</v>
    <v>1989</v>
  </rv>
  <rv s="2">
    <v>4</v>
  </rv>
  <rv s="0">
    <v>https://www.bing.com/financeapi/forcetrigger?t=ahgv6h&amp;q=XNSE%3aAMBUJACEM&amp;form=skydnc</v>
    <v>Learn more on Bing</v>
  </rv>
  <rv s="1">
    <v>en-IN</v>
    <v>ahgv6h</v>
    <v>268435456</v>
    <v>1</v>
    <v>Powered by Refinitiv</v>
    <v>0</v>
    <v>AMBUJA CEMENTS LIMITED (XNSE:AMBUJACEM)</v>
    <v>2</v>
    <v>3</v>
    <v>Finance</v>
    <v>4</v>
    <v>442.5</v>
    <v>274</v>
    <v>0.77029999999999998</v>
    <v>-2.5499999999999998</v>
    <v>-6.2500000000000003E-3</v>
    <v>INR</v>
    <v>Ambuja Cements Limited is an India-based cement manufacturing company. The principal business of the Company is manufacturing and sale of cement and cement-related products. The Company's products and solutions include Ambuja Cement, Ambuja Kawach, Ambuja Plus, Ambuja Cool Walls, Ambuja Compocem, Ambuja Buildcem, Ambuja Powercem, Ambuja Railcem and Alccofine. The Company has a cement capacity of approximately 29.65 million tons with five integrated cement manufacturing plants and eight cement grinding units across the country. The Company's subsidiaries include M.G.T Cements Private Limited, Chemical Limes Mundwa Private Limited, Dang Cement Industries Private Limited, Dirk India Private Limited, ACC Limited and OneIndia BSC Private Limited.</v>
    <v>4418</v>
    <v>National Stock Exchange of India</v>
    <v>XNSE</v>
    <v>XNSE</v>
    <v>Elegant Business Park, MIDC Cross Road 'B', Off Andheri Kurla Road Andheri (East), MUMBAI, MAHARASHTRA, 400059 IN</v>
    <v>414.45</v>
    <v>Construction Materials</v>
    <v>Stock</v>
    <v>44796.476099537038</v>
    <v>6</v>
    <v>398</v>
    <v>810143300000</v>
    <v>AMBUJA CEMENTS LIMITED</v>
    <v>AMBUJA CEMENTS LIMITED</v>
    <v>400</v>
    <v>34.22</v>
    <v>408</v>
    <v>405.45</v>
    <v>1985645000</v>
    <v>AMBUJACEM</v>
    <v>AMBUJA CEMENTS LIMITED (XNSE:AMBUJACEM)</v>
    <v>15303452</v>
    <v>9338400</v>
    <v>1981</v>
  </rv>
  <rv s="2">
    <v>7</v>
  </rv>
  <rv s="0">
    <v>https://www.bing.com/financeapi/forcetrigger?t=ahgz6h&amp;q=XNSE%3aASIANPAINT&amp;form=skydnc</v>
    <v>Learn more on Bing</v>
  </rv>
  <rv s="1">
    <v>en-IN</v>
    <v>ahgz6h</v>
    <v>268435456</v>
    <v>1</v>
    <v>Powered by Refinitiv</v>
    <v>0</v>
    <v>ASIAN PAINTS LIMITED (XNSE:ASIANPAINT)</v>
    <v>2</v>
    <v>3</v>
    <v>Finance</v>
    <v>4</v>
    <v>3590</v>
    <v>2560</v>
    <v>0.62729999999999997</v>
    <v>6.85</v>
    <v>2.0449999999999999E-3</v>
    <v>INR</v>
    <v>Asian Paints Limited is engaged in the business of manufacturing, selling and distribution of paints, coatings, products related to home decor, bath fittings and providing related services. The Company’s segments include Paints and Home Improvement. Paints segment is engaged in manufacturing and trading of paints and related services. Home Improvement segment is engaged in manufacturing and trading bath fitting products and related services The Company manufactures paints, varnishes, enamels, or lacquers, and surfacing preparations, which include organic composite solvents and thinners and other related products. It also manufactures organic and inorganic chemical compounds; metal sanitary ware such as bath, sinks, washbasins and similar articles and cosmetics and toiletries. Its offers a range of services, such as interior design service, safe painting service, wood solutions, waterproofing solutions, color consultancy online and contractor finder services.</v>
    <v>7423</v>
    <v>National Stock Exchange of India</v>
    <v>XNSE</v>
    <v>XNSE</v>
    <v>Asian Paints House, 6A, Shantinagar, Santacruz (EAST), MUMBAI, MAHARASHTRA, 400055 IN</v>
    <v>3383.95</v>
    <v>Chemicals</v>
    <v>Stock</v>
    <v>44796.476099537038</v>
    <v>9</v>
    <v>3316.85</v>
    <v>3211875000000</v>
    <v>ASIAN PAINTS LIMITED</v>
    <v>ASIAN PAINTS LIMITED</v>
    <v>3333</v>
    <v>92.36</v>
    <v>3349.75</v>
    <v>3356.6</v>
    <v>958840100</v>
    <v>ASIANPAINT</v>
    <v>ASIAN PAINTS LIMITED (XNSE:ASIANPAINT)</v>
    <v>831446</v>
    <v>981280</v>
    <v>1945</v>
  </rv>
  <rv s="2">
    <v>10</v>
  </rv>
  <rv s="0">
    <v>https://www.bing.com/financeapi/forcetrigger?t=ahh1k2&amp;q=XNSE%3aAUROPHARMA&amp;form=skydnc</v>
    <v>Learn more on Bing</v>
  </rv>
  <rv s="1">
    <v>en-IN</v>
    <v>ahh1k2</v>
    <v>268435456</v>
    <v>1</v>
    <v>Powered by Refinitiv</v>
    <v>0</v>
    <v>AUROBINDO PHARMA LTD (XNSE:AUROPHARMA)</v>
    <v>2</v>
    <v>3</v>
    <v>Finance</v>
    <v>4</v>
    <v>767.35</v>
    <v>503.45</v>
    <v>0.8145</v>
    <v>7.7</v>
    <v>1.3956E-2</v>
    <v>INR</v>
    <v>Aurobindo Pharma Limited is an India-based pharmaceutical company. The Company develops, manufactures and distributes generic pharmaceuticals, branded specialty pharmaceuticals and active pharmaceutical ingredients. Its product portfolio is spread over seven therapeutic/product areas encompassing central nervous systems (CNS), anti-retroviral, cardiovascular (CVS), antibiotics, gastroenterological, anti-diabetics and anti-allergic. It is engaged in developing a range of oncology and hormonal products. It is developing topical as well as transdermal products in the dermatology therapeutic segment. It is also developing about three depot injections based on the microsphere and nano-suspension technology platforms. The Company is marketing its products globally in approximately 150 countries. The Company's subsidiaries include APL Healthcare Limited, Auronext Pharma Private Limited, Auro Peptides Limited, APL Pharma Thai Limited and Aurolife Pharma LLC, among others.</v>
    <v>21000</v>
    <v>National Stock Exchange of India</v>
    <v>XNSE</v>
    <v>XNSE</v>
    <v>Galaxy, Floor 22-24, Plot No. 1, Survey No. 83/1,, Hyderabad Knowledge City,, Raidurg Panmaktha, HYDERABAD, TELANGANA, 500081 IN</v>
    <v>560.6</v>
    <v>Pharmaceuticals</v>
    <v>Stock</v>
    <v>44796.476099537038</v>
    <v>12</v>
    <v>546.35</v>
    <v>323291600000</v>
    <v>AUROBINDO PHARMA LTD</v>
    <v>AUROBINDO PHARMA LTD</v>
    <v>548</v>
    <v>13.48</v>
    <v>551.75</v>
    <v>559.45000000000005</v>
    <v>585938600</v>
    <v>AUROPHARMA</v>
    <v>AUROBINDO PHARMA LTD (XNSE:AUROPHARMA)</v>
    <v>922107</v>
    <v>1970510</v>
    <v>1986</v>
  </rv>
  <rv s="2">
    <v>13</v>
  </rv>
  <rv s="0">
    <v>https://www.bing.com/financeapi/forcetrigger?t=ahh2gh&amp;q=XNSE%3aAXISBANK&amp;form=skydnc</v>
    <v>Learn more on Bing</v>
  </rv>
  <rv s="1">
    <v>en-IN</v>
    <v>ahh2gh</v>
    <v>268435456</v>
    <v>1</v>
    <v>Powered by Refinitiv</v>
    <v>0</v>
    <v>Axis Bank Limited (XNSE:AXISBANK)</v>
    <v>2</v>
    <v>3</v>
    <v>Finance</v>
    <v>4</v>
    <v>866.9</v>
    <v>618.25</v>
    <v>1.5108999999999999</v>
    <v>5.2</v>
    <v>7.0099999999999997E-3</v>
    <v>INR</v>
    <v>Axis Bank Limited (the Bank) is an India-based company that is engaged in the banking and financial services. The Bank's segments include Treasury, Retail Banking and Corporate/Wholesale Banking. The Treasury segment includes investments in sovereign and corporate debt, equity and mutual funds, trading operations, derivative trading and foreign exchange operations and offers a central funding unit. The Retail Banking segment constitutes lending to individuals/small businesses through the branch network and other delivery channels subject to the orientation, nature of product, granularity of the exposure and the quantum thereof. The Corporate/Wholesale Banking segment includes corporate relationships not included under Retail Banking, corporate advisory services, placements and syndication, project appraisals, capital market-related services, and cash management services. It also offers para banking activities, including third-party product distribution and other banking transactions.</v>
    <v>85815</v>
    <v>National Stock Exchange of India</v>
    <v>XNSE</v>
    <v>XNSE</v>
    <v>Bombay Dyeing Mills Compound, Pandurang Budhkar Marg,, Worli, MUMBAI, MAHARASHTRA, 400025 IN</v>
    <v>750.85</v>
    <v>Banking Services</v>
    <v>Stock</v>
    <v>44796.476099537038</v>
    <v>15</v>
    <v>733.8</v>
    <v>2278658000000</v>
    <v>Axis Bank Limited</v>
    <v>Axis Bank Limited</v>
    <v>738</v>
    <v>14.1</v>
    <v>741.85</v>
    <v>747.05</v>
    <v>3071588000</v>
    <v>AXISBANK</v>
    <v>Axis Bank Limited (XNSE:AXISBANK)</v>
    <v>6594634</v>
    <v>7556640</v>
    <v>1993</v>
  </rv>
  <rv s="2">
    <v>16</v>
  </rv>
  <rv s="0">
    <v>https://www.bing.com/financeapi/forcetrigger?t=ahh3im&amp;q=XNSE%3aBAJFINANCE&amp;form=skydnc</v>
    <v>Learn more on Bing</v>
  </rv>
  <rv s="1">
    <v>en-IN</v>
    <v>ahh3im</v>
    <v>268435456</v>
    <v>1</v>
    <v>Powered by Refinitiv</v>
    <v>0</v>
    <v>BAJAJ FINANCE LIMITED (XNSE:BAJFINANCE)</v>
    <v>2</v>
    <v>3</v>
    <v>Finance</v>
    <v>4</v>
    <v>8050</v>
    <v>5220</v>
    <v>1.8680000000000001</v>
    <v>105.5</v>
    <v>1.4855E-2</v>
    <v>INR</v>
    <v>Bajaj Finance Limited is an India-based non-banking financial company. The Company’s consumer lending products include consumer electronics, furniture, digital products, e-commerce purchases and daily spends financing. Its small and medium enterprises (SME) lending consist of working capital loans and term facilities to SME, and professionals. The Company’s rural lending offers all its lending and deposits products, which include consumer business-to-business (B2B) lending, personal loans, gold loans, and retail deposits in small towns and villages. Its loan against securities business offers medium-term and short-term financing against shares, bonds, mutual funds, insurance policies and deposits to customer. Its mortgages offer home loans, loans against property and developer finance. Its commercial lending is engaged in lending to auto component manufacturers and the light engineering industry, loans to financial institutions, loans to the specialty chemical and pharma industry.</v>
    <v>35425</v>
    <v>National Stock Exchange of India</v>
    <v>XNSE</v>
    <v>XNSE</v>
    <v>4th Floor, Bajaj Finserv Corporate Office,, Off Pune-Ahmednagar Road,, Viman Nagar,, PUNE, MAHARASHTRA, 411014 IN</v>
    <v>7250</v>
    <v>Banking Services</v>
    <v>Stock</v>
    <v>44796.476099537038</v>
    <v>18</v>
    <v>7050</v>
    <v>4287304000000</v>
    <v>BAJAJ FINANCE LIMITED</v>
    <v>BAJAJ FINANCE LIMITED</v>
    <v>7085</v>
    <v>49.68</v>
    <v>7102.2</v>
    <v>7207.7</v>
    <v>603658600</v>
    <v>BAJFINANCE</v>
    <v>BAJAJ FINANCE LIMITED (XNSE:BAJFINANCE)</v>
    <v>1088603</v>
    <v>1183160</v>
    <v>1987</v>
  </rv>
  <rv s="2">
    <v>19</v>
  </rv>
  <rv s="0">
    <v>https://www.bing.com/financeapi/forcetrigger?t=ahh7a2&amp;q=XNSE%3aBHARTIARTL&amp;form=skydnc</v>
    <v>Learn more on Bing</v>
  </rv>
  <rv s="1">
    <v>en-IN</v>
    <v>ahh7a2</v>
    <v>268435456</v>
    <v>1</v>
    <v>Powered by Refinitiv</v>
    <v>0</v>
    <v>Bharti Airtel Limited (XNSE:BHARTIARTL)</v>
    <v>2</v>
    <v>3</v>
    <v>Finance</v>
    <v>4</v>
    <v>781.8</v>
    <v>573.53</v>
    <v>0.7137</v>
    <v>10</v>
    <v>1.3744000000000001E-2</v>
    <v>INR</v>
    <v>Bharti Airtel Limited is a global telecommunications company with operations in 18 countries across Asia and Africa. Its segments include Mobile Services India, Mobile Services Africa, Mobile Services South Asia, Tower Infrastructure Services, Digital TV Services, Homes Services, Airtel Business and Others. The Mobile Services India segment includes voice and data telecom services provided through wireless technology (2G / 3G / 4G) in India. The Mobile Services Africa segment includes voice and data telecom services provided through wireless technology (2G / 3G / 4G) offered to customers in Africa. The Mobile Services South Asia segment includes voice and data telecom services provided through wireless technology (2G / 3G) in Sri Lanka. The Tower Infrastructure Services segment includes setting up, operating and maintaining wireless communication towers in India. The Digital TV Services segment includes digital broadcasting services provided under the direct-to-home platform.</v>
    <v>19351</v>
    <v>National Stock Exchange of India</v>
    <v>XNSE</v>
    <v>XNSE</v>
    <v>Bharti Crescent 1, Nelson Mandela Road,, Vasant Kunj, Phase II, NEW DELHI, DELHI, 110070 IN</v>
    <v>742.6</v>
    <v>Telecommunications Services</v>
    <v>Stock</v>
    <v>44796.476099537038</v>
    <v>21</v>
    <v>722.55</v>
    <v>4180528000000</v>
    <v>Bharti Airtel Limited</v>
    <v>Bharti Airtel Limited</v>
    <v>725</v>
    <v>72.84</v>
    <v>727.6</v>
    <v>737.6</v>
    <v>5952656000</v>
    <v>BHARTIARTL</v>
    <v>Bharti Airtel Limited (XNSE:BHARTIARTL)</v>
    <v>8229797</v>
    <v>8332380</v>
    <v>1995</v>
  </rv>
  <rv s="2">
    <v>22</v>
  </rv>
  <rv s="0">
    <v>https://www.bing.com/financeapi/forcetrigger?t=ahh9h7&amp;q=XNSE%3aBPCL&amp;form=skydnc</v>
    <v>Learn more on Bing</v>
  </rv>
  <rv s="1">
    <v>en-IN</v>
    <v>ahh9h7</v>
    <v>268435456</v>
    <v>1</v>
    <v>Powered by Refinitiv</v>
    <v>0</v>
    <v>BHARAT PETROLEUM CORPORATION LIMITED (XNSE:BPCL)</v>
    <v>2</v>
    <v>3</v>
    <v>Finance</v>
    <v>4</v>
    <v>470</v>
    <v>293.35000000000002</v>
    <v>1.2435</v>
    <v>0.05</v>
    <v>1.4990000000000001E-4</v>
    <v>INR</v>
    <v>Bharat Petroleum Corporation Limited is engaged in the business of refining of crude oil and marketing of petroleum products. The Company offers variety of products, such as petrol, diesel, automotive liquefied petroleum gas (LPG) and compressed natural gas (CNG). Its business includes fuel services, such as SmartFleet, Speed 97, UFill, PetroCard, SmartDrive, and FuelKart; Bharatgas, which provides end-to-end solutions and services to domestic and commercial; MAK Lubricants, which provides automobile lubricants for bikes and scooters, auto and CNG, truck and buses, agriculture, grease, and marine boats; Aviation services, which is involved in the production of jet fuel at refineries; Refineries, which includes Mumbai Refinery, Kochi Refinery, and Bina Refinery; Gas, which includes Natural Gas, and International Trade, which includes imports, such as Gasoline, Base Oils, Bitumen and Petrochemicals and exports, which are carried on free on board (FOB)and cost and freight (CFR) basis.</v>
    <v>8594</v>
    <v>National Stock Exchange of India</v>
    <v>XNSE</v>
    <v>XNSE</v>
    <v>Bharath Bhavan, Belosd, Po.Box No.688, NAGPUR, MAHARASHTRA IN</v>
    <v>334.95</v>
    <v>Oil &amp; Gas</v>
    <v>Stock</v>
    <v>44796.476099537038</v>
    <v>24</v>
    <v>330.6</v>
    <v>721490000000</v>
    <v>BHARAT PETROLEUM CORPORATION LIMITED</v>
    <v>BHARAT PETROLEUM CORPORATION LIMITED</v>
    <v>330.95</v>
    <v>26.72</v>
    <v>333.65</v>
    <v>333.7</v>
    <v>2162416000</v>
    <v>BPCL</v>
    <v>BHARAT PETROLEUM CORPORATION LIMITED (XNSE:BPCL)</v>
    <v>1559158</v>
    <v>4107300</v>
    <v>1952</v>
  </rv>
  <rv s="2">
    <v>25</v>
  </rv>
  <rv s="0">
    <v>https://www.bing.com/financeapi/forcetrigger?t=ahhcf2&amp;q=XNSE%3aCDSL&amp;form=skydnc</v>
    <v>Learn more on Bing</v>
  </rv>
  <rv s="1">
    <v>en-IN</v>
    <v>ahhcf2</v>
    <v>268435456</v>
    <v>1</v>
    <v>Powered by Refinitiv</v>
    <v>0</v>
    <v>CENTRAL DEPOSITORY SERVICES (INDIA) LIMITED (XNSE:CDSL)</v>
    <v>2</v>
    <v>3</v>
    <v>Finance</v>
    <v>4</v>
    <v>1734.4</v>
    <v>1015</v>
    <v>0.75529999999999997</v>
    <v>22.45</v>
    <v>1.9039E-2</v>
    <v>INR</v>
    <v>Central Depository Services (India) Limited (CDSL) operates as a securities depository in India. The Company facilitates holding and transacting in securities in the electronic form and facilitates settlement of trades on stock exchanges. CDSL operates in three operating and reporting segment: Depository, Data entry and storage, and Repository. Depository Segment provides various services to the investors like dematerialization, rematerialization, holding, transfer and pledge of securities in electronic form and providing e-voting services to companies. Data Entry and Storage segment relates to centralized record keeping of know your customer (KYC) document of capital market investors. Repository segments main objective is to provide policyholders/warehouse receipts holder a facility to keep insurance policies/warehouse receipts in electronic form and to undertake changes and revisions in the policy. CDSL offers service for a range of clients, such as exchanges, issuers and investors.</v>
    <v>221</v>
    <v>National Stock Exchange of India</v>
    <v>XNSE</v>
    <v>XNSE</v>
    <v>17th Floor, Phiroze Jeejeebhoy Towers, Dalal Street, MUMBAI, MAHARASHTRA, 400001 IN</v>
    <v>1214.8</v>
    <v>Investment Banking &amp; Investment Services</v>
    <v>Stock</v>
    <v>44796.476099537038</v>
    <v>27</v>
    <v>1160</v>
    <v>123221200000</v>
    <v>CENTRAL DEPOSITORY SERVICES (INDIA) LIMITED</v>
    <v>CENTRAL DEPOSITORY SERVICES (INDIA) LIMITED</v>
    <v>1169.8499999999999</v>
    <v>40.4</v>
    <v>1179.1500000000001</v>
    <v>1201.5999999999999</v>
    <v>104500000</v>
    <v>CDSL</v>
    <v>CENTRAL DEPOSITORY SERVICES (INDIA) LIMITED (XNSE:CDSL)</v>
    <v>654819</v>
    <v>676520</v>
    <v>1997</v>
  </rv>
  <rv s="2">
    <v>28</v>
  </rv>
  <rv s="0">
    <v>https://www.bing.com/financeapi/forcetrigger?t=ahherw&amp;q=XNSE%3aCOALINDIA&amp;form=skydnc</v>
    <v>Learn more on Bing</v>
  </rv>
  <rv s="1">
    <v>en-IN</v>
    <v>ahherw</v>
    <v>268435456</v>
    <v>1</v>
    <v>Powered by Refinitiv</v>
    <v>0</v>
    <v>COAL INDIA LTD (XNSE:COALINDIA)</v>
    <v>2</v>
    <v>3</v>
    <v>Finance</v>
    <v>4</v>
    <v>226.8</v>
    <v>132.75</v>
    <v>0.7833</v>
    <v>4.55</v>
    <v>2.0842999999999997E-2</v>
    <v>INR</v>
    <v>Coal lndia Limited is an India-based coal mining company. The Company is mainly engaged in mining and production of coal and also operates coal washeries. Its product offerings include Coking Coal, Semi Coking Coal, Non-Coking Coal, Washed and Beneficiated Coal, Middlings, Rejects, Coal Fines/Coke Fines, CIL Coke / LTC Coke and Tar/Heavy Oil/Light Oil/Soft Pitch. Its Coking Coal products are used in steel making and metallurgical industries. Its Semi Coking Coal products are used as blend-able coal in steel making, merchant coke manufacturing and other metallurgical industries. Its Non-Coking Coal products are used as thermal grade coal for power generation and also used for cement, fertilizer, glass, ceramic, paper, chemical and brick manufacturing, and for other heating purposes. Its Washed and Beneficiated Coal is used in manufacturing of hard coke for steel making. The Company operates through its subsidiaries in approximately 85 mining areas spread over eight states of India.</v>
    <v>248550</v>
    <v>National Stock Exchange of India</v>
    <v>XNSE</v>
    <v>XNSE</v>
    <v>Coal Bhawan, Premise No-04 MAR,, Plot No-AF-III,Action Area-1A,, Newtown,Rajarhat, KOLKATA, WEST BENGAL, 700156 IN</v>
    <v>223.7</v>
    <v>Coal</v>
    <v>Stock</v>
    <v>44796.476111111115</v>
    <v>30</v>
    <v>216.6</v>
    <v>1345324000000</v>
    <v>COAL INDIA LTD</v>
    <v>COAL INDIA LTD</v>
    <v>217</v>
    <v>5.84</v>
    <v>218.3</v>
    <v>222.85</v>
    <v>6162729000</v>
    <v>COALINDIA</v>
    <v>COAL INDIA LTD (XNSE:COALINDIA)</v>
    <v>9344364</v>
    <v>13765740</v>
    <v>1973</v>
  </rv>
  <rv s="2">
    <v>31</v>
  </rv>
  <rv s="0">
    <v>https://www.bing.com/financeapi/forcetrigger?t=ahhhbh&amp;q=XNSE%3aCYBERTECH&amp;form=skydnc</v>
    <v>Learn more on Bing</v>
  </rv>
  <rv s="1">
    <v>en-IN</v>
    <v>ahhhbh</v>
    <v>268435456</v>
    <v>1</v>
    <v>Powered by Refinitiv</v>
    <v>0</v>
    <v>CYBERTECH SYSTEMS AND SOFTWARE LIMITED (XNSE:CYBERTECH)</v>
    <v>2</v>
    <v>3</v>
    <v>Finance</v>
    <v>4</v>
    <v>245.35</v>
    <v>115.4</v>
    <v>1.6802999999999999</v>
    <v>-1.65</v>
    <v>-1.0182E-2</v>
    <v>INR</v>
    <v>Cybertech Systems and Software Limited is an India-based company that provides information technology (IT). The Company delivers SAP digitalization and Esri ArcGIS Enterprise platforms. Its SAP product offerings include SAP Cloud Transformation, SAP on Azure, SAP S/4HANA, SAP Fiori, SAP Analytics, Digital Supply Chain, SAP Enterprise Asset Management, SAP Environment, Health and Safety, SAP Geo-Enablement, SAP HANA Spatial and SAP DevSecOps. Its GIS include ArcGIS Cloud Migration, Managed ArcGIS Cloud Services, GIS Apps &amp; Enterprise Geodatabase and ArcGIS Utility Network. Its Cloud solutions include SAP Cloud Move, Cloud Transformation, Cloud &amp; Infra and DevOps/DevSecOps. The Company’s spatial analytics deliver digitalization solutions integrating maps with enterprise data. Its GIS-based smart decision-making help Fleet Managers (FM) in making quick and precise decisions based on swap candidates and weather condition.</v>
    <v>466</v>
    <v>National Stock Exchange of India</v>
    <v>XNSE</v>
    <v>XNSE</v>
    <v>Plot N0 B 65, Cyber Tech House, JBsawant Road, Road No 21/34 Wagle Estat, THANE, MAHARASHTRA, 400604 IN</v>
    <v>163.75</v>
    <v>Software &amp; IT Services</v>
    <v>Stock</v>
    <v>44796.476111111115</v>
    <v>33</v>
    <v>160.05000000000001</v>
    <v>4565903000</v>
    <v>CYBERTECH SYSTEMS AND SOFTWARE LIMITED</v>
    <v>CYBERTECH SYSTEMS AND SOFTWARE LIMITED</v>
    <v>161.5</v>
    <v>18.71</v>
    <v>162.05000000000001</v>
    <v>160.4</v>
    <v>28175890</v>
    <v>CYBERTECH</v>
    <v>CYBERTECH SYSTEMS AND SOFTWARE LIMITED (XNSE:CYBERTECH)</v>
    <v>35053</v>
    <v>48570</v>
    <v>1995</v>
  </rv>
  <rv s="2">
    <v>34</v>
  </rv>
  <rv s="0">
    <v>https://www.bing.com/financeapi/forcetrigger?t=ahhiur&amp;q=XNSE%3aDEEPAKNTR&amp;form=skydnc</v>
    <v>Learn more on Bing</v>
  </rv>
  <rv s="1">
    <v>en-IN</v>
    <v>ahhiur</v>
    <v>268435456</v>
    <v>1</v>
    <v>Powered by Refinitiv</v>
    <v>0</v>
    <v>DEEPAK NITRITE LIMITED (XNSE:DEEPAKNTR)</v>
    <v>2</v>
    <v>3</v>
    <v>Finance</v>
    <v>4</v>
    <v>3020</v>
    <v>1681.15</v>
    <v>1.1625000000000001</v>
    <v>6.75</v>
    <v>3.408E-3</v>
    <v>INR</v>
    <v>Deepak Nitrite Limited is a chemical manufacturing company. The Company's segments include Basic Chemicals, Fine &amp; Speciality Chemicals, Performance Products and Phenolics. The Basic Chemicals segment offers sodium nitrite, sodium nitrate, nitro toluidines, fuel additives, and nitrosyl sulphuric acid. The Fine &amp; Speciality Chemicals segment offers xylidines, oximes, cumidines, and speciality agrochemicals. Its Performance Products include optical brightening agent (OBA) and diamino stilbene disulfonic acid (DASDA). Its Phenolics offers phenol, acetone, cumene, and isopropyl alcohol. The Company's products cater to several industries, such as colorants, petrochemicals, agrochemicals, rubber, pharmaceuticals, paper, textile and detergents. The Company's manufacturing facilities are located at Nandesari, Dahej (Gujarat), Roha, Taloja (Maharashtra) and Hyderabad (Telangana), and its research and development facility is located at Nandesari (Gujarat).</v>
    <v>2006</v>
    <v>National Stock Exchange of India</v>
    <v>XNSE</v>
    <v>XNSE</v>
    <v>Aaditya-I, National Highway No. 8, Chhani Road, VADODARA, GUJARAT, 390024 IN</v>
    <v>2013.6</v>
    <v>Chemicals</v>
    <v>Stock</v>
    <v>44796.476111111115</v>
    <v>36</v>
    <v>1950</v>
    <v>270119600000</v>
    <v>DEEPAK NITRITE LIMITED</v>
    <v>DEEPAK NITRITE LIMITED</v>
    <v>1950</v>
    <v>27.05</v>
    <v>1980.45</v>
    <v>1987.2</v>
    <v>136393000</v>
    <v>DEEPAKNTR</v>
    <v>DEEPAK NITRITE LIMITED (XNSE:DEEPAKNTR)</v>
    <v>557854</v>
    <v>816300</v>
    <v>1970</v>
  </rv>
  <rv s="2">
    <v>37</v>
  </rv>
  <rv s="0">
    <v>https://www.bing.com/financeapi/forcetrigger?t=c33uc7&amp;q=XNSE%3aDEVYANI&amp;form=skydnc</v>
    <v>Learn more on Bing</v>
  </rv>
  <rv s="1">
    <v>en-IN</v>
    <v>c33uc7</v>
    <v>268435456</v>
    <v>1</v>
    <v>Powered by Refinitiv</v>
    <v>0</v>
    <v>Devyani International Limited (XNSE:DEVYANI)</v>
    <v>2</v>
    <v>3</v>
    <v>Finance</v>
    <v>4</v>
    <v>215</v>
    <v>107.55</v>
    <v>1.4339999999999999</v>
    <v>-10.25</v>
    <v>-5.2228999999999998E-2</v>
    <v>INR</v>
    <v>Devyani International Limited (DIL) is an India-based company, which operates quick service restaurants (QSR) chains. The Company is the franchisee of Yum Brands, KFC, Pizza Hut, TWG Tea and Costa Coffee. DIL is also a franchisee of KFC and Pizza Hut in Nigeria and Nepal. The Company is engaged in providing services under its brand name Vaango. DIL operates food courts, restaurants and bars (FRB) vertical, under which it houses brands, such as The Food Street and Ckrushh apart from others. It also operates outlets across food courts at airports, malls, highways and hospitals. It operates approximately 655 stores across 155 cities in India. The Company's subsidiaries include Devyani Food Street Private Limited, Devyani Airport Services (Mumbai) Private Limited, Devyani International Nepal Private Limited, and RV Enterprizes Pte. Ltd.</v>
    <v>12074</v>
    <v>National Stock Exchange of India</v>
    <v>XNSE</v>
    <v>XNSE</v>
    <v>Plot no. 18 Sector 35, Near Hero Honda Chowk, GURGAON, HARYANA, 122001 IN</v>
    <v>188.3</v>
    <v>Hotels &amp; Entertainment Services</v>
    <v>Stock</v>
    <v>44796.476111111115</v>
    <v>39</v>
    <v>183.3</v>
    <v>236429500000</v>
    <v>Devyani International Limited</v>
    <v>Devyani International Limited</v>
    <v>185.35</v>
    <v>91.25</v>
    <v>196.25</v>
    <v>186</v>
    <v>1204736000</v>
    <v>DEVYANI</v>
    <v>Devyani International Limited (XNSE:DEVYANI)</v>
    <v>22774819</v>
    <v>7399610</v>
    <v>1991</v>
  </rv>
  <rv s="2">
    <v>40</v>
  </rv>
  <rv s="0">
    <v>https://www.bing.com/financeapi/forcetrigger?t=ahi81h&amp;q=XNSE%3aDHANI&amp;form=skydnc</v>
    <v>Learn more on Bing</v>
  </rv>
  <rv s="1">
    <v>en-IN</v>
    <v>ahi81h</v>
    <v>268435456</v>
    <v>1</v>
    <v>Powered by Refinitiv</v>
    <v>0</v>
    <v>DHANI SERVICES LIMITED (XNSE:DHANI)</v>
    <v>2</v>
    <v>3</v>
    <v>Finance</v>
    <v>4</v>
    <v>232</v>
    <v>28.5</v>
    <v>2.0531000000000001</v>
    <v>2.8</v>
    <v>4.9382999999999996E-2</v>
    <v>INR</v>
    <v>Dhani Services Limited is engaged in the business of providing technology enabled subscription-based healthcare and transaction finance services, through its Dhani App. The Company provides its customers with healthcare access over video calls with doctors through its Dhani App. The Company’s customers can choose a suite of products to manage their financial needs on a daily basis, which includes managing all payments through the Dhani Wallet or Dhani Card and access to personal finance through loans. It offers Dhani OneFreedom card on its Dhani App, where users can pay the bill across various categories, such as mobile, electricity, datacard, gas, landline, education fees, municipal taxes, broadband, water, liquid petroleum gas (LPG), cable television, insurance, fastag and life insurance. It offers monthly subscriptions for its product offerings like Doctor, Pharmacy, Health365, One Freedom Card, Credit and Insurance. It also offers Dhani Corporate Card.</v>
    <v>962</v>
    <v>National Stock Exchange of India</v>
    <v>XNSE</v>
    <v>XNSE</v>
    <v>Indiabulls Finance Centre,, Senapati Bapat Marg, Elphinstone Road,, MUMBAI, MAHARASHTRA, 400013 IN</v>
    <v>59.5</v>
    <v>Investment Banking &amp; Investment Services</v>
    <v>Stock</v>
    <v>44796.476111111115</v>
    <v>42</v>
    <v>56.7</v>
    <v>33096930000</v>
    <v>DHANI SERVICES LIMITED</v>
    <v>DHANI SERVICES LIMITED</v>
    <v>56.7</v>
    <v>0</v>
    <v>56.7</v>
    <v>59.5</v>
    <v>580247900</v>
    <v>DHANI</v>
    <v>DHANI SERVICES LIMITED (XNSE:DHANI)</v>
    <v>3600631</v>
    <v>3366010</v>
    <v>1995</v>
  </rv>
  <rv s="2">
    <v>43</v>
  </rv>
  <rv s="0">
    <v>https://www.bing.com/financeapi/forcetrigger?t=ahhqjc&amp;q=XNSE%3aEXIDEIND&amp;form=skydnc</v>
    <v>Learn more on Bing</v>
  </rv>
  <rv s="1">
    <v>en-IN</v>
    <v>ahhqjc</v>
    <v>268435456</v>
    <v>1</v>
    <v>Powered by Refinitiv</v>
    <v>0</v>
    <v>EXIDE INDUSTRIES LIMITED (XNSE:EXIDEIND)</v>
    <v>2</v>
    <v>3</v>
    <v>Finance</v>
    <v>4</v>
    <v>204.9</v>
    <v>130.25</v>
    <v>0.83079999999999998</v>
    <v>2</v>
    <v>1.2962E-2</v>
    <v>INR</v>
    <v>Exide Industries Limited is an India-based storage battery company. The Company’s segments include Storage batteries &amp; allied products and Life Insurance business. The Company offers automotive batteries products, which includes four-wheeler batteries, three-wheeler batteries, two-wheeler batteries and Exide e-ride batteries; industrial batteries products and applications areas, which includes railways, telecommunications, power and infrastructural projects, traction and motive power, online/offline Uninterruptible Power Supply (UPS) systems and Miners’ Cap lamps; inverter batteries products, which includes tubular inverter batteries and flat plate inverter batteries; home up systems; solar solutions, which includes solar power generating systems, solar inverters and solar photovoltaics (PV) models; Genset batteries; e-rickshaw vehicles, and submarine batteries. Its brands include Exide, Index, Dynex, Chloride, Black Panther, CEIL and SF SONIC. The Company has over nine factories.</v>
    <v>5202</v>
    <v>National Stock Exchange of India</v>
    <v>XNSE</v>
    <v>XNSE</v>
    <v>Exide House, 59E, Chowringhee Road, KOLKATA, WEST BENGAL, 700020 IN</v>
    <v>156.65</v>
    <v>Automobiles &amp; Auto Parts</v>
    <v>Stock</v>
    <v>44796.476111111115</v>
    <v>45</v>
    <v>152.9</v>
    <v>131155000000</v>
    <v>EXIDE INDUSTRIES LIMITED</v>
    <v>EXIDE INDUSTRIES LIMITED</v>
    <v>153.19999999999999</v>
    <v>16.7</v>
    <v>154.30000000000001</v>
    <v>156.30000000000001</v>
    <v>850000000</v>
    <v>EXIDEIND</v>
    <v>EXIDE INDUSTRIES LIMITED (XNSE:EXIDEIND)</v>
    <v>1308903</v>
    <v>2533130</v>
    <v>1947</v>
  </rv>
  <rv s="2">
    <v>46</v>
  </rv>
  <rv s="0">
    <v>https://www.bing.com/financeapi/forcetrigger?t=ahhr77&amp;q=XNSE%3aFEDERALBNK&amp;form=skydnc</v>
    <v>Learn more on Bing</v>
  </rv>
  <rv s="1">
    <v>en-IN</v>
    <v>ahhr77</v>
    <v>268435456</v>
    <v>1</v>
    <v>Powered by Refinitiv</v>
    <v>0</v>
    <v>THE FEDERAL BANK LTD (XNSE:FEDERALBNK)</v>
    <v>2</v>
    <v>3</v>
    <v>Finance</v>
    <v>4</v>
    <v>112.45</v>
    <v>77.5</v>
    <v>1.4537</v>
    <v>3.2</v>
    <v>3.0005E-2</v>
    <v>INR</v>
    <v>The Federal Bank Limited (the Bank) is a banking company. The Bank is engaged in providing banking and financial services, including retail banking, corporate banking and treasury operations. Its segments include Treasury, Corporate/Wholesale Banking and Retail Banking. Its Treasury segment operations include trading and investments in government securities and corporate debt instruments, equity and mutual funds, derivatives, and foreign exchange operations on proprietary account and for customers. Its Corporate/ Wholesale Banking segment consists of lending of funds, acceptance of deposits and other banking services to corporates, trusts, partnership firms and statutory bodies. Its Retail banking segment constitutes lending of funds, acceptance of deposits and other banking services to any legal person, including small business customers. The Bank has a network of 1272 branches in India. It also offers para banking activities, such as debit card and third-party product distribution.</v>
    <v>12641</v>
    <v>National Stock Exchange of India</v>
    <v>XNSE</v>
    <v>XNSE</v>
    <v>Federal Towers, Post Box No.103, ALUVA, KERALA, 683101 IN</v>
    <v>110.2</v>
    <v>Banking Services</v>
    <v>Stock</v>
    <v>44796.476111111115</v>
    <v>48</v>
    <v>105.2</v>
    <v>224504300000</v>
    <v>THE FEDERAL BANK LTD</v>
    <v>THE FEDERAL BANK LTD</v>
    <v>105.55</v>
    <v>9.9499999999999993</v>
    <v>106.65</v>
    <v>109.85</v>
    <v>2105056000</v>
    <v>FEDERALBNK</v>
    <v>THE FEDERAL BANK LTD (XNSE:FEDERALBNK)</v>
    <v>9588848</v>
    <v>10118430</v>
    <v>1931</v>
  </rv>
  <rv s="2">
    <v>49</v>
  </rv>
  <rv s="0">
    <v>https://www.bing.com/financeapi/forcetrigger?t=ahi1w7&amp;q=XNSE%3aGUJGASLTD&amp;form=skydnc</v>
    <v>Learn more on Bing</v>
  </rv>
  <rv s="1">
    <v>en-IN</v>
    <v>ahi1w7</v>
    <v>268435456</v>
    <v>1</v>
    <v>Powered by Refinitiv</v>
    <v>0</v>
    <v>GUJARAT GAS LIMITED (XNSE:GUJGASLTD)</v>
    <v>2</v>
    <v>3</v>
    <v>Finance</v>
    <v>4</v>
    <v>734.4</v>
    <v>403.55</v>
    <v>0.95789999999999997</v>
    <v>2.75</v>
    <v>5.6610000000000002E-3</v>
    <v>INR</v>
    <v>Gujarat Gas Limited is an India-based company that is engaged in natural gas business in India. The natural gas business involves distribution of gas from sources of supply to centers of demand and to end customers. It is engaged in city gas distribution, including sale, purchase, supply, distribution, transport, trading in natural gas, compressed natural gas (CNG), liquefied natural gas (LNG), liquefied petroleum gas (LPG) and other gaseous form through pipelines, trucks/trains or such other suitable mode for transportation/distribution of natural gas, CNG, LNG, LPG and other gaseous form. It supplies piped natural gas (PNG) for domestic usage to approximately 16.50 lakh households across its operating locations. The HAPi pipeline is designed, constructed, owned and operated by the Company, which is approximately 73.2 kilometers (km) long and about 18-inch diameter natural gas pipeline. It has approximately 653 CNG stations and 32,000 km of natural gas pipeline network.</v>
    <v>1034</v>
    <v>National Stock Exchange of India</v>
    <v>XNSE</v>
    <v>XNSE</v>
    <v>2, Shanti Sadan Society,Near Parimal Garden,, Ellisbridge, AHMEDABAD, GUJARAT, 380006 IN</v>
    <v>491.5</v>
    <v>Natural Gas Utilities</v>
    <v>Stock</v>
    <v>44796.476111111115</v>
    <v>51</v>
    <v>476.2</v>
    <v>334385500000</v>
    <v>GUJARAT GAS LIMITED</v>
    <v>GUJARAT GAS LIMITED</v>
    <v>480</v>
    <v>24.95</v>
    <v>485.75</v>
    <v>488.5</v>
    <v>688390100</v>
    <v>GUJGASLTD</v>
    <v>GUJARAT GAS LIMITED (XNSE:GUJGASLTD)</v>
    <v>1433557</v>
    <v>1989610</v>
    <v>2012</v>
  </rv>
  <rv s="2">
    <v>52</v>
  </rv>
  <rv s="0">
    <v>https://www.bing.com/financeapi/forcetrigger?t=ahi3jc&amp;q=XNSE%3aHDFCBANK&amp;form=skydnc</v>
    <v>Learn more on Bing</v>
  </rv>
  <rv s="1">
    <v>en-IN</v>
    <v>ahi3jc</v>
    <v>268435456</v>
    <v>1</v>
    <v>Powered by Refinitiv</v>
    <v>0</v>
    <v>HDFC BANK LIMITED (XNSE:HDFCBANK)</v>
    <v>2</v>
    <v>3</v>
    <v>Finance</v>
    <v>4</v>
    <v>1725</v>
    <v>1271.5999999999999</v>
    <v>1.0684</v>
    <v>-4.55</v>
    <v>-3.0950000000000001E-3</v>
    <v>INR</v>
    <v>HDFC Bank Limited (the Bank) is an India-based private sector bank. The Bank caters to a range of banking services covering commercial and investment banking on the wholesale side and transactional/ branch banking on the retail side. The Bank's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the Bank's branch network and other channels. The Wholesale Banking segment provides loans, non-fund facilities and transaction services to large corporates, emerging corporates, public sector units, government bodies, financial institutions and medium scale enterprises. The Other Banking Operations segment includes income from Para banking activities, such as credit cards, debit cards and third-party product distribution, among others.</v>
    <v>152511</v>
    <v>National Stock Exchange of India</v>
    <v>XNSE</v>
    <v>XNSE</v>
    <v>iTHINK Techno Campus, Bldg B, Alpha,, Vikhroli Link Rd, Kanjur Marg East, MUMBAI, MAHARASHTRA, 400042 IN</v>
    <v>1475.95</v>
    <v>Banking Services</v>
    <v>Stock</v>
    <v>44796.476111111115</v>
    <v>54</v>
    <v>1450.4</v>
    <v>8178177000000</v>
    <v>HDFC BANK LIMITED</v>
    <v>HDFC BANK LIMITED</v>
    <v>1453.3</v>
    <v>20.51</v>
    <v>1470.35</v>
    <v>1465.8</v>
    <v>5562062000</v>
    <v>HDFCBANK</v>
    <v>HDFC BANK LIMITED (XNSE:HDFCBANK)</v>
    <v>7483442</v>
    <v>5936000</v>
    <v>1994</v>
  </rv>
  <rv s="2">
    <v>55</v>
  </rv>
  <rv s="0">
    <v>https://www.bing.com/financeapi/forcetrigger?t=axd4c7&amp;q=XNSE%3aHDFCLIFE&amp;form=skydnc</v>
    <v>Learn more on Bing</v>
  </rv>
  <rv s="1">
    <v>en-IN</v>
    <v>axd4c7</v>
    <v>268435456</v>
    <v>1</v>
    <v>Powered by Refinitiv</v>
    <v>0</v>
    <v>HDFC LIFE INSURANCE COMPANY LIMITED (XNSE:HDFCLIFE)</v>
    <v>2</v>
    <v>3</v>
    <v>Finance</v>
    <v>4</v>
    <v>775.65</v>
    <v>497.05</v>
    <v>0.83350000000000002</v>
    <v>-0.8</v>
    <v>-1.4119999999999998E-3</v>
    <v>INR</v>
    <v>HDFC Life Insurance Company Ltd is a life insurance company. It provides a range of individual and group insurance solutions across India. It offers a range of life insurance plans, such as term insurance plan, health insurance plans, child education plans, unit linked insurance plans (ULIPs), and savings and investment plans. It offers long term savings, protection and retirement or pension products. It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22059</v>
    <v>National Stock Exchange of India</v>
    <v>XNSE</v>
    <v>XNSE</v>
    <v>12th Floor, Lodha Excelus, Apollo Mills Compound, N.M. Joshi Road, Mahalaxmi, MUMBAI, MAHARASHTRA, 400011 IN</v>
    <v>571.29999999999995</v>
    <v>Insurance</v>
    <v>Stock</v>
    <v>44796.476111111115</v>
    <v>57</v>
    <v>560</v>
    <v>1197479000000</v>
    <v>HDFC LIFE INSURANCE COMPANY LIMITED</v>
    <v>HDFC LIFE INSURANCE COMPANY LIMITED</v>
    <v>560</v>
    <v>83.88</v>
    <v>566.65</v>
    <v>565.85</v>
    <v>2113260000</v>
    <v>HDFCLIFE</v>
    <v>HDFC LIFE INSURANCE COMPANY LIMITED (XNSE:HDFCLIFE)</v>
    <v>2725513</v>
    <v>4911000</v>
    <v>2000</v>
  </rv>
  <rv s="2">
    <v>58</v>
  </rv>
  <rv s="0">
    <v>https://www.bing.com/financeapi/forcetrigger?t=ahi62w&amp;q=XNSE%3aHINDUNILVR&amp;form=skydnc</v>
    <v>Learn more on Bing</v>
  </rv>
  <rv s="1">
    <v>en-IN</v>
    <v>ahi62w</v>
    <v>268435456</v>
    <v>1</v>
    <v>Powered by Refinitiv</v>
    <v>0</v>
    <v>HINDUSTAN UNILEVER LIMITED (XNSE:HINDUNILVR)</v>
    <v>2</v>
    <v>3</v>
    <v>Finance</v>
    <v>4</v>
    <v>2859.3</v>
    <v>1901.55</v>
    <v>0.27960000000000002</v>
    <v>-33.950000000000003</v>
    <v>-1.2924999999999999E-2</v>
    <v>INR</v>
    <v>Hindustan Unilever Limited is an India-based consumer goods company. The Company's segments are Home care, which includes detergent bars, detergent powders, detergent liquids, scourers, water business and purifiers business; Beauty &amp; Personal Care, which includes products in the categories of oral care, skin care, soaps, hair care, deodorants, talcum powder, color cosmetics and salon services; Foods &amp; Refreshment, which includes staples, culinary products, tea, coffee, health food drinks, ice-cream and frozen desserts, and Others, which includes exports and infant care products. The Company's portfolio includes household brands, such as Lux, Lifebuoy, Surf excel, Rin, Wheel, Glow &amp; Lovely, Pond’s, Vaseline, Lakme, Dove, Clinic Plus, Sunsilk, Pepsodent, Closeup, Axe, Brooke Bond, Bru, Knorr, Kissan, Kwality Wall’s, Horlicks and Pureit.</v>
    <v>21000</v>
    <v>National Stock Exchange of India</v>
    <v>XNSE</v>
    <v>XNSE</v>
    <v>Unilever House,, Secretarial Dept, Building 1, Level 3 (B1L3),, B D Sawant Marg, Chakala,, MUMBAI, MAHARASHTRA, 400099 IN</v>
    <v>2629.7</v>
    <v>Personal &amp; Household Products &amp; Services</v>
    <v>Stock</v>
    <v>44796.476111111115</v>
    <v>60</v>
    <v>2585.25</v>
    <v>6171672000000</v>
    <v>HINDUSTAN UNILEVER LIMITED</v>
    <v>HINDUSTAN UNILEVER LIMITED</v>
    <v>2602.0500000000002</v>
    <v>67.39</v>
    <v>2626.7</v>
    <v>2592.75</v>
    <v>2349591000</v>
    <v>HINDUNILVR</v>
    <v>HINDUSTAN UNILEVER LIMITED (XNSE:HINDUNILVR)</v>
    <v>1305045</v>
    <v>1308070</v>
    <v>1933</v>
  </rv>
  <rv s="2">
    <v>61</v>
  </rv>
  <rv s="0">
    <v>http://en.wikipedia.org/wiki/Public_domain</v>
    <v>Public domain</v>
  </rv>
  <rv s="0">
    <v>http://zh.wikipedia.org/wiki/ICICI银行</v>
    <v>Wikipedia</v>
  </rv>
  <rv s="3">
    <v>63</v>
    <v>64</v>
  </rv>
  <rv s="4">
    <v>9</v>
    <v>https://www.bing.com/th?id=AMMS_7a55564cbcf9b185c2bd50f7f3a85b23&amp;qlt=95</v>
    <v>65</v>
    <v>0</v>
    <v>https://www.bing.com/images/search?form=xlimg&amp;q=icici+bank</v>
    <v>Image of ICICI BANK LIMITED</v>
    <v/>
  </rv>
  <rv s="0">
    <v>https://www.bing.com/financeapi/forcetrigger?t=ahi877&amp;q=XNSE%3aICICIBANK&amp;form=skydnc</v>
    <v>Learn more on Bing</v>
  </rv>
  <rv s="5">
    <v>en-IN</v>
    <v>ahi877</v>
    <v>268435456</v>
    <v>1</v>
    <v>Powered by Refinitiv</v>
    <v>5</v>
    <v>ICICI BANK LIMITED (XNSE:ICICIBANK)</v>
    <v>7</v>
    <v>8</v>
    <v>Finance</v>
    <v>4</v>
    <v>887.65</v>
    <v>642.15</v>
    <v>1.3149999999999999</v>
    <v>11.65</v>
    <v>1.367E-2</v>
    <v>INR</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97488</v>
    <v>National Stock Exchange of India</v>
    <v>XNSE</v>
    <v>XNSE</v>
    <v>ICICI Bank Towers, Bandra-Kurla Complex, MUMBAI, MAHARASHTRA, 400 051 IN</v>
    <v>868</v>
    <v>66</v>
    <v>Banking Services</v>
    <v>Stock</v>
    <v>44796.476111111115</v>
    <v>67</v>
    <v>842.8</v>
    <v>5933012000000</v>
    <v>ICICI BANK LIMITED</v>
    <v>ICICI BANK LIMITED</v>
    <v>845.35</v>
    <v>21.33</v>
    <v>852.25</v>
    <v>863.9</v>
    <v>6961586000</v>
    <v>ICICIBANK</v>
    <v>ICICI BANK LIMITED (XNSE:ICICIBANK)</v>
    <v>13254855</v>
    <v>14607420</v>
    <v>1994</v>
  </rv>
  <rv s="2">
    <v>68</v>
  </rv>
  <rv s="0">
    <v>https://www.bing.com/financeapi/forcetrigger?t=ahi8u2&amp;q=XNSE%3aIDEA&amp;form=skydnc</v>
    <v>Learn more on Bing</v>
  </rv>
  <rv s="1">
    <v>en-IN</v>
    <v>ahi8u2</v>
    <v>268435456</v>
    <v>1</v>
    <v>Powered by Refinitiv</v>
    <v>0</v>
    <v>VODAFONE IDEA LIMITED (XNSE:IDEA)</v>
    <v>2</v>
    <v>3</v>
    <v>Finance</v>
    <v>4</v>
    <v>16.8</v>
    <v>5.8</v>
    <v>1.1093</v>
    <v>0.2</v>
    <v>2.3120999999999999E-2</v>
    <v>INR</v>
    <v>Vodafone Idea Limited is an India-based telecom service provider. The Company is engaged in the business of mobility and long-distance services. It provides pan-India voice and data services across second-generation (2G), third-generation (3G) and fourth-generation (4G) platforms. Its Vodafone Idea business services provide communication solutions to global and Indian corporations, public sector and government bodies, small and medium enterprises and start-ups. It offers voice services, broadband services, and content and digital offerings. Its other services include entertainment services, such as sports, interactive voice response (IVR)-based content, wireless application protocol (WAP)-based games; voice and short message service (SMS)-based services, such as caller tunes, voice and SMS chat, star talk, expert advice and subscriptions services; and utility services, such as missed call alerts, doctor on call and astrology services.</v>
    <v>8760</v>
    <v>National Stock Exchange of India</v>
    <v>XNSE</v>
    <v>XNSE</v>
    <v>09th to 12th Floor, Birla Centurion, Century Mills Compund, Pandurang Budhkar Marg, MUMBAI, MAHARASHTRA, 400030 IN</v>
    <v>8.9</v>
    <v>Telecommunications Services</v>
    <v>Stock</v>
    <v>44796.476111111115</v>
    <v>70</v>
    <v>8.5</v>
    <v>277828000000</v>
    <v>VODAFONE IDEA LIMITED</v>
    <v>VODAFONE IDEA LIMITED</v>
    <v>8.6</v>
    <v>0</v>
    <v>8.65</v>
    <v>8.85</v>
    <v>32118850000</v>
    <v>IDEA</v>
    <v>VODAFONE IDEA LIMITED (XNSE:IDEA)</v>
    <v>107453602</v>
    <v>69285190</v>
    <v>1995</v>
  </rv>
  <rv s="2">
    <v>71</v>
  </rv>
  <rv s="0">
    <v>https://www.bing.com/financeapi/forcetrigger?t=ahi96h&amp;q=XNSE%3aIEX&amp;form=skydnc</v>
    <v>Learn more on Bing</v>
  </rv>
  <rv s="1">
    <v>en-IN</v>
    <v>ahi96h</v>
    <v>268435456</v>
    <v>1</v>
    <v>Powered by Refinitiv</v>
    <v>0</v>
    <v>INDIAN ENERGY EXCHANGE LIMITED (XNSE:IEX)</v>
    <v>2</v>
    <v>3</v>
    <v>Finance</v>
    <v>4</v>
    <v>318.67</v>
    <v>130.43</v>
    <v>0.87309999999999999</v>
    <v>0.8</v>
    <v>5.0920000000000002E-3</v>
    <v>INR</v>
    <v>Indian Energy Exchange Limited is engaged in providing an automated trading platform for the physical delivery of electricity, renewables, and certificates. It offers various trade markets, such as the electricity market, green market and certificates. The electricity market includes day-ahead market, term ahead market, real-time market and cross border electricity trade. The green market includes green term ahead market and green day-ahead market. The certificate market includes renewable energy certificates and energy-saving certificates. Its products include day-ahead market, green day-ahead market (G-Dam), term-ahead market, real-time market, green term ahead market, rec market, escerts market, trading calendar, clearing holidays, weekly regional loss. Buyers and sellers electronically submit bids during the market session and the matching of bids is done on a double-sided closed auction mechanism with a uniform market clearing price.</v>
    <v>159</v>
    <v>National Stock Exchange of India</v>
    <v>XNSE</v>
    <v>XNSE</v>
    <v>Unit No. 3,4,5 and 6, Plot No. 7, Fourth Floor, TDI Centre,, Plot No - 7, Jasola,, NEW DELHI, DELHI, 110025 IN</v>
    <v>159.25</v>
    <v>Investment Banking &amp; Investment Services</v>
    <v>Stock</v>
    <v>44796.476111111115</v>
    <v>73</v>
    <v>155</v>
    <v>140774800000</v>
    <v>INDIAN ENERGY EXCHANGE LIMITED</v>
    <v>INDIAN ENERGY EXCHANGE LIMITED</v>
    <v>156.05000000000001</v>
    <v>44.66</v>
    <v>157.1</v>
    <v>157.9</v>
    <v>896084200</v>
    <v>IEX</v>
    <v>INDIAN ENERGY EXCHANGE LIMITED (XNSE:IEX)</v>
    <v>7108128</v>
    <v>13141350</v>
    <v>2007</v>
  </rv>
  <rv s="2">
    <v>74</v>
  </rv>
  <rv s="0">
    <v>https://www.bing.com/financeapi/forcetrigger?t=ahiabh&amp;q=XNSE%3aINDHOTEL&amp;form=skydnc</v>
    <v>Learn more on Bing</v>
  </rv>
  <rv s="1">
    <v>en-IN</v>
    <v>ahiabh</v>
    <v>268435456</v>
    <v>1</v>
    <v>Powered by Refinitiv</v>
    <v>0</v>
    <v>THE INDIAN HOTELS COMPANY LIMITED (XNSE:INDHOTEL)</v>
    <v>2</v>
    <v>3</v>
    <v>Finance</v>
    <v>4</v>
    <v>281.14999999999998</v>
    <v>129.02000000000001</v>
    <v>1.3274999999999999</v>
    <v>5.9</v>
    <v>2.2067999999999997E-2</v>
    <v>INR</v>
    <v>The Indian Hotels Company Limited is a holding company. The Company is engaged in short-term accommodation activities, and restaurants and mobile food service activities. The Company is primarily engaged in the business of owning, operating and managing hotels, palaces and resorts under various brands, including Taj, SeleQtions, Vivanta, The Gateway, Ginger, Expressions, ama Stays and Trails and TajSATS. It also operates restaurants, food and beverage business under Golden Dragon, Wasabi by Morimoto, Thai Pavilion, House of Ming and Shamiana brands. The Company undertake its business through direct ownership of hotels, lease arrangements, licensing arrangements and operating/management contracts and franchises. It owns a portfolio of 232 hotels, including 61 under development globally across four continents, 12 countries and in over 100 locations.</v>
    <v>4980</v>
    <v>National Stock Exchange of India</v>
    <v>XNSE</v>
    <v>XNSE</v>
    <v>9Th Floor, Express Towers, Barrister Rajni Patel Marg, Nariman Point, MUMBAI, MAHARASHTRA, 400021 IN</v>
    <v>274.3</v>
    <v>Hotels &amp; Entertainment Services</v>
    <v>Stock</v>
    <v>44796.476111111115</v>
    <v>76</v>
    <v>263.35000000000002</v>
    <v>379743800000</v>
    <v>THE INDIAN HOTELS COMPANY LIMITED</v>
    <v>THE INDIAN HOTELS COMPANY LIMITED</v>
    <v>264.5</v>
    <v>192.14</v>
    <v>267.35000000000002</v>
    <v>273.25</v>
    <v>1420400000</v>
    <v>INDHOTEL</v>
    <v>THE INDIAN HOTELS COMPANY LIMITED (XNSE:INDHOTEL)</v>
    <v>4124063</v>
    <v>7603900</v>
    <v>1902</v>
  </rv>
  <rv s="2">
    <v>77</v>
  </rv>
  <rv s="0">
    <v>https://www.bing.com/financeapi/forcetrigger?t=ahiaec&amp;q=XNSE%3aINDIACEM&amp;form=skydnc</v>
    <v>Learn more on Bing</v>
  </rv>
  <rv s="1">
    <v>en-IN</v>
    <v>ahiaec</v>
    <v>268435456</v>
    <v>1</v>
    <v>Powered by Refinitiv</v>
    <v>0</v>
    <v>THE INDIA CEMENTS LIMITED (XNSE:INDIACEM)</v>
    <v>2</v>
    <v>3</v>
    <v>Finance</v>
    <v>4</v>
    <v>259.95</v>
    <v>145.44999999999999</v>
    <v>0.55310000000000004</v>
    <v>5.35</v>
    <v>2.6557000000000001E-2</v>
    <v>INR</v>
    <v>The India Cements Limited is an India-based cement company. The Company is primarily engaged in manufacturing and marketing of cement and cement-related products. Its brands include Sankar Super Power, Coromandel King and Raasi Gold. Its specialty cements include Coromandel SRPC, Coromandel Sleeper Cement and Coromandel Oil Well Cement. Its allied products include Coromandel White and Coromandel Super Wall Putty. The Company's plants are located in various locations in India, including Sankarnagar, Sankari, Dalavoi, Vallur, Parli Vaijnath, Nokhla, Chilamkur, Yerraguntla, Vishnupuram and Malkapur. The Company's subsidiaries and associate companies are mainly engaged in the business of sugar, power, financial services, trading, mining and transportation. The Company's subsidiaries include Coromandel Electric Company Limited and Coromandel Travels Limited, among others.</v>
    <v>2036</v>
    <v>National Stock Exchange of India</v>
    <v>XNSE</v>
    <v>XNSE</v>
    <v>Coromandel Towers,, 93, Santhome High Road,, Karpagam Avenue, R.A.Puram,, CHENNAI, TAMIL NADU, 600028 IN</v>
    <v>211.5</v>
    <v>Construction Materials</v>
    <v>Stock</v>
    <v>44796.476111111115</v>
    <v>79</v>
    <v>199.05</v>
    <v>62428790000</v>
    <v>THE INDIA CEMENTS LIMITED</v>
    <v>THE INDIA CEMENTS LIMITED</v>
    <v>199.5</v>
    <v>57.42</v>
    <v>201.45</v>
    <v>206.8</v>
    <v>309897200</v>
    <v>INDIACEM</v>
    <v>THE INDIA CEMENTS LIMITED (XNSE:INDIACEM)</v>
    <v>9687448</v>
    <v>5012800</v>
    <v>1946</v>
  </rv>
  <rv s="2">
    <v>80</v>
  </rv>
  <rv s="0">
    <v>https://www.bing.com/financeapi/forcetrigger?t=ahicfr&amp;q=XNSE%3aINDUSTOWER&amp;form=skydnc</v>
    <v>Learn more on Bing</v>
  </rv>
  <rv s="1">
    <v>en-IN</v>
    <v>ahicfr</v>
    <v>268435456</v>
    <v>1</v>
    <v>Powered by Refinitiv</v>
    <v>0</v>
    <v>Indus Towers Limited (XNSE:INDUSTOWER)</v>
    <v>2</v>
    <v>3</v>
    <v>Finance</v>
    <v>4</v>
    <v>332.8</v>
    <v>181.2</v>
    <v>0.60240000000000005</v>
    <v>3.15</v>
    <v>1.6076E-2</v>
    <v>INR</v>
    <v>Indus Towers Limited is an India-based telecom tower company. The Company is a provider of tower and related infrastructure, and deploys, owns and manages telecom towers and communication structures for various mobile operators. It provides access to their towers primarily to wireless telecommunications service providers on a shared basis, under long-term contracts. The Company’s portfolio consists of approximately 184,748 telecom towers, which includes 335,106 co-locations and is covering approximately 22 telecom circles in India. The services offered by the Company include tower, power, space, smart cities, tower operating centers (TOC) and green technology.</v>
    <v>3218</v>
    <v>National Stock Exchange of India</v>
    <v>XNSE</v>
    <v>XNSE</v>
    <v>Bharti Crescent, 1, Nelson Mandela Road, Vasant Kunj, Phase - II, NEW DELHI, DELHI, 110070 IN</v>
    <v>200.5</v>
    <v>Telecommunications Services</v>
    <v>Stock</v>
    <v>44796.476111111115</v>
    <v>82</v>
    <v>195.05</v>
    <v>527970900000</v>
    <v>Indus Towers Limited</v>
    <v>Indus Towers Limited</v>
    <v>195.1</v>
    <v>9.7100000000000009</v>
    <v>195.95</v>
    <v>199.1</v>
    <v>2694417000</v>
    <v>INDUSTOWER</v>
    <v>Indus Towers Limited (XNSE:INDUSTOWER)</v>
    <v>3266732</v>
    <v>3902430</v>
    <v>2006</v>
  </rv>
  <rv s="2">
    <v>83</v>
  </rv>
  <rv s="0">
    <v>https://www.bing.com/financeapi/forcetrigger?t=ahidf2&amp;q=XNSE%3aIOC&amp;form=skydnc</v>
    <v>Learn more on Bing</v>
  </rv>
  <rv s="1">
    <v>en-IN</v>
    <v>ahidf2</v>
    <v>268435456</v>
    <v>1</v>
    <v>Powered by Refinitiv</v>
    <v>0</v>
    <v>INDIAN OIL CORPORATION LIMITED (XNSE:IOC)</v>
    <v>2</v>
    <v>3</v>
    <v>Finance</v>
    <v>4</v>
    <v>94.33</v>
    <v>67.7</v>
    <v>0.87309999999999999</v>
    <v>-0.25</v>
    <v>-3.5060000000000004E-3</v>
    <v>INR</v>
    <v>Indian Oil Corporation Limited is an India-based oil company. The Company's segments include Petroleum Products, Petrochemicals and Other Business Activities. Its Other Business Activities segment includes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fuel stations, bulk storage terminals, inland depots, aviation fuel stations, liquefied petroleum gas (LPG) bottling plants and lube blending plants. It also has set up approximately 257 electric vehicle (EV) charging stations and 29 battery swapping stations at its energy pumps across the country. It owns and operates approximately nine refineries across India.</v>
    <v>31254</v>
    <v>National Stock Exchange of India</v>
    <v>XNSE</v>
    <v>XNSE</v>
    <v>SCOPE Complex,Core-2, Institutional Area, Lodhi Road, NEW DELHI, DELHI, 110003 IN</v>
    <v>71.599999999999994</v>
    <v>Oil &amp; Gas</v>
    <v>Stock</v>
    <v>44796.476111111115</v>
    <v>85</v>
    <v>70.75</v>
    <v>1006844000000</v>
    <v>INDIAN OIL CORPORATION LIMITED</v>
    <v>INDIAN OIL CORPORATION LIMITED</v>
    <v>70.8</v>
    <v>6.01</v>
    <v>71.3</v>
    <v>71.05</v>
    <v>14121240000</v>
    <v>IOC</v>
    <v>INDIAN OIL CORPORATION LIMITED (XNSE:IOC)</v>
    <v>11581331</v>
    <v>21431540</v>
    <v>1959</v>
  </rv>
  <rv s="2">
    <v>86</v>
  </rv>
  <rv s="0">
    <v>https://www.bing.com/financeapi/forcetrigger?t=bsg5qh&amp;q=XNSE%3aIRCTC&amp;form=skydnc</v>
    <v>Learn more on Bing</v>
  </rv>
  <rv s="1">
    <v>en-IN</v>
    <v>bsg5qh</v>
    <v>268435456</v>
    <v>1</v>
    <v>Powered by Refinitiv</v>
    <v>0</v>
    <v>INDIAN RAILWAY CATERING AND TOURISM CORPORATION LIMITED (XNSE:IRCTC)</v>
    <v>2</v>
    <v>3</v>
    <v>Finance</v>
    <v>4</v>
    <v>1279.26</v>
    <v>507.11</v>
    <v>0.93700000000000006</v>
    <v>2.4500000000000002</v>
    <v>3.4389999999999998E-3</v>
    <v>INR</v>
    <v>Indian Railway Catering and Tourism Corporation Limited is an India-based company that is engaged in offering Internet ticketing, catering and tourism. The Company's primary business activity is offering catering and hospitality services at stations, on trains and other locations. Its segments include Catering and Hospitality; Internet Ticketing; Travel and Tourism, and Packaged Drinking Water (Rail Neer). Its services include flight booking, hotel booking, rail Drishti, e-catering, bus service, holiday packages, tourist train, hill railways, charter train, and others. Its holiday packages include Maharajas' Express, International Packages, Domestic Air Packages, Buddhist Circuit Tourist Train, Rail Tour Packages, and others. It also operates s air ticketing agency for booking of air ticket on official tour for government employees. The Company also provides IRCTC official application which consists of eWallet, loyalty program, iPay Payment Gateway, and IRCTC Zone.</v>
    <v>1971</v>
    <v>National Stock Exchange of India</v>
    <v>XNSE</v>
    <v>XNSE</v>
    <v>IRCTC Ltd, 11th Floor, B ? 148, Statesman House, Barakhamba Road, New Delhi ? 110 001, Delhi, Indi, DELHI, DELHI, 110001 IN</v>
    <v>719</v>
    <v>Passenger Transportation Services</v>
    <v>Stock</v>
    <v>44796.476111111115</v>
    <v>88</v>
    <v>698.3</v>
    <v>570000000000</v>
    <v>INDIAN RAILWAY CATERING AND TOURISM CORPORATION LIMITED</v>
    <v>INDIAN RAILWAY CATERING AND TOURISM CORPORATION LIMITED</v>
    <v>703</v>
    <v>68.88</v>
    <v>712.5</v>
    <v>714.95</v>
    <v>800000000</v>
    <v>IRCTC</v>
    <v>INDIAN RAILWAY CATERING AND TOURISM CORPORATION LIMITED (XNSE:IRCTC)</v>
    <v>4889154</v>
    <v>7236020</v>
    <v>1999</v>
  </rv>
  <rv s="2">
    <v>89</v>
  </rv>
  <rv s="0">
    <v>https://www.bing.com/financeapi/forcetrigger?t=bxjznm&amp;q=XNSE%3aIRFC&amp;form=skydnc</v>
    <v>Learn more on Bing</v>
  </rv>
  <rv s="1">
    <v>en-IN</v>
    <v>bxjznm</v>
    <v>268435456</v>
    <v>1</v>
    <v>Powered by Refinitiv</v>
    <v>0</v>
    <v>INDIAN RAILWAY FINANCE CORPORATION LIMITED (XNSE:IRFC)</v>
    <v>2</v>
    <v>3</v>
    <v>Finance</v>
    <v>4</v>
    <v>26.4</v>
    <v>19.3</v>
    <v>0.47</v>
    <v>0</v>
    <v>0</v>
    <v>INR</v>
    <v>Indian Railway Finance Corporation Limited is an India-based financing arm of the Indian Railways. The Company operates through the Leasing and Finance segment. It focuses on leasing, lending and borrowing operations. The Company's primary business is financial leasing of rolling stock assets, which includes both powered and unpowered vehicles, such as coaches, wagons, trucks, flats, electric multiple units, containers, cranes, trollies of all kinds, and other items of rolling stock components. It is engaged in leasing of railway infrastructure assets and national projects of the Government of India and lending to other entities under the Ministry of Railways (MoR). It is engaged in funding railway projects and capacity enhancement works. It is mainly targeting projects for the decongestion and expansion of the existing railway network. It is also a lender for other entities in the railway sector, including Konkan Railway Corporation Limited (KRCL), IRCON and Railtel, among others.</v>
    <v>29</v>
    <v>National Stock Exchange of India</v>
    <v>XNSE</v>
    <v>XNSE</v>
    <v>Room Nos 1316 - 1349, 3rd Floor,, Hotel The Ashok Diplomatic Enclave, 50-B,, Chanakyapuri , South West Delhi, NEW DELHI, DELHI, 110021 IN</v>
    <v>21.15</v>
    <v>Banking Services</v>
    <v>Stock</v>
    <v>44796.476111111115</v>
    <v>91</v>
    <v>20.8</v>
    <v>273785200000</v>
    <v>INDIAN RAILWAY FINANCE CORPORATION LIMITED</v>
    <v>INDIAN RAILWAY FINANCE CORPORATION LIMITED</v>
    <v>20.85</v>
    <v>4.38</v>
    <v>20.95</v>
    <v>20.95</v>
    <v>13068510000</v>
    <v>IRFC</v>
    <v>INDIAN RAILWAY FINANCE CORPORATION LIMITED (XNSE:IRFC)</v>
    <v>2215625</v>
    <v>3080600</v>
    <v>1986</v>
  </rv>
  <rv s="2">
    <v>92</v>
  </rv>
  <rv s="0">
    <v>https://www.bing.com/financeapi/forcetrigger?t=ahie2w&amp;q=XNSE%3aITC&amp;form=skydnc</v>
    <v>Learn more on Bing</v>
  </rv>
  <rv s="1">
    <v>en-IN</v>
    <v>ahie2w</v>
    <v>268435456</v>
    <v>1</v>
    <v>Powered by Refinitiv</v>
    <v>0</v>
    <v>ITC LIMITED (XNSE:ITC)</v>
    <v>2</v>
    <v>3</v>
    <v>Finance</v>
    <v>4</v>
    <v>317</v>
    <v>204.35</v>
    <v>0.73440000000000005</v>
    <v>1.5</v>
    <v>4.7710000000000001E-3</v>
    <v>INR</v>
    <v>ITC Limited is an India-based holding company. The Company operates through four segments: FMCG (fast moving consumer goods), Hotels, Paperboards, Paper and Packaging and Agri Business. The FMCG segment includes Cigarettes, such as cigarettes and cigars and Others, such as branded packaged foods businesses (staples and meals; snacks; dairy and beverages; biscuits and cakes; chocolates, coffee, and confectionery); education and stationery products; personal care products; safety matches and agarbattis and apparel. Its Hotels segment includes Hoteliering. Its Paperboards, Paper and Packaging segment includes Paperboards, Paper including Specialty Paper and Packaging including Flexibles. Its Agri Business segment includes Agri commodities such as soya, spices, coffee, and leaf tobacco. Its Other segment includes information technology services and branded residences. Its brand includes Aashirvaad, Bingo!, Candyman, Fiama, Vivel, Classmate, Superia, Engage, Mangaldeep, Aim and Homelites.</v>
    <v>23829</v>
    <v>National Stock Exchange of India</v>
    <v>XNSE</v>
    <v>XNSE</v>
    <v>Virginia House, 37, J. L. Nehru Road, KOLKATA, WEST BENGAL, 110001 IN</v>
    <v>316</v>
    <v>Food &amp; Tobacco</v>
    <v>Stock</v>
    <v>44796.476111111115</v>
    <v>94</v>
    <v>312.10000000000002</v>
    <v>3892027000000</v>
    <v>ITC LIMITED</v>
    <v>ITC LIMITED</v>
    <v>312.95</v>
    <v>23.68</v>
    <v>314.39999999999998</v>
    <v>315.89999999999998</v>
    <v>12379220000</v>
    <v>ITC</v>
    <v>ITC LIMITED (XNSE:ITC)</v>
    <v>9338887</v>
    <v>9287570</v>
    <v>1910</v>
  </rv>
  <rv s="2">
    <v>95</v>
  </rv>
  <rv s="0">
    <v>https://www.bing.com/financeapi/forcetrigger?t=ahiiyc&amp;q=XNSE%3aJUBLFOOD&amp;form=skydnc</v>
    <v>Learn more on Bing</v>
  </rv>
  <rv s="1">
    <v>en-IN</v>
    <v>ahiiyc</v>
    <v>268435456</v>
    <v>1</v>
    <v>Powered by Refinitiv</v>
    <v>0</v>
    <v>Jubilant FoodWorks Limited (XNSE:JUBLFOOD)</v>
    <v>2</v>
    <v>3</v>
    <v>Finance</v>
    <v>4</v>
    <v>918</v>
    <v>451.2</v>
    <v>0.93640000000000001</v>
    <v>16.55</v>
    <v>2.9308000000000001E-2</v>
    <v>INR</v>
    <v>Jubilant FoodWorks Limited is an India-based food service company. The Company operates through its food and beverages segment. The Company is engaged in retail sales of food through international and home-grown brands addressing different food market segments. Its international brands include Domino’s Pizza, Dunkin’ Donuts and Popeyes. The Company has rights to open and operate Domino’s Pizza Restaurants in India, Sri Lanka, Bangladesh and Nepal. The Company directly operates Domino’s Pizza in India and through its subsidiaries in Sri Lanka and Bangladesh. Its home grown brands include Hong’s Kitchen, ChefBoss and Ekdum. Its Hong’s Kitchen is engaged in Chinese cuisine segment. Ekdum offers a range of biryanis curated from various parts of India using authentic ingredients along with a range of kebabs, curries, breads, desserts and beverages. The Company operates approximately 1,500 outlets for Domino's Pizza, Dunkin' Donuts and Hong's Kitchen.</v>
    <v>29346</v>
    <v>National Stock Exchange of India</v>
    <v>XNSE</v>
    <v>XNSE</v>
    <v>5th Floor, Tower D, Logix Techno Park, Plot No 5, NOIDA, UTTAR PRADESH, 201304 IN</v>
    <v>582.79999999999995</v>
    <v>Hotels &amp; Entertainment Services</v>
    <v>Stock</v>
    <v>44796.476111111115</v>
    <v>97</v>
    <v>557.54999999999995</v>
    <v>371847200000</v>
    <v>Jubilant FoodWorks Limited</v>
    <v>Jubilant FoodWorks Limited</v>
    <v>561.70000000000005</v>
    <v>96.47</v>
    <v>564.70000000000005</v>
    <v>581.25</v>
    <v>658486300</v>
    <v>JUBLFOOD</v>
    <v>Jubilant FoodWorks Limited (XNSE:JUBLFOOD)</v>
    <v>4760268</v>
    <v>5198300</v>
    <v>1995</v>
  </rv>
  <rv s="2">
    <v>98</v>
  </rv>
  <rv s="0">
    <v>https://www.bing.com/financeapi/forcetrigger?t=c683ww&amp;q=XNSE%3aLICI&amp;form=skydnc</v>
    <v>Learn more on Bing</v>
  </rv>
  <rv s="1">
    <v>en-IN</v>
    <v>c683ww</v>
    <v>268435456</v>
    <v>1</v>
    <v>Powered by Refinitiv</v>
    <v>0</v>
    <v>Life Insurance Corporation of India (XNSE:LICI)</v>
    <v>2</v>
    <v>3</v>
    <v>Finance</v>
    <v>4</v>
    <v>918.95</v>
    <v>650</v>
    <v>1.022</v>
    <v>-4.2</v>
    <v>-6.2189999999999997E-3</v>
    <v>INR</v>
    <v>Life Insurance Corporation of India is an India-based insurance company. The Company is engaged in the business of life insurance in and outside India. It has a diversified product portfolio covering various segments across individual products and group products. The Company’s individual products comprise participating insurance products and non-participating products, which include savings insurance products, term insurance products, health insurance products, annuity and pension products, and unit linked insurance products. Its individual products also include designed products for specific segments, such as special products for women and children, and micro insurance products. Its group products comprise group term insurance products, group savings insurance products, group savings pension products, and group annuity products. Its omni-channel distribution platform for individual products comprises individual agents, bancassurance partners, alternate channels, and digital sales.</v>
    <v>105164</v>
    <v>National Stock Exchange of India</v>
    <v>XNSE</v>
    <v>XNSE</v>
    <v>Jeevan Bima Marg, P.O. Box No 19953, Yogakshema Building, MUMBAI, MAHARASHTRA, 400021 IN</v>
    <v>678.8</v>
    <v>Insurance</v>
    <v>Stock</v>
    <v>44796.476111111115</v>
    <v>100</v>
    <v>670.25</v>
    <v>4271271000000</v>
    <v>Life Insurance Corporation of India</v>
    <v>Life Insurance Corporation of India</v>
    <v>674.5</v>
    <v>103.57</v>
    <v>675.3</v>
    <v>671.1</v>
    <v>6324998000</v>
    <v>LICI</v>
    <v>Life Insurance Corporation of India (XNSE:LICI)</v>
    <v>1053329</v>
    <v>1735670</v>
    <v>1956</v>
  </rv>
  <rv s="2">
    <v>101</v>
  </rv>
  <rv s="0">
    <v>https://www.bing.com/financeapi/forcetrigger?t=ahhhh7&amp;q=XNSE%3aDAAWAT&amp;form=skydnc</v>
    <v>Learn more on Bing</v>
  </rv>
  <rv s="1">
    <v>en-IN</v>
    <v>ahhhh7</v>
    <v>268435456</v>
    <v>1</v>
    <v>Powered by Refinitiv</v>
    <v>0</v>
    <v>LT FOODS LIMITED (XNSE:DAAWAT)</v>
    <v>2</v>
    <v>3</v>
    <v>Finance</v>
    <v>4</v>
    <v>100.7</v>
    <v>58.35</v>
    <v>1.1714</v>
    <v>7.25</v>
    <v>7.9235E-2</v>
    <v>INR</v>
    <v>LT Foods Limited is an India-based consumer food company. The Company operates through the manufacture and storage of rice segment. It operates in three principal geographical areas of the world: India, America, Europe and other countries (Rest of the world). The Company is primarily in the business of milling, processing and marketing branded and non-branded basmati rice and manufacturing of rice food products in the domestic and overseas market. Its operations include procurement, storage, processing, packaging and distribution. The Company is also engaged in research and development to add value to rice and rice food products. The Company’s rice product portfolio comprises brown rice, white rice, steamed rice, parboiled rice, organic rice, quick-cooking rice, value-added rice and flavored rice in the ready-to-cook segment. Its brands include Daawat, Heritage, Devaaya, Chef Secretz and Rozana, which cater to a diverse customer portfolio.</v>
    <v>1090</v>
    <v>National Stock Exchange of India</v>
    <v>XNSE</v>
    <v>XNSE</v>
    <v>MVL-I Park,, 4th Floor,, Sector-15,, GURGAON, HARYANA, 122001 IN</v>
    <v>99.6</v>
    <v>Food &amp; Tobacco</v>
    <v>Stock</v>
    <v>44796.476111111115</v>
    <v>103</v>
    <v>90.8</v>
    <v>29265800000</v>
    <v>LT FOODS LIMITED</v>
    <v>LT FOODS LIMITED</v>
    <v>90.8</v>
    <v>9.4600000000000009</v>
    <v>91.5</v>
    <v>98.75</v>
    <v>319844800</v>
    <v>DAAWAT</v>
    <v>LT FOODS LIMITED (XNSE:DAAWAT)</v>
    <v>8712275</v>
    <v>2254930</v>
    <v>1990</v>
  </rv>
  <rv s="2">
    <v>104</v>
  </rv>
  <rv s="0">
    <v>https://www.bing.com/financeapi/forcetrigger?t=c1c3dm&amp;q=XNSE%3aLXCHEM&amp;form=skydnc</v>
    <v>Learn more on Bing</v>
  </rv>
  <rv s="6">
    <v>en-IN</v>
    <v>c1c3dm</v>
    <v>268435456</v>
    <v>1</v>
    <v>Powered by Refinitiv</v>
    <v>10</v>
    <v>LAXMI ORGANIC INDUSTRIES LIMITED (XNSE:LXCHEM)</v>
    <v>2</v>
    <v>11</v>
    <v>Finance</v>
    <v>4</v>
    <v>628</v>
    <v>274.2</v>
    <v>-2.85</v>
    <v>-8.7290000000000006E-3</v>
    <v>INR</v>
    <v>Laxmi Organic Industries Limited is an India-based company, which is engaged in the business of specialty chemicals. The Company primarily manufactures ethyl acetate, acetic acid and diketene derivative products (DDP). Its business segments include Acetyl Intermediates and Speciality Intermediates. Its Acetyl Intermediates unit produces a range of acetyl products, including bulk solvents and aldehydes. Its acetyl products have applications in various industries, such as pharmaceutical formulations, printing inks, adhesives, coatings. It is a manufacturer of Speciality Intermediates, such as ketene and diketene derivatives, including esters, amides and arylides. Its specialty products have applications in pharmaceuticals, synthesis and manufacturing of agrochemicals and pigments, among others. Its operations and global footprint covers customers in over 30 countries, including Argentina, Armenia, Austria, Belgium, China, Cyprus, the Czech Republic, France and Germany, among others.</v>
    <v>679</v>
    <v>National Stock Exchange of India</v>
    <v>XNSE</v>
    <v>XNSE</v>
    <v>Chandermukhi Building, 2nd and 3rd Floor, Nariman Point, MUMBAI, MAHARASHTRA, 400021 IN</v>
    <v>330.8</v>
    <v>Chemicals</v>
    <v>Stock</v>
    <v>44796.476111111115</v>
    <v>106</v>
    <v>318.10000000000002</v>
    <v>86553550000</v>
    <v>LAXMI ORGANIC INDUSTRIES LIMITED</v>
    <v>LAXMI ORGANIC INDUSTRIES LIMITED</v>
    <v>322.95</v>
    <v>35.630000000000003</v>
    <v>326.5</v>
    <v>323.64999999999998</v>
    <v>265095100</v>
    <v>LXCHEM</v>
    <v>LAXMI ORGANIC INDUSTRIES LIMITED (XNSE:LXCHEM)</v>
    <v>1467241</v>
    <v>1847460</v>
    <v>1989</v>
  </rv>
  <rv s="2">
    <v>107</v>
  </rv>
  <rv s="0">
    <v>https://www.bing.com/financeapi/forcetrigger?t=ahj4p2&amp;q=XNSE%3aNAUKRI&amp;form=skydnc</v>
    <v>Learn more on Bing</v>
  </rv>
  <rv s="1">
    <v>en-IN</v>
    <v>ahj4p2</v>
    <v>268435456</v>
    <v>1</v>
    <v>Powered by Refinitiv</v>
    <v>0</v>
    <v>INFO EDGE (INDIA) LIMITED (XNSE:NAUKRI)</v>
    <v>2</v>
    <v>3</v>
    <v>Finance</v>
    <v>4</v>
    <v>7465.4</v>
    <v>3313</v>
    <v>1.069</v>
    <v>18.5</v>
    <v>4.359E-3</v>
    <v>INR</v>
    <v>Info Edge (India) Limited is an India-based company that is engaged in operating multiple Internet-based services through its various Web portals and mobile applications. The Company’s segments include Recruitment Solutions and Real State- 99acres. The Recruitment Solutions segment consists of Naukri and all other allied businesses, which provides hiring solutions for both business-to-business (B2B), as well as business-to-customers (B2C) . Real State- 99acres segment is focused on property listings, builders and brokers branding and visibility through micro-sites, home page links, and banners servicing real estate developers, builders and brokers. It operates in service verticals, which includes recruitment solutions through its brands naukri.com, iimjobs.com, hirist.com, ambitionbox.com, bigshyft.com, jobhai.com; in real estate services through its brand 99acres.com; in matrimonial services through its brand jeevansaathi.com, and in education services through its brand shiksha.com.</v>
    <v>4965</v>
    <v>National Stock Exchange of India</v>
    <v>XNSE</v>
    <v>XNSE</v>
    <v>B-8, Sector -132,, Noida, NOIDA, UTTAR PRADESH, 201304 IN</v>
    <v>4299.95</v>
    <v>Software &amp; IT Services</v>
    <v>Stock</v>
    <v>44796.476122685184</v>
    <v>109</v>
    <v>4085</v>
    <v>546316100000</v>
    <v>INFO EDGE (INDIA) LIMITED</v>
    <v>INFO EDGE (INDIA) LIMITED</v>
    <v>4155</v>
    <v>4.2699999999999996</v>
    <v>4244.05</v>
    <v>4262.55</v>
    <v>128725200</v>
    <v>NAUKRI</v>
    <v>INFO EDGE (INDIA) LIMITED (XNSE:NAUKRI)</v>
    <v>534014</v>
    <v>520010</v>
    <v>1995</v>
  </rv>
  <rv s="2">
    <v>110</v>
  </rv>
  <rv s="0">
    <v>https://www.bing.com/financeapi/forcetrigger?t=ahj8rw&amp;q=XNSE%3aNTPC&amp;form=skydnc</v>
    <v>Learn more on Bing</v>
  </rv>
  <rv s="1">
    <v>en-IN</v>
    <v>ahj8rw</v>
    <v>268435456</v>
    <v>1</v>
    <v>Powered by Refinitiv</v>
    <v>0</v>
    <v>NTPC LIMITED (XNSE:NTPC)</v>
    <v>2</v>
    <v>3</v>
    <v>Finance</v>
    <v>4</v>
    <v>166.35</v>
    <v>111.95</v>
    <v>0.7137</v>
    <v>2.15</v>
    <v>1.3737999999999998E-2</v>
    <v>INR</v>
    <v>NTPC Limited is an India-based company, which is engaged in the generation and sale of electricity. The principal business activity of the Company is electric power generation by a coal-based thermal power plant. The Company's business segments include Generation and Others. The Company's Other business includes providing consultancy, project management and supervision, re-gasification, oil and gas exploration and coal mining. The Company's subsidiaries include NTPC Electric Supply Company Ltd., NTPC Vidyut Vyapar Nigam Ltd., Kanti Bijlee Utpadan Nigam Ltd., Nabinagar Power Generating Company Ltd., Bhartiya Rail Bijlee Company Ltd., Patratu Vidyut Utpadan Nigam Ltd., North Eastern Electric Power Corporation Ltd., THDC India Limited, NTPC Mining Ltd., NTPC EDMC Waste Solutions Private Ltd., NTPC Renewable Energy Ltd. and Ratnagiri Gas and Power Private Ltd.</v>
    <v>17474</v>
    <v>National Stock Exchange of India</v>
    <v>XNSE</v>
    <v>XNSE</v>
    <v>NTPC Bhawan, SCOPE Complex, Institutional Area, Lodhi Road, NEW DELHI, DELHI, 110003 IN</v>
    <v>159.19999999999999</v>
    <v>Electrical Utilities &amp; IPPs</v>
    <v>Stock</v>
    <v>44796.476122685184</v>
    <v>112</v>
    <v>155.65</v>
    <v>1517528000000</v>
    <v>NTPC LIMITED</v>
    <v>NTPC LIMITED</v>
    <v>156.44999999999999</v>
    <v>8.82</v>
    <v>156.5</v>
    <v>158.65</v>
    <v>9696666000</v>
    <v>NTPC</v>
    <v>NTPC LIMITED (XNSE:NTPC)</v>
    <v>14362373</v>
    <v>15726280</v>
    <v>1975</v>
  </rv>
  <rv s="2">
    <v>113</v>
  </rv>
  <rv s="0">
    <v>https://www.bing.com/financeapi/forcetrigger?t=ahj9zr&amp;q=XNSE%3aONGC&amp;form=skydnc</v>
    <v>Learn more on Bing</v>
  </rv>
  <rv s="1">
    <v>en-IN</v>
    <v>ahj9zr</v>
    <v>268435456</v>
    <v>1</v>
    <v>Powered by Refinitiv</v>
    <v>0</v>
    <v>OIL AND NATURAL GAS CORPORATION LIMITED (XNSE:ONGC)</v>
    <v>2</v>
    <v>3</v>
    <v>Finance</v>
    <v>4</v>
    <v>194.95</v>
    <v>108.5</v>
    <v>1.0812999999999999</v>
    <v>1.85</v>
    <v>1.4026E-2</v>
    <v>INR</v>
    <v>Oil and Natural Gas Corporation Limited is an India-based company, which is engaged in exploration, development and production of crude oil, natural gas and value-added products. Its segments include Exploration and Production; and Refining and Marketing. The Company's geographical segments include operations in India, which includes Onshore and Offshore, and Outside India. It is also involved in acquisition of oil and gas acreages outside India for exploration, development, and production, downstream (Refining and marketing of petroleum products), petrochemicals, power generation, liquefied natural gas (LNG) supply, pipeline transportation, special economic zone (SEZ) development and helicopter services. It is involved in offshore extraction of crude petroleum, offshore extraction of natural gas and services incidental to offshore oil extraction. Its subsidiaries include Mangalore Refinery and Petrochemicals Limited, ONGC Videsh Limited and Petronet MHB Limited.</v>
    <v>27165</v>
    <v>National Stock Exchange of India</v>
    <v>XNSE</v>
    <v>XNSE</v>
    <v>KDMIPE Capmus,, Kaulagarh Road, DEHARADUN, UTTARANCHAL, 248195 IN</v>
    <v>134.19999999999999</v>
    <v>Oil &amp; Gas</v>
    <v>Stock</v>
    <v>44796.476122685184</v>
    <v>115</v>
    <v>130.1</v>
    <v>1659339000000</v>
    <v>OIL AND NATURAL GAS CORPORATION LIMITED</v>
    <v>OIL AND NATURAL GAS CORPORATION LIMITED</v>
    <v>131.9</v>
    <v>3.22</v>
    <v>131.9</v>
    <v>133.75</v>
    <v>12580280000</v>
    <v>ONGC</v>
    <v>OIL AND NATURAL GAS CORPORATION LIMITED (XNSE:ONGC)</v>
    <v>24268146</v>
    <v>31125440</v>
    <v>1993</v>
  </rv>
  <rv s="2">
    <v>116</v>
  </rv>
  <rv s="0">
    <v>https://www.bing.com/financeapi/forcetrigger?t=ahjfbh&amp;q=XNSE%3aPIDILITIND&amp;form=skydnc</v>
    <v>Learn more on Bing</v>
  </rv>
  <rv s="1">
    <v>en-IN</v>
    <v>ahjfbh</v>
    <v>268435456</v>
    <v>1</v>
    <v>Powered by Refinitiv</v>
    <v>0</v>
    <v>PIDILITE INDUSTRIES LIMITED (XNSE:PIDILITIND)</v>
    <v>2</v>
    <v>3</v>
    <v>Finance</v>
    <v>4</v>
    <v>2764.7</v>
    <v>1988.55</v>
    <v>0.67549999999999999</v>
    <v>-2.2999999999999998</v>
    <v>-8.5819999999999994E-4</v>
    <v>INR</v>
    <v>Pidilite Industries Limited is an India-based company, which is engaged in consumer and industrial specialty chemicals. The Company operates through two segments: Consumer &amp; Bazaar (C&amp;B) and Business to Business (B2B). C&amp;B segment is engaged in the sale of products mainly to end consumers, which are retail users, such as carpenters, painters, plumbers, mechanics, households, students, offices and other. Its sales consist of mainly adhesives, sealants, art and craft materials and construction and paint chemicals. B2B segment is engaged in the sale of products to end customers, which are mainly large business users. This includes Industrial Products (IP), such as adhesives, synthetic resins, organic pigments, pigment preparations, construction chemicals (projects) and surfactants, and caters to various industries, such as packaging, textiles, paints, joineries, printing inks, paper, leather and other. Its subsidiaries include Tenax Pidilite India Pvt Ltd and Pidilite Adhesives Pvt Ltd.</v>
    <v>7622</v>
    <v>National Stock Exchange of India</v>
    <v>XNSE</v>
    <v>XNSE</v>
    <v>Ramkrishna Mandir Road, Off Mathuradas Vasanji Road, Andheri (E), MUMBAI, MAHARASHTRA, 400059 IN</v>
    <v>2693.1</v>
    <v>Chemicals</v>
    <v>Stock</v>
    <v>44796.476122685184</v>
    <v>118</v>
    <v>2633.25</v>
    <v>1362317000000</v>
    <v>PIDILITE INDUSTRIES LIMITED</v>
    <v>PIDILITE INDUSTRIES LIMITED</v>
    <v>2659</v>
    <v>101.58</v>
    <v>2680.15</v>
    <v>2677.85</v>
    <v>508299000</v>
    <v>PIDILITIND</v>
    <v>PIDILITE INDUSTRIES LIMITED (XNSE:PIDILITIND)</v>
    <v>289573</v>
    <v>597980</v>
    <v>1969</v>
  </rv>
  <rv s="2">
    <v>119</v>
  </rv>
  <rv s="0">
    <v>https://www.bing.com/financeapi/forcetrigger?t=ahjha2&amp;q=XNSE%3aPOWERGRID&amp;form=skydnc</v>
    <v>Learn more on Bing</v>
  </rv>
  <rv s="1">
    <v>en-IN</v>
    <v>ahjha2</v>
    <v>268435456</v>
    <v>1</v>
    <v>Powered by Refinitiv</v>
    <v>0</v>
    <v>POWER GRID CORPORATION OF INDIA LIMITED (XNSE:POWERGRID)</v>
    <v>2</v>
    <v>3</v>
    <v>Finance</v>
    <v>4</v>
    <v>248.35</v>
    <v>167.73</v>
    <v>0.47420000000000001</v>
    <v>1.6</v>
    <v>7.0809999999999996E-3</v>
    <v>INR</v>
    <v>Power Grid Corporation of India Limited is a power transmission company engaged in planning, implementation, operation, and maintenance of Inter-State Transmission System (ISTS), telecom and consultancy services. The Company's segments include Transmission Services, Consultancy Services and Telecom Services. Transmission Services is engaged in transmission of bulk power across different states of India consisting of extra high voltage/high voltage (EHV/HV) networks. Consultancy Services provides consultancy services in the transmission, distribution, and telecom sectors, including planning design, engineering, load dispatch, optical ground wire (OPGW) on intra state transmission network, procurement management, operation and maintenance, financing, and project management. It utilizes the spare Optical fibers available in the OPGW laid on the transmission network for providing telecom services to various customers. Its Smart Grid enables real time monitoring and control of power system.</v>
    <v>8536</v>
    <v>National Stock Exchange of India</v>
    <v>XNSE</v>
    <v>XNSE</v>
    <v>Saudamini, Plot No.2, Sector 29, GURGAON, HARYANA, 122001 IN</v>
    <v>228.85</v>
    <v>Electrical Utilities &amp; IPPs</v>
    <v>Stock</v>
    <v>44796.476122685184</v>
    <v>121</v>
    <v>224.2</v>
    <v>1576104000000</v>
    <v>POWER GRID CORPORATION OF INDIA LIMITED</v>
    <v>POWER GRID CORPORATION OF INDIA LIMITED</v>
    <v>224.95</v>
    <v>10.78</v>
    <v>225.95</v>
    <v>227.55</v>
    <v>6975453000</v>
    <v>POWERGRID</v>
    <v>POWER GRID CORPORATION OF INDIA LIMITED (XNSE:POWERGRID)</v>
    <v>6677814</v>
    <v>7672530</v>
    <v>1989</v>
  </rv>
  <rv s="2">
    <v>122</v>
  </rv>
  <rv s="0">
    <v>https://www.bing.com/financeapi/forcetrigger?t=ahjo52&amp;q=XNSE%3aRELIANCE&amp;form=skydnc</v>
    <v>Learn more on Bing</v>
  </rv>
  <rv s="1">
    <v>en-IN</v>
    <v>ahjo52</v>
    <v>268435456</v>
    <v>1</v>
    <v>Powered by Refinitiv</v>
    <v>0</v>
    <v>RELIANCE INDUSTRIES LIMITED (XNSE:RELIANCE)</v>
    <v>2</v>
    <v>3</v>
    <v>Finance</v>
    <v>4</v>
    <v>2856.15</v>
    <v>2132.3000000000002</v>
    <v>1.0691999999999999</v>
    <v>40.200000000000003</v>
    <v>1.5422E-2</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342982</v>
    <v>National Stock Exchange of India</v>
    <v>XNSE</v>
    <v>XNSE</v>
    <v>Maker Chambers IV, 3rd Floor, 222, Nariman Point, MUMBAI, MAHARASHTRA, 400021 IN</v>
    <v>2653.2</v>
    <v>Oil &amp; Gas</v>
    <v>Stock</v>
    <v>44796.476122685184</v>
    <v>124</v>
    <v>2591.35</v>
    <v>17643400000000</v>
    <v>RELIANCE INDUSTRIES LIMITED</v>
    <v>RELIANCE INDUSTRIES LIMITED</v>
    <v>2594</v>
    <v>26.21</v>
    <v>2606.6</v>
    <v>2646.8</v>
    <v>6769823000</v>
    <v>RELIANCE</v>
    <v>RELIANCE INDUSTRIES LIMITED (XNSE:RELIANCE)</v>
    <v>4466619</v>
    <v>4394720</v>
    <v>1973</v>
  </rv>
  <rv s="2">
    <v>125</v>
  </rv>
  <rv s="0">
    <v>https://www.bing.com/financeapi/forcetrigger?t=ahjq9c&amp;q=XNSE%3aRPOWER&amp;form=skydnc</v>
    <v>Learn more on Bing</v>
  </rv>
  <rv s="1">
    <v>en-IN</v>
    <v>ahjq9c</v>
    <v>268435456</v>
    <v>1</v>
    <v>Powered by Refinitiv</v>
    <v>0</v>
    <v>RELIANCE POWER LIMITED (XNSE:RPOWER)</v>
    <v>2</v>
    <v>3</v>
    <v>Finance</v>
    <v>4</v>
    <v>19.25</v>
    <v>9.1999999999999993</v>
    <v>2.3826999999999998</v>
    <v>-0.25</v>
    <v>-1.5973999999999999E-2</v>
    <v>INR</v>
    <v>Reliance Power Limited is an India-based company, which develops, constructs and operates power projects both in India, as well as internationally. The Company on its own and through its subsidiaries has a range of portfolio of power generation capacity, both in operation as well as capacity under development. The Company is involved in coal, gas, hydro, wind and solar based energy projects. The portfolio of the Company also includes Ultra Mega Power Projects (UMPPs). The company has approximately 6000 megawatt (MW) operational power generation assets. The projects under development include three coal-fired projects; one gas-fired projects and 12 hydroelectric projects, six of them in Arunachal Pradesh, five in Himachal Pradesh and one in Uttarakhand. Its project portfolio also includes 3,960 MW Sasan Ultra Mega Power Project, located in Madhya Pradesh. UMPPs are a part of the Indian government's initiative to collaborate with power generation companies.</v>
    <v>1314</v>
    <v>National Stock Exchange of India</v>
    <v>XNSE</v>
    <v>XNSE</v>
    <v>H Block, First Floor,, Dhirubhai Ambani Knowledge City,, NAVI MUMBAI, MAHARASHTRA, 400710 IN</v>
    <v>16</v>
    <v>Electrical Utilities &amp; IPPs</v>
    <v>Stock</v>
    <v>44796.476122685184</v>
    <v>127</v>
    <v>15.15</v>
    <v>53211980000</v>
    <v>RELIANCE POWER LIMITED</v>
    <v>RELIANCE POWER LIMITED</v>
    <v>15.6</v>
    <v>0</v>
    <v>15.65</v>
    <v>15.4</v>
    <v>3400126000</v>
    <v>RPOWER</v>
    <v>RELIANCE POWER LIMITED (XNSE:RPOWER)</v>
    <v>47006114</v>
    <v>41528750</v>
    <v>1995</v>
  </rv>
  <rv s="2">
    <v>128</v>
  </rv>
  <rv s="0">
    <v>https://www.bing.com/financeapi/forcetrigger?t=ahjqnm&amp;q=XNSE%3aRSYSTEMS&amp;form=skydnc</v>
    <v>Learn more on Bing</v>
  </rv>
  <rv s="1">
    <v>en-IN</v>
    <v>ahjqnm</v>
    <v>268435456</v>
    <v>1</v>
    <v>Powered by Refinitiv</v>
    <v>0</v>
    <v>R SYSTEMS INTERNATIONAL LIMITED (XNSE:RSYSTEMS)</v>
    <v>2</v>
    <v>3</v>
    <v>Finance</v>
    <v>4</v>
    <v>354.95</v>
    <v>188.6</v>
    <v>0.30370000000000003</v>
    <v>-3.4</v>
    <v>-1.4240999999999998E-2</v>
    <v>INR</v>
    <v>R Systems International Limited is an India-based provider of technology, artificial intelligence, robotic process automation (RPA) services and solutions along with knowledge services. The Company delivers its services and solutions to technology companies and businesses. It offers its services and solutions to five businesses, including technology, telecom, healthcare and life science, finance and insurance, and retail and e-commerce. The Company operates through two segments: information technology services and business process outsourcing services. Its subsidiaries include R Systems, Inc., R Systems (Singapore) Pte Limited and R Systems Technologies Limited. Its solutions include Amazon Web Services (AWS) Powered Solutions, Campaign to Closure, Customer Experience Analytics and TOP Testing Suite. Its services include cloud enablement, digital platforms and solutions, Internet of things (IoT), business analytics, intelligent automation, modern data management and other.</v>
    <v>2936</v>
    <v>National Stock Exchange of India</v>
    <v>XNSE</v>
    <v>XNSE</v>
    <v>C-40, Sector-59,, NOIDA, UTTAR PRADESH, 201307 IN</v>
    <v>239.5</v>
    <v>Software &amp; IT Services</v>
    <v>Stock</v>
    <v>44796.476122685184</v>
    <v>130</v>
    <v>233.2</v>
    <v>28244950000</v>
    <v>R SYSTEMS INTERNATIONAL LIMITED</v>
    <v>R SYSTEMS INTERNATIONAL LIMITED</v>
    <v>236</v>
    <v>21.49</v>
    <v>238.75</v>
    <v>235.35</v>
    <v>118303400</v>
    <v>RSYSTEMS</v>
    <v>R SYSTEMS INTERNATIONAL LIMITED (XNSE:RSYSTEMS)</v>
    <v>26405</v>
    <v>46660</v>
    <v>1993</v>
  </rv>
  <rv s="2">
    <v>131</v>
  </rv>
  <rv s="0">
    <v>https://www.bing.com/financeapi/forcetrigger?t=ahjqqh&amp;q=XNSE%3aRTNINDIA&amp;form=skydnc</v>
    <v>Learn more on Bing</v>
  </rv>
  <rv s="1">
    <v>en-IN</v>
    <v>ahjqqh</v>
    <v>268435456</v>
    <v>1</v>
    <v>Powered by Refinitiv</v>
    <v>0</v>
    <v>RATTANINDIA ENTERPRISES LIMITED (XNSE:RTNINDIA)</v>
    <v>2</v>
    <v>3</v>
    <v>Finance</v>
    <v>4</v>
    <v>65.900000000000006</v>
    <v>30.5</v>
    <v>1.0273000000000001</v>
    <v>0</v>
    <v>0</v>
    <v>INR</v>
    <v>RattanIndia Enterprises Limited is an India-based company, which operates in electric mobility sector through Revolt Motors. The Company is focused on providing electric mobility products. Revolt Motors is the mobility company. Its e-bike models include RV400 and RV300. Its electric bikes have a range of 150 kilometers on a single charge, top speed of 85 kilometers per hour and full battery charge time of 4 hours. The Company is also engaged in drone’s business in India, through its subsidiary NeoSky India Limited.</v>
    <v>4</v>
    <v>National Stock Exchange of India</v>
    <v>XNSE</v>
    <v>XNSE</v>
    <v>5th Floor, East Wing, Tower B, Worldmark 1, Asset 11, Hospitality District, NEW DELHI, DELHI, 110037 IN</v>
    <v>58.45</v>
    <v>Automobiles &amp; Auto Parts</v>
    <v>Stock</v>
    <v>44796.476122685184</v>
    <v>133</v>
    <v>53.55</v>
    <v>76232170000</v>
    <v>RATTANINDIA ENTERPRISES LIMITED</v>
    <v>RATTANINDIA ENTERPRISES LIMITED</v>
    <v>55.25</v>
    <v>22.57</v>
    <v>55.15</v>
    <v>55.15</v>
    <v>1382270000</v>
    <v>RTNINDIA</v>
    <v>RATTANINDIA ENTERPRISES LIMITED (XNSE:RTNINDIA)</v>
    <v>8539118</v>
    <v>4639970</v>
    <v>2010</v>
  </rv>
  <rv s="2">
    <v>134</v>
  </rv>
  <rv s="0">
    <v>https://www.bing.com/financeapi/forcetrigger?t=ahjrvh&amp;q=XNSE%3aSAIL&amp;form=skydnc</v>
    <v>Learn more on Bing</v>
  </rv>
  <rv s="1">
    <v>en-IN</v>
    <v>ahjrvh</v>
    <v>268435456</v>
    <v>1</v>
    <v>Powered by Refinitiv</v>
    <v>0</v>
    <v>STEEL AUTHORITY OF INDIA LIMITED (XNSE:SAIL)</v>
    <v>2</v>
    <v>3</v>
    <v>Finance</v>
    <v>4</v>
    <v>131.80000000000001</v>
    <v>63.6</v>
    <v>1.9575</v>
    <v>1.85</v>
    <v>2.3671999999999999E-2</v>
    <v>INR</v>
    <v>Steel Authority of India Limited is an India-based company, which is engaged primarily in steel manufacturing business in the country. The Company's segments include Bhilai Steel Plant, Durgapur Steel Plant, Rourkela Steel Plant, Bokaro Steel Plant, IISCO Steel Plant, AlloySteels Plant, Salem Steel Plant, Visvesvaraya Iron &amp; Steel Plant and Others. It manufactures and sells a range of steel products, such as pig iron, cold rolled products, pipes, semis, structurals, TMT, galvanised products, bars, rods, rebars, plates, railway products, wheels and axles, hot rolled products, stainless steel products, electrical steels, SAIL SeQR TMT Bars and SAIL Nex. It produces iron and steel at approximately five integrated plants and approximately three special steel plants, located principally in the eastern and central regions of India. The Company's subsidiaries include SAIL Refractory Company Limited and Chhattisgarh Mega Steel Limited.</v>
    <v>65564</v>
    <v>National Stock Exchange of India</v>
    <v>XNSE</v>
    <v>XNSE</v>
    <v>Ispat Bhawan, Lodi Road, NEW DELHI, DELHI, 110003 IN</v>
    <v>80.349999999999994</v>
    <v>Metals &amp; Mining</v>
    <v>Stock</v>
    <v>44796.476122685184</v>
    <v>136</v>
    <v>77</v>
    <v>322800600000</v>
    <v>STEEL AUTHORITY OF INDIA LIMITED</v>
    <v>STEEL AUTHORITY OF INDIA LIMITED</v>
    <v>77.75</v>
    <v>3.53</v>
    <v>78.150000000000006</v>
    <v>80</v>
    <v>4130525000</v>
    <v>SAIL</v>
    <v>STEEL AUTHORITY OF INDIA LIMITED (XNSE:SAIL)</v>
    <v>18941205</v>
    <v>25804770</v>
    <v>1973</v>
  </rv>
  <rv s="2">
    <v>137</v>
  </rv>
  <rv s="0">
    <v>https://www.bing.com/financeapi/forcetrigger?t=ahju6h&amp;q=XNSE%3aSBIN&amp;form=skydnc</v>
    <v>Learn more on Bing</v>
  </rv>
  <rv s="7">
    <v>en-IN</v>
    <v>ahju6h</v>
    <v>268435456</v>
    <v>1</v>
    <v>Powered by Refinitiv</v>
    <v>12</v>
    <v>State Bank of India (XNSE:SBIN)</v>
    <v>2</v>
    <v>13</v>
    <v>Finance</v>
    <v>4</v>
    <v>549</v>
    <v>401.25</v>
    <v>1.4186000000000001</v>
    <v>10.6</v>
    <v>2.0731000000000003E-2</v>
    <v>INR</v>
    <v>State Bank of India is an India-based banking and financial services company. The Company’s segments include Treasury, Corporate/Wholesale Banking, Retail Banking and Insurance Business. The Treasury segment includes the entire investment portfolio and trading in foreign exchange contracts and derivative contracts. The Corporate/Wholesale Banking segment comprises the lending activities of corporate accounts group, commercial client’s group and stressed assets resolution group. The Retail Banking segment comprises retail branches, which primarily includes personal banking activities, including lending activities to corporate customers, and also includes agency business and automated teller machines (ATMs). The Insurance Business segment comprises the results of SBI Life Insurance Co. Ltd. and SBI General Insurance Co. Ltd. It is involved in providing a range of products and services to individuals, commercial enterprises, large corporates, public bodies and institutional customers.</v>
    <v>244250</v>
    <v>National Stock Exchange of India</v>
    <v>XNSE</v>
    <v>XNSE</v>
    <v>Corporate Centre, State Bank Bhavan, Madame Cama Road, Nariman Point, MUMBAI, MAHARASHTRA, 400021 IN</v>
    <v>524</v>
    <v>Banking Services</v>
    <v>Stock</v>
    <v>44796.476122685184</v>
    <v>139</v>
    <v>508.25</v>
    <v>4563148000000</v>
    <v>State Bank of India</v>
    <v>State Bank of India</v>
    <v>508.25</v>
    <v>12.92</v>
    <v>511.3</v>
    <v>521.9</v>
    <v>8924600000</v>
    <v>SBIN</v>
    <v>State Bank of India (XNSE:SBIN)</v>
    <v>8597965</v>
    <v>14915060</v>
  </rv>
  <rv s="2">
    <v>140</v>
  </rv>
  <rv s="0">
    <v>https://www.bing.com/financeapi/forcetrigger?t=ahjzmw&amp;q=XNSE%3aSJVN&amp;form=skydnc</v>
    <v>Learn more on Bing</v>
  </rv>
  <rv s="1">
    <v>en-IN</v>
    <v>ahjzmw</v>
    <v>268435456</v>
    <v>1</v>
    <v>Powered by Refinitiv</v>
    <v>0</v>
    <v>SJVN Limited (XNSE:SJVN)</v>
    <v>2</v>
    <v>3</v>
    <v>Finance</v>
    <v>4</v>
    <v>33.75</v>
    <v>25.35</v>
    <v>0.45269999999999999</v>
    <v>-0.05</v>
    <v>-1.7730000000000001E-3</v>
    <v>INR</v>
    <v>SJVN Limited is an India-based company, which is principally engaged in the generation of electricity. It is also engaged in the business of providing consultancy. It operates through the generation and sale of power segment. Its businesses include thermal power, hydro power, wind power, solar power, power transmission, consultancy and power trading. It has commissioned about seven projects totaling approximately 2016.5-megawatt (MW) of installed capacity and an 86-kilometer (KM), 400 kilovolt (KV) transmission line. It is engaged in establishment, operation and maintenance and transfer of Indian portion of Indo-Nepal cross border transmission line from Muzaffarpur to Dhalkebar. It is operating power projects in Himachal Pradesh, Uttarakhand, Bihar, Maharashtra, Uttar Pradesh, Punjab, Gujarat and Arunachal Pradesh in India besides neighboring countries of Nepal and Bhutan. Its subsidiaries include SJVN Thermal Private Limited and SJVN Arun-3 Power Development company Private Limited.</v>
    <v>1499</v>
    <v>National Stock Exchange of India</v>
    <v>XNSE</v>
    <v>XNSE</v>
    <v>Shakti Sadan, Corporate Office Complex, Shanan, SHIMLA, HIMACHAL PRADESH, 171006 IN</v>
    <v>28.3</v>
    <v>Electrical Utilities &amp; IPPs</v>
    <v>Stock</v>
    <v>44796.476122685184</v>
    <v>142</v>
    <v>28.05</v>
    <v>110820200000</v>
    <v>SJVN Limited</v>
    <v>SJVN Limited</v>
    <v>28.05</v>
    <v>8.81</v>
    <v>28.2</v>
    <v>28.15</v>
    <v>3929795000</v>
    <v>SJVN</v>
    <v>SJVN Limited (XNSE:SJVN)</v>
    <v>491299</v>
    <v>2752700</v>
    <v>1988</v>
  </rv>
  <rv s="2">
    <v>143</v>
  </rv>
  <rv s="0">
    <v>https://www.bing.com/financeapi/forcetrigger?t=ahk8mw&amp;q=XNSE%3aTAKE&amp;form=skydnc</v>
    <v>Learn more on Bing</v>
  </rv>
  <rv s="1">
    <v>en-IN</v>
    <v>ahk8mw</v>
    <v>268435456</v>
    <v>1</v>
    <v>Powered by Refinitiv</v>
    <v>0</v>
    <v>TAKE SOLUTIONS LIMITED (XNSE:TAKE)</v>
    <v>2</v>
    <v>3</v>
    <v>Finance</v>
    <v>4</v>
    <v>55.6</v>
    <v>20.7</v>
    <v>1.7152000000000001</v>
    <v>0.35</v>
    <v>1.4286E-2</v>
    <v>INR</v>
    <v>TAKE Solutions Limited is an India-based company, which provides domain-intensive services as a full-service clinical research organization (CRO) supporting pharma, biotech and devices companies across the world. The Company's segments include Life Sciences and Supply Chain Management. It offers full-service clinical research, generics development, data sciences, regulatory affairs, and pharmacovigilance/safety services. Its services spans from clinical trials to regulatory submissions to post-marketing safety. It provides services in life sciences sector across the spectrum of clinical, regulatory, safety and pharmacovigilance, networks and consulting to deliver end-to-end solutions and services across processes, technology and analytics to both domestic and global clients. It also provides information technology (IT) infrastructure and support, engineering, designing and sourcing services. The Company operates in North America, Europe, Asia, and South America.</v>
    <v>1500</v>
    <v>National Stock Exchange of India</v>
    <v>XNSE</v>
    <v>XNSE</v>
    <v>No27, Tank Bund Road, Nungambakkam, Chennai, CHENNAI, TAMIL NADU, 600034 IN</v>
    <v>25.65</v>
    <v>Biotechnology &amp; Medical Research</v>
    <v>Stock</v>
    <v>44796.476122685184</v>
    <v>145</v>
    <v>24.2</v>
    <v>3624383000</v>
    <v>TAKE SOLUTIONS LIMITED</v>
    <v>TAKE SOLUTIONS LIMITED</v>
    <v>24.4</v>
    <v>0</v>
    <v>24.5</v>
    <v>24.85</v>
    <v>147934000</v>
    <v>TAKE</v>
    <v>TAKE SOLUTIONS LIMITED (XNSE:TAKE)</v>
    <v>287247</v>
    <v>482260</v>
    <v>2000</v>
  </rv>
  <rv s="2">
    <v>146</v>
  </rv>
  <rv s="0">
    <v>https://www.bing.com/financeapi/forcetrigger?t=ahk9xm&amp;q=XNSE%3aTATAMOTORS&amp;form=skydnc</v>
    <v>Learn more on Bing</v>
  </rv>
  <rv s="1">
    <v>en-IN</v>
    <v>ahk9xm</v>
    <v>268435456</v>
    <v>1</v>
    <v>Powered by Refinitiv</v>
    <v>0</v>
    <v>TATA MOTORS LIMITED (XNSE:TATAMOTORS)</v>
    <v>2</v>
    <v>3</v>
    <v>Finance</v>
    <v>4</v>
    <v>536.70000000000005</v>
    <v>268.45</v>
    <v>1.6724000000000001</v>
    <v>5.85</v>
    <v>1.2867999999999999E-2</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73608</v>
    <v>National Stock Exchange of India</v>
    <v>XNSE</v>
    <v>XNSE</v>
    <v>4th Floor, Ahura Centre, 82 Mahakali Caves Road, MUMBAI, MAHARASHTRA, 400093 IN</v>
    <v>462.1</v>
    <v>Automobiles &amp; Auto Parts</v>
    <v>Stock</v>
    <v>44796.476122685184</v>
    <v>148</v>
    <v>447.6</v>
    <v>1625542000000</v>
    <v>TATA MOTORS LIMITED</v>
    <v>TATA MOTORS LIMITED</v>
    <v>449</v>
    <v>0</v>
    <v>454.6</v>
    <v>460.45</v>
    <v>3829678000</v>
    <v>TATAMOTORS</v>
    <v>TATA MOTORS LIMITED (XNSE:TATAMOTORS)</v>
    <v>17779238</v>
    <v>13860410</v>
    <v>1945</v>
  </rv>
  <rv s="2">
    <v>149</v>
  </rv>
  <rv s="0">
    <v>https://www.bing.com/financeapi/forcetrigger?t=ahka1h&amp;q=XNSE%3aTATAMTRDVR&amp;form=skydnc</v>
    <v>Learn more on Bing</v>
  </rv>
  <rv s="1">
    <v>en-IN</v>
    <v>ahka1h</v>
    <v>268435456</v>
    <v>1</v>
    <v>Powered by Refinitiv</v>
    <v>0</v>
    <v>TATA MOTORS LIMITED (XNSE:TATAMTRDVR)</v>
    <v>2</v>
    <v>3</v>
    <v>Finance</v>
    <v>4</v>
    <v>298.64999999999998</v>
    <v>129.15</v>
    <v>1.6724000000000001</v>
    <v>1.25</v>
    <v>5.4920000000000004E-3</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73608</v>
    <v>National Stock Exchange of India</v>
    <v>XNSE</v>
    <v>XNSE</v>
    <v>4th Floor, Ahura Centre, 82 Mahakali Caves Road, MUMBAI, MAHARASHTRA, 400093 IN</v>
    <v>230.3</v>
    <v>Automobiles &amp; Auto Parts</v>
    <v>Stock</v>
    <v>44796.476122685184</v>
    <v>151</v>
    <v>223.15</v>
    <v>1625542000000</v>
    <v>TATA MOTORS LIMITED</v>
    <v>TATA MOTORS LIMITED</v>
    <v>223.7</v>
    <v>0</v>
    <v>227.6</v>
    <v>228.85</v>
    <v>3829678000</v>
    <v>TATAMTRDVR</v>
    <v>TATA MOTORS LIMITED (XNSE:TATAMTRDVR)</v>
    <v>2313203</v>
    <v>13860410</v>
    <v>1945</v>
  </rv>
  <rv s="2">
    <v>152</v>
  </rv>
  <rv s="0">
    <v>https://www.bing.com/financeapi/forcetrigger?t=ahka4c&amp;q=XNSE%3aTATAPOWER&amp;form=skydnc</v>
    <v>Learn more on Bing</v>
  </rv>
  <rv s="1">
    <v>en-IN</v>
    <v>ahka4c</v>
    <v>268435456</v>
    <v>1</v>
    <v>Powered by Refinitiv</v>
    <v>0</v>
    <v>THE TATA POWER COMPANY LIMITED (XNSE:TATAPOWER)</v>
    <v>2</v>
    <v>3</v>
    <v>Finance</v>
    <v>4</v>
    <v>298.05</v>
    <v>121.7</v>
    <v>1.1665000000000001</v>
    <v>7.3</v>
    <v>3.2566999999999999E-2</v>
    <v>INR</v>
    <v>The Tata Power Company Limited is an India-based integrated power company. The Company is engaged in electric power generation, transmission and distribution, electronic products, and service businesses. The Company’s segments include Generation, Renewables, Transmission and Distribution, and Others. The Generation segment comprises of generation of power from hydroelectric sources and thermal sources (coal, gas, and oil) from plants owned and operated under lease arrangements and related ancillary services. The Renewables segment comprises of generation of power from renewable energy sources i.e., wind and solar and related ancillary services. The Transmission and Distribution segment comprises of transmission and distribution network, sale of power to retail customers through distribution network and related ancillary services. The Others segment comprises of project management contracts/infrastructure management services, property development and lease rent of oil tanks.</v>
    <v>2815</v>
    <v>National Stock Exchange of India</v>
    <v>XNSE</v>
    <v>XNSE</v>
    <v>Bombay House,, 24, Homi Mody Street,, MUMBAI, MAHARASHTRA, 400001 IN</v>
    <v>232.1</v>
    <v>Electrical Utilities &amp; IPPs</v>
    <v>Stock</v>
    <v>44796.476122685184</v>
    <v>154</v>
    <v>221.65</v>
    <v>716235400000</v>
    <v>THE TATA POWER COMPANY LIMITED</v>
    <v>THE TATA POWER COMPANY LIMITED</v>
    <v>222.75</v>
    <v>26.99</v>
    <v>224.15</v>
    <v>231.45</v>
    <v>3195340000</v>
    <v>TATAPOWER</v>
    <v>THE TATA POWER COMPANY LIMITED (XNSE:TATAPOWER)</v>
    <v>19119958</v>
    <v>19081750</v>
    <v>1919</v>
  </rv>
  <rv s="2">
    <v>155</v>
  </rv>
  <rv s="0">
    <v>https://www.bing.com/financeapi/forcetrigger?t=ahkaa2&amp;q=XNSE%3aTATASTEEL&amp;form=skydnc</v>
    <v>Learn more on Bing</v>
  </rv>
  <rv s="1">
    <v>en-IN</v>
    <v>ahkaa2</v>
    <v>268435456</v>
    <v>1</v>
    <v>Powered by Refinitiv</v>
    <v>0</v>
    <v>TATA STEEL LIMITED (XNSE:TATASTEEL)</v>
    <v>2</v>
    <v>3</v>
    <v>Finance</v>
    <v>4</v>
    <v>147.6</v>
    <v>82.7</v>
    <v>1.4208000000000001</v>
    <v>2.5499999999999998</v>
    <v>2.4274E-2</v>
    <v>INR</v>
    <v>Tata Steel Limited is an India-based steel manufacturing company. The Company is engaged in the business of steel making, including raw material and finishing operations. Its products include hot-rolled (HR), cold-rolled (CR), coated coils and sheets, coated steel coils and sheets, precision tubes, tyre bead wires, spring wires, bearings, galvanized iron (gi), wires, agricultural and garden tools, conveyance tubes. Its segments include Agriculture, Automotive, Steels, Construction, Consumer Goods, Energy and Power, Engineering, Material Handling. The Company operates under the brands Tata Agrico/ Agriculture, Construction &amp; Hand Tools, Tata Astrum, Tata Bearings, Tata Ferro Alloys and Minerals Division, Tata Steel Industrial By-products Management Division (IBMD), Tata Pipes, Tata Precision and others.</v>
    <v>72551</v>
    <v>National Stock Exchange of India</v>
    <v>XNSE</v>
    <v>XNSE</v>
    <v>Bombay House, 24, Homi Modi Street, MUMBAI, MAHARASHTRA, 400 001 IN</v>
    <v>108.25</v>
    <v>Metals &amp; Mining</v>
    <v>Stock</v>
    <v>44796.476122685184</v>
    <v>157</v>
    <v>103.5</v>
    <v>1283217000000</v>
    <v>TATA STEEL LIMITED</v>
    <v>TATA STEEL LIMITED</v>
    <v>104.2</v>
    <v>3.26</v>
    <v>105.05</v>
    <v>107.6</v>
    <v>12215530000</v>
    <v>TATASTEEL</v>
    <v>TATA STEEL LIMITED (XNSE:TATASTEEL)</v>
    <v>70531639</v>
    <v>64478320</v>
    <v>1907</v>
  </rv>
  <rv s="2">
    <v>158</v>
  </rv>
  <rv s="0">
    <v>https://www.bing.com/financeapi/forcetrigger?t=ahkau2&amp;q=XNSE%3aTCS&amp;form=skydnc</v>
    <v>Learn more on Bing</v>
  </rv>
  <rv s="1">
    <v>en-IN</v>
    <v>ahkau2</v>
    <v>268435456</v>
    <v>1</v>
    <v>Powered by Refinitiv</v>
    <v>0</v>
    <v>TATA CONSULTANCY SERVICES LIMITED (XNSE:TCS)</v>
    <v>2</v>
    <v>3</v>
    <v>Finance</v>
    <v>4</v>
    <v>4043</v>
    <v>2953</v>
    <v>0.61939999999999995</v>
    <v>-69.95</v>
    <v>-2.0851999999999999E-2</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606331</v>
    <v>National Stock Exchange of India</v>
    <v>XNSE</v>
    <v>XNSE</v>
    <v>TCS House, Raveline Street,, Fort,, MUMBAI, MAHARASHTRA, 400001 IN</v>
    <v>3341.9</v>
    <v>Software &amp; IT Services</v>
    <v>Stock</v>
    <v>44796.476122685184</v>
    <v>160</v>
    <v>3270</v>
    <v>12274470000000</v>
    <v>TATA CONSULTANCY SERVICES LIMITED</v>
    <v>TATA CONSULTANCY SERVICES LIMITED</v>
    <v>3319.95</v>
    <v>31.9</v>
    <v>3354.55</v>
    <v>3284.6</v>
    <v>3659051000</v>
    <v>TCS</v>
    <v>TATA CONSULTANCY SERVICES LIMITED (XNSE:TCS)</v>
    <v>1849256</v>
    <v>1380360</v>
    <v>1995</v>
  </rv>
  <rv s="2">
    <v>161</v>
  </rv>
  <rv s="0">
    <v>https://www.bing.com/financeapi/forcetrigger?t=ahkb6h&amp;q=XNSE%3aTECHM&amp;form=skydnc</v>
    <v>Learn more on Bing</v>
  </rv>
  <rv s="1">
    <v>en-IN</v>
    <v>ahkb6h</v>
    <v>268435456</v>
    <v>1</v>
    <v>Powered by Refinitiv</v>
    <v>0</v>
    <v>TECH MAHINDRA LIMITED (XNSE:TECHM)</v>
    <v>2</v>
    <v>3</v>
    <v>Finance</v>
    <v>4</v>
    <v>1811.65</v>
    <v>930.17</v>
    <v>0.83589999999999998</v>
    <v>-12.8</v>
    <v>-1.1866000000000002E-2</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Its subsidiaries include Tech Mahindra Luxembourg S.a r.l., Yabx India Private Limited, Tech Mahindra Credit Solutions Inc, Tech Mahindra Technology Services LLC, Zen3 Infosolutions (America) Inc. and Oslo Solutions LLC.</v>
    <v>151173</v>
    <v>National Stock Exchange of India</v>
    <v>XNSE</v>
    <v>XNSE</v>
    <v>Sharda Centre, Off Karve Road,, Erandwana, Deccan Ghymkhana,, PUNE, MAHARASHTRA, 411004 IN</v>
    <v>1070.0999999999999</v>
    <v>Software &amp; IT Services</v>
    <v>Stock</v>
    <v>44796.476122685184</v>
    <v>163</v>
    <v>1047</v>
    <v>1049379000000</v>
    <v>TECH MAHINDRA LIMITED</v>
    <v>TECH MAHINDRA LIMITED</v>
    <v>1062</v>
    <v>17.75</v>
    <v>1078.7</v>
    <v>1065.9000000000001</v>
    <v>972818400</v>
    <v>TECHM</v>
    <v>TECH MAHINDRA LIMITED (XNSE:TECHM)</v>
    <v>2875768</v>
    <v>2929730</v>
    <v>1986</v>
  </rv>
  <rv s="2">
    <v>164</v>
  </rv>
  <rv s="0">
    <v>https://www.bing.com/financeapi/forcetrigger?t=ahkezr&amp;q=XNSE%3aTRIDENT&amp;form=skydnc</v>
    <v>Learn more on Bing</v>
  </rv>
  <rv s="1">
    <v>en-IN</v>
    <v>ahkezr</v>
    <v>268435456</v>
    <v>1</v>
    <v>Powered by Refinitiv</v>
    <v>0</v>
    <v>TRIDENT LIMITED (XNSE:TRIDENT)</v>
    <v>2</v>
    <v>3</v>
    <v>Finance</v>
    <v>4</v>
    <v>70.349999999999994</v>
    <v>19.2</v>
    <v>1.0536000000000001</v>
    <v>-0.7</v>
    <v>-1.8616999999999998E-2</v>
    <v>INR</v>
    <v>Trident Limited is engaged in manufacturing, trading, and selling Textiles (Yarn, Terry Towels &amp; Bedsheets) and Paper &amp; Chemicals. It is a vertically integrated textile (Yarn, Bath &amp; Bed Linen) and Paper (Wheat Straw-based) manufacturer and Home Textile Space in India. The Company operates in two business segments such as Textiles and Paper with its manufacturing facilities located in Punjab and Madhya Pradesh. The Textiles segment includes yarn, towel, bedsheets, and dyed yarn manufacturing (including utility service). The Paper and Chemical/Chemical segment includes paper and sulfuric acid (including utility service). The Company's product portfolio includes solid bath ensembles, beach towels, embroidered towels, bathmats, bathrobes, printed bed linen, duvets, duvet covers, cushion covers, viscose blended yarn, core-spun yarn, bamboo/cotton yarn, dyed bed linen set, micro modal/cotton blended yarn, drawing paper, and Bible and offset print paper.</v>
    <v>14998</v>
    <v>National Stock Exchange of India</v>
    <v>XNSE</v>
    <v>XNSE</v>
    <v>E-212, Kitchlu Nagar, LUDHIANA, PUNJAB, 141001 IN</v>
    <v>38.1</v>
    <v>Textiles &amp; Apparel</v>
    <v>Stock</v>
    <v>44796.476122685184</v>
    <v>166</v>
    <v>36.549999999999997</v>
    <v>188178800000</v>
    <v>TRIDENT LIMITED</v>
    <v>TRIDENT LIMITED</v>
    <v>37.35</v>
    <v>25.05</v>
    <v>37.6</v>
    <v>36.9</v>
    <v>5004756000</v>
    <v>TRIDENT</v>
    <v>TRIDENT LIMITED (XNSE:TRIDENT)</v>
    <v>10109231</v>
    <v>11388870</v>
    <v>1990</v>
  </rv>
  <rv s="2">
    <v>167</v>
  </rv>
  <rv s="0">
    <v>https://www.bing.com/financeapi/forcetrigger?t=ahkh52&amp;q=XNSE%3aULTRACEMCO&amp;form=skydnc</v>
    <v>Learn more on Bing</v>
  </rv>
  <rv s="1">
    <v>en-IN</v>
    <v>ahkh52</v>
    <v>268435456</v>
    <v>1</v>
    <v>Powered by Refinitiv</v>
    <v>0</v>
    <v>ULTRATECH CEMENT LIMITED (XNSE:ULTRACEMCO)</v>
    <v>2</v>
    <v>3</v>
    <v>Finance</v>
    <v>4</v>
    <v>8269</v>
    <v>5157.05</v>
    <v>0.93740000000000001</v>
    <v>27.9</v>
    <v>4.3140000000000001E-3</v>
    <v>INR</v>
    <v>UltraTech Cement Limited is an India-based company engaged in the business of cement and cement related products. The Company manufactures a range of products that cater to construction needs from foundation to finish, including Ordinary Portland Cement (OPC), Portland Blast Furnace Slag Cement (PSC), Portland Pozzolana Cement (PPC), white cement and white cement-based products, ready mix concrete, including specialty concrete, building products, such as aerated autoclaved concrete (AAC) blocks and joining mortars and a host of others in retail formats. The Company’s products include UltraTech Cement, UltraTech Concrete, UltraTech Building Products, Birla White Cement and White Topping Concrete. Its UltraTech Building products range includes tiles adhesives, repair products (MICROKRETE and BASEKRETE), waterproofing products, industrial and precision grout, plasters (READIPLAST, SUPER STUCCO), masonry products (FIXOBLOCK), light weight autoclaved aerated concrete block.</v>
    <v>21921</v>
    <v>National Stock Exchange of India</v>
    <v>XNSE</v>
    <v>XNSE</v>
    <v>B Wing, 2nd floor, Ahura Centre, Mahakali Caves Road, Andheri (East), MUMBAI, MAHARASHTRA, 400093 IN</v>
    <v>6580</v>
    <v>Construction Materials</v>
    <v>Stock</v>
    <v>44796.476134259261</v>
    <v>169</v>
    <v>6405.1</v>
    <v>1865254000000</v>
    <v>ULTRATECH CEMENT LIMITED</v>
    <v>ULTRATECH CEMENT LIMITED</v>
    <v>6445</v>
    <v>26.4</v>
    <v>6467.5</v>
    <v>6495.4</v>
    <v>288404200</v>
    <v>ULTRACEMCO</v>
    <v>ULTRATECH CEMENT LIMITED (XNSE:ULTRACEMCO)</v>
    <v>379309</v>
    <v>379940</v>
    <v>2000</v>
  </rv>
  <rv s="2">
    <v>170</v>
  </rv>
  <rv s="0">
    <v>https://www.bing.com/financeapi/forcetrigger?t=ahkok2&amp;q=XNSE%3aWIPRO&amp;form=skydnc</v>
    <v>Learn more on Bing</v>
  </rv>
  <rv s="1">
    <v>en-IN</v>
    <v>ahkok2</v>
    <v>268435456</v>
    <v>1</v>
    <v>Powered by Refinitiv</v>
    <v>0</v>
    <v>WIPRO LIMITED (XNSE:WIPRO)</v>
    <v>2</v>
    <v>3</v>
    <v>Finance</v>
    <v>4</v>
    <v>739.85</v>
    <v>391</v>
    <v>0.43930000000000002</v>
    <v>-3.35</v>
    <v>-7.9760000000000005E-3</v>
    <v>INR</v>
    <v>Wipro Limited is an India-based global information technology (IT), consulting and business process services company. The Company operates through three segments: IT Services, IT Products, and India State Run Enterprise segment (ISRE). The IT Services segment provides a range of IT and IT-enabled services, which includes e digital strategy advisory, customer-centric design, technology consulting, IT consulting, custom application design, development, re-engineering and maintenance, systems integration and package implementation and global infrastructure services. The IT Products segment provides a range of third-party IT products, which allows it to offer IT system integration services. These products include computing, platforms and storage, networking solutions, enterprise information security and software products. The ISRE segment consists of IT services offerings to organizations owned or controlled by the Government of India and/ or any Indian State Governments.</v>
    <v>258574</v>
    <v>National Stock Exchange of India</v>
    <v>XNSE</v>
    <v>XNSE</v>
    <v>Varthur Hobli Sarjapur Rd Bangalore, Survey #76P &amp; #80P Doddakanahalli Villag, BANGALORE, KARNATAKA, 560035 IN</v>
    <v>418.5</v>
    <v>Software &amp; IT Services</v>
    <v>Stock</v>
    <v>44796.476134259261</v>
    <v>172</v>
    <v>410</v>
    <v>2297673000000</v>
    <v>WIPRO LIMITED</v>
    <v>WIPRO LIMITED</v>
    <v>415</v>
    <v>19.89</v>
    <v>420</v>
    <v>416.65</v>
    <v>5470649000</v>
    <v>WIPRO</v>
    <v>WIPRO LIMITED (XNSE:WIPRO)</v>
    <v>8514388</v>
    <v>5616020</v>
    <v>1945</v>
  </rv>
  <rv s="2">
    <v>173</v>
  </rv>
  <rv s="0">
    <v>https://www.bing.com/financeapi/forcetrigger?t=ahkpar&amp;q=XNSE%3aYESBANK&amp;form=skydnc</v>
    <v>Learn more on Bing</v>
  </rv>
  <rv s="1">
    <v>en-IN</v>
    <v>ahkpar</v>
    <v>268435456</v>
    <v>1</v>
    <v>Powered by Refinitiv</v>
    <v>0</v>
    <v>YES BANK LIMITED (XNSE:YESBANK)</v>
    <v>2</v>
    <v>3</v>
    <v>Finance</v>
    <v>4</v>
    <v>17.899999999999999</v>
    <v>10.5</v>
    <v>1.2782</v>
    <v>-0.05</v>
    <v>-3.058E-3</v>
    <v>INR</v>
    <v>YES BANK Limited is an India-based private sector bank engaged in providing banking services, including corporate and institutional banking, financial markets, investment banking, corporate finance, branch banking, business and transaction banking and wealth management. Its segments include Treasury, Corporate Banking, Retail Banking and Other Banking Operations. Treasury segment includes investments, all financial markets activities undertaken on behalf of the Bank's customers and trading. maintenance of reserve requirements and resource mobilization from other banks and financial institutions. The Corporate Banking and Retail Banking segment includes lending, deposit-taking and other services offered to corporate and retail customers respectively. Other Banking Operations include para banking activities. Its products and services include digital salary account, savings account, current account, YES First, YES Premia, online banking, net banking services, credit card and debit card.</v>
    <v>24346</v>
    <v>National Stock Exchange of India</v>
    <v>XNSE</v>
    <v>XNSE</v>
    <v>YES BANK House,, Off Western Express Highway,, Santacruz (East),, MUMBAI, MAHARASHTRA, 400055 IN</v>
    <v>16.850000000000001</v>
    <v>Banking Services</v>
    <v>Stock</v>
    <v>44796.476134259261</v>
    <v>175</v>
    <v>16.149999999999999</v>
    <v>409648900000</v>
    <v>YES BANK LIMITED</v>
    <v>YES BANK LIMITED</v>
    <v>16.149999999999999</v>
    <v>34.590000000000003</v>
    <v>16.350000000000001</v>
    <v>16.3</v>
    <v>25054980000</v>
    <v>YESBANK</v>
    <v>YES BANK LIMITED (XNSE:YESBANK)</v>
    <v>119341274</v>
    <v>132235480</v>
    <v>2003</v>
  </rv>
  <rv s="2">
    <v>176</v>
  </rv>
  <rv s="0">
    <v>https://www.bing.com/financeapi/forcetrigger?t=c2u427&amp;q=XNSE%3aZOMATO&amp;form=skydnc</v>
    <v>Learn more on Bing</v>
  </rv>
  <rv s="1">
    <v>en-IN</v>
    <v>c2u427</v>
    <v>268435456</v>
    <v>1</v>
    <v>Powered by Refinitiv</v>
    <v>0</v>
    <v>Zomato Limited (XNSE:ZOMATO)</v>
    <v>2</v>
    <v>3</v>
    <v>Finance</v>
    <v>4</v>
    <v>169</v>
    <v>40.6</v>
    <v>1.4370000000000001</v>
    <v>2.4500000000000002</v>
    <v>3.9516000000000003E-2</v>
    <v>INR</v>
    <v>Zomato Limited is an India-based company, which operates as an Internet portal. The Company helps in connecting the users, restaurant partners and the delivery partners, and also provides platform to restaurant partners to advertise themselves to the target audience in India and abroad and supply of ingredients to restaurant partners. It provides restaurant partners with industry-specific marketing tools. The Company operates through three segments: India food ordering and delivery, Hyperpure and All other segments. India food ordering and delivery is the online platform through which we facilitate food ordering and delivery of the food items by connecting the end users, restaurant partners and delivery personnel. Hyperpure segment operates a one-stop procurement solution, Hyperpure, which supplies ingredients and kitchen products to restaurant partners. Hyperpure supplies offering for restaurants in India. The Company has combined and disclosed balancing number in all other segments.</v>
    <v>3517</v>
    <v>National Stock Exchange of India</v>
    <v>XNSE</v>
    <v>XNSE</v>
    <v>Ground Floor, Tower C, Vipul Tech Square, Sector 43, Golf Course Road, GURGAON, HARYANA, 122009 IN</v>
    <v>65.25</v>
    <v>Software &amp; IT Services</v>
    <v>Stock</v>
    <v>44796.476134259261</v>
    <v>178</v>
    <v>62.15</v>
    <v>516845700000</v>
    <v>Zomato Limited</v>
    <v>Zomato Limited</v>
    <v>62.3</v>
    <v>0</v>
    <v>62</v>
    <v>64.45</v>
    <v>8336222000</v>
    <v>ZOMATO</v>
    <v>Zomato Limited (XNSE:ZOMATO)</v>
    <v>218585102</v>
    <v>251088680</v>
    <v>2010</v>
  </rv>
  <rv s="2">
    <v>179</v>
  </rv>
  <rv s="0">
    <v>https://www.bing.com/financeapi/forcetrigger?t=ah7r8m&amp;q=XBOM%3a500104&amp;form=skydnc</v>
    <v>Learn more on Bing</v>
  </rv>
  <rv s="1">
    <v>en-IN</v>
    <v>ah7r8m</v>
    <v>268435456</v>
    <v>1</v>
    <v>Powered by Refinitiv</v>
    <v>0</v>
    <v>HINDUSTAN PETROLEUM CORPORATION LIMITED (XBOM:500104)</v>
    <v>2</v>
    <v>3</v>
    <v>Finance</v>
    <v>14</v>
    <v>354.55</v>
    <v>206.7</v>
    <v>0.92169999999999996</v>
    <v>-4.1500000000000004</v>
    <v>-1.6832E-2</v>
    <v>INR</v>
    <v>Hindustan Petroleum Corporation Limited is engaged in the business of refining of crude oil and marketing of petroleum products, production of hydrocarbons and providing services for management of exploration and production (E&amp;P) blocks, generation of power and operating liquefied natural gas (LNG) regasification terminal (under construction phase). Its segments include Downstream Petroleum, which is engaged in refining and marketing of petroleum products; and All other segments, which is engaged in E&amp;P of hydrocarbons and manufacturing sugar and ethanol. Its businesses include HP refineries, HP retail (petrol bunk), HP Gas (LPG), HP lubricants, HP aviation, HP direct sales, HP projects and pipeline, HP supplies, operations, and distribution, HP international trade, HP natural gas and renewables, HP petrochemicals and HP research and development. It exports various petroleum products from its refineries, which include fuel oil, naphtha, high Sulphur gasoil and high Sulphur gasoline.</v>
    <v>9065</v>
    <v>Bombay Stock Exchange</v>
    <v>XBOM</v>
    <v>XBOM</v>
    <v>Petroleum House, 17, Jamshedji Tata Road, CHURCHGATE, MUMBAI, MAHARASHTRA, 400020 IN</v>
    <v>246.4</v>
    <v>Oil &amp; Gas</v>
    <v>Stock</v>
    <v>44796.438356481478</v>
    <v>181</v>
    <v>241.35</v>
    <v>349884900000</v>
    <v>HINDUSTAN PETROLEUM CORPORATION LIMITED</v>
    <v>HINDUSTAN PETROLEUM CORPORATION LIMITED</v>
    <v>245.9</v>
    <v>4.88</v>
    <v>246.55</v>
    <v>242.4</v>
    <v>1418548000</v>
    <v>500104</v>
    <v>HINDUSTAN PETROLEUM CORPORATION LIMITED (XBOM:500104)</v>
    <v>97772</v>
    <v>6764320</v>
    <v>1952</v>
  </rv>
  <rv s="2">
    <v>182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k n="Blip Identifier"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5">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2</v>
      <v>1</v>
      <v>3</v>
      <v>1</v>
      <v>1</v>
      <v>1</v>
      <v>4</v>
      <v>4</v>
      <v>5</v>
      <v>6</v>
      <v>1</v>
      <v>1</v>
      <v>1</v>
      <v>4</v>
      <v>7</v>
      <v>8</v>
      <v>9</v>
      <v>4</v>
    </spb>
    <spb s="0">
      <v>3</v>
      <v>Name</v>
      <v>LearnMoreOnLink</v>
    </spb>
    <spb s="10">
      <v>1</v>
      <v>2</v>
      <v>2</v>
      <v>1</v>
      <v>3</v>
      <v>1</v>
      <v>1</v>
      <v>1</v>
      <v>4</v>
      <v>4</v>
      <v>5</v>
      <v>6</v>
      <v>1</v>
      <v>1</v>
      <v>1</v>
      <v>4</v>
      <v>7</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0EC36-3704-40F4-801E-49E42E56C532}">
  <dimension ref="A2:D16"/>
  <sheetViews>
    <sheetView zoomScale="64" zoomScaleNormal="25" workbookViewId="0">
      <selection activeCell="B19" sqref="B19"/>
    </sheetView>
  </sheetViews>
  <sheetFormatPr defaultRowHeight="14.4" x14ac:dyDescent="0.3"/>
  <cols>
    <col min="1" max="1" width="26.77734375" bestFit="1" customWidth="1"/>
    <col min="2" max="2" width="31.33203125" bestFit="1" customWidth="1"/>
    <col min="3" max="3" width="26.77734375" bestFit="1" customWidth="1"/>
    <col min="4" max="4" width="26" bestFit="1" customWidth="1"/>
    <col min="5" max="5" width="13.6640625" bestFit="1" customWidth="1"/>
    <col min="6" max="6" width="13.5546875" bestFit="1" customWidth="1"/>
    <col min="7" max="7" width="12.33203125" bestFit="1" customWidth="1"/>
    <col min="8" max="8" width="13.5546875" bestFit="1" customWidth="1"/>
    <col min="9" max="9" width="12.33203125" bestFit="1" customWidth="1"/>
    <col min="10" max="16" width="11.77734375" bestFit="1" customWidth="1"/>
    <col min="17" max="18" width="12.33203125" bestFit="1" customWidth="1"/>
    <col min="19" max="19" width="11" bestFit="1" customWidth="1"/>
    <col min="20" max="22" width="10.44140625" bestFit="1" customWidth="1"/>
    <col min="23" max="23" width="8.109375" bestFit="1" customWidth="1"/>
    <col min="24" max="25" width="9.44140625" bestFit="1" customWidth="1"/>
    <col min="26" max="26" width="9.6640625" bestFit="1" customWidth="1"/>
    <col min="27" max="27" width="13.6640625" bestFit="1" customWidth="1"/>
    <col min="28" max="29" width="10.44140625" bestFit="1" customWidth="1"/>
    <col min="30" max="31" width="11" bestFit="1" customWidth="1"/>
    <col min="32" max="33" width="10.88671875" bestFit="1" customWidth="1"/>
    <col min="34" max="37" width="11" bestFit="1" customWidth="1"/>
    <col min="38" max="38" width="10.88671875" bestFit="1" customWidth="1"/>
    <col min="39" max="39" width="11" bestFit="1" customWidth="1"/>
    <col min="40" max="42" width="10.88671875" bestFit="1" customWidth="1"/>
    <col min="43" max="43" width="11" bestFit="1" customWidth="1"/>
    <col min="44" max="44" width="10.88671875" bestFit="1" customWidth="1"/>
    <col min="45" max="45" width="10.44140625" bestFit="1" customWidth="1"/>
    <col min="46" max="46" width="12.33203125" bestFit="1" customWidth="1"/>
    <col min="47" max="47" width="10.44140625" bestFit="1" customWidth="1"/>
    <col min="48" max="48" width="11" bestFit="1" customWidth="1"/>
    <col min="49" max="49" width="10.88671875" bestFit="1" customWidth="1"/>
    <col min="50" max="50" width="12.33203125" bestFit="1" customWidth="1"/>
    <col min="51" max="51" width="12.21875" bestFit="1" customWidth="1"/>
    <col min="52" max="52" width="12.5546875" bestFit="1" customWidth="1"/>
    <col min="53" max="54" width="12.21875" bestFit="1" customWidth="1"/>
    <col min="55" max="55" width="12.5546875" bestFit="1" customWidth="1"/>
    <col min="56" max="56" width="12.21875" bestFit="1" customWidth="1"/>
    <col min="57" max="58" width="12.5546875" bestFit="1" customWidth="1"/>
    <col min="59" max="59" width="15" bestFit="1" customWidth="1"/>
    <col min="60" max="61" width="13" bestFit="1" customWidth="1"/>
    <col min="62" max="62" width="26.77734375" bestFit="1" customWidth="1"/>
    <col min="63" max="63" width="13.88671875" bestFit="1" customWidth="1"/>
    <col min="64" max="65" width="13.109375" bestFit="1" customWidth="1"/>
    <col min="66" max="66" width="13.5546875" bestFit="1" customWidth="1"/>
    <col min="67" max="67" width="12.33203125" bestFit="1" customWidth="1"/>
    <col min="68" max="68" width="13.5546875" bestFit="1" customWidth="1"/>
    <col min="69" max="77" width="11.77734375" bestFit="1" customWidth="1"/>
    <col min="78" max="79" width="11" bestFit="1" customWidth="1"/>
    <col min="80" max="82" width="10.44140625" bestFit="1" customWidth="1"/>
    <col min="83" max="83" width="8.109375" bestFit="1" customWidth="1"/>
    <col min="84" max="84" width="9.44140625" bestFit="1" customWidth="1"/>
    <col min="85" max="86" width="9.6640625" bestFit="1" customWidth="1"/>
    <col min="87" max="88" width="10.44140625" bestFit="1" customWidth="1"/>
    <col min="89" max="91" width="11" bestFit="1" customWidth="1"/>
    <col min="92" max="95" width="10.88671875" bestFit="1" customWidth="1"/>
    <col min="96" max="96" width="10.44140625" bestFit="1" customWidth="1"/>
    <col min="97" max="98" width="10.88671875" bestFit="1" customWidth="1"/>
    <col min="99" max="99" width="11" bestFit="1" customWidth="1"/>
    <col min="100" max="102" width="10.88671875" bestFit="1" customWidth="1"/>
    <col min="103" max="105" width="11" bestFit="1" customWidth="1"/>
    <col min="106" max="107" width="10.44140625" bestFit="1" customWidth="1"/>
    <col min="108" max="109" width="10.88671875" bestFit="1" customWidth="1"/>
    <col min="110" max="110" width="12.33203125" bestFit="1" customWidth="1"/>
    <col min="111" max="111" width="12.21875" bestFit="1" customWidth="1"/>
    <col min="112" max="112" width="12.5546875" bestFit="1" customWidth="1"/>
    <col min="113" max="114" width="12.21875" bestFit="1" customWidth="1"/>
    <col min="115" max="115" width="12.5546875" bestFit="1" customWidth="1"/>
    <col min="116" max="116" width="12.21875" bestFit="1" customWidth="1"/>
    <col min="117" max="119" width="12.5546875" bestFit="1" customWidth="1"/>
    <col min="120" max="121" width="13" bestFit="1" customWidth="1"/>
    <col min="122" max="122" width="38.21875" bestFit="1" customWidth="1"/>
    <col min="123" max="123" width="33.6640625" bestFit="1" customWidth="1"/>
  </cols>
  <sheetData>
    <row r="2" spans="1:4" x14ac:dyDescent="0.3">
      <c r="A2" s="22" t="s">
        <v>2</v>
      </c>
      <c r="B2" t="s">
        <v>32</v>
      </c>
    </row>
    <row r="4" spans="1:4" x14ac:dyDescent="0.3">
      <c r="A4" s="22" t="s">
        <v>35</v>
      </c>
      <c r="B4" t="s">
        <v>22</v>
      </c>
      <c r="C4" t="s">
        <v>21</v>
      </c>
      <c r="D4" t="s">
        <v>34</v>
      </c>
    </row>
    <row r="5" spans="1:4" x14ac:dyDescent="0.3">
      <c r="A5" s="7" t="s">
        <v>11</v>
      </c>
      <c r="B5" s="23">
        <v>24520.619599999998</v>
      </c>
      <c r="C5" s="23">
        <v>23753.95</v>
      </c>
      <c r="D5" s="23">
        <v>-766.66959999999881</v>
      </c>
    </row>
    <row r="6" spans="1:4" x14ac:dyDescent="0.3">
      <c r="A6" s="7" t="s">
        <v>13</v>
      </c>
      <c r="B6" s="23">
        <v>31427.699999999997</v>
      </c>
      <c r="C6" s="23">
        <v>36993.5</v>
      </c>
      <c r="D6" s="23">
        <v>5565.8000000000011</v>
      </c>
    </row>
    <row r="7" spans="1:4" x14ac:dyDescent="0.3">
      <c r="A7" s="7" t="s">
        <v>16</v>
      </c>
      <c r="B7" s="23">
        <v>14928.55</v>
      </c>
      <c r="C7" s="23">
        <v>18387.75</v>
      </c>
      <c r="D7" s="23">
        <v>3459.199999999998</v>
      </c>
    </row>
    <row r="8" spans="1:4" x14ac:dyDescent="0.3">
      <c r="A8" s="7" t="s">
        <v>12</v>
      </c>
      <c r="B8" s="23">
        <v>22007.451000000001</v>
      </c>
      <c r="C8" s="23">
        <v>21708.5</v>
      </c>
      <c r="D8" s="23">
        <v>-298.95100000000002</v>
      </c>
    </row>
    <row r="9" spans="1:4" x14ac:dyDescent="0.3">
      <c r="A9" s="7" t="s">
        <v>8</v>
      </c>
      <c r="B9" s="23">
        <v>166767.27850000001</v>
      </c>
      <c r="C9" s="23">
        <v>128187.3</v>
      </c>
      <c r="D9" s="23">
        <v>-38579.97849999999</v>
      </c>
    </row>
    <row r="10" spans="1:4" x14ac:dyDescent="0.3">
      <c r="A10" s="7" t="s">
        <v>10</v>
      </c>
      <c r="B10" s="23">
        <v>2602.5</v>
      </c>
      <c r="C10" s="23">
        <v>2797.25</v>
      </c>
      <c r="D10" s="23">
        <v>194.75</v>
      </c>
    </row>
    <row r="11" spans="1:4" x14ac:dyDescent="0.3">
      <c r="A11" s="7" t="s">
        <v>14</v>
      </c>
      <c r="B11" s="23">
        <v>5211.6000000000004</v>
      </c>
      <c r="C11" s="23">
        <v>2542</v>
      </c>
      <c r="D11" s="23">
        <v>-2669.6</v>
      </c>
    </row>
    <row r="12" spans="1:4" x14ac:dyDescent="0.3">
      <c r="A12" s="7" t="s">
        <v>7</v>
      </c>
      <c r="B12" s="23">
        <v>29738.251199999999</v>
      </c>
      <c r="C12" s="23">
        <v>28192.95</v>
      </c>
      <c r="D12" s="23">
        <v>-1545.3011999999994</v>
      </c>
    </row>
    <row r="13" spans="1:4" x14ac:dyDescent="0.3">
      <c r="A13" s="7" t="s">
        <v>9</v>
      </c>
      <c r="B13" s="23">
        <v>53484.099000000002</v>
      </c>
      <c r="C13" s="23">
        <v>60762.849999999991</v>
      </c>
      <c r="D13" s="23">
        <v>7278.7509999999984</v>
      </c>
    </row>
    <row r="14" spans="1:4" x14ac:dyDescent="0.3">
      <c r="A14" s="7" t="s">
        <v>33</v>
      </c>
      <c r="B14" s="23">
        <v>1212</v>
      </c>
      <c r="C14" s="23">
        <v>1212</v>
      </c>
      <c r="D14" s="23">
        <v>0</v>
      </c>
    </row>
    <row r="15" spans="1:4" x14ac:dyDescent="0.3">
      <c r="A15" s="7" t="s">
        <v>15</v>
      </c>
      <c r="B15" s="23">
        <v>49239.05</v>
      </c>
      <c r="C15" s="23">
        <v>51490.5</v>
      </c>
      <c r="D15" s="23">
        <v>2251.4499999999998</v>
      </c>
    </row>
    <row r="16" spans="1:4" x14ac:dyDescent="0.3">
      <c r="A16" s="7" t="s">
        <v>20</v>
      </c>
      <c r="B16" s="23">
        <v>401139.09929999994</v>
      </c>
      <c r="C16" s="23">
        <v>376028.55</v>
      </c>
      <c r="D16" s="23">
        <v>-25110.549299999995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24DC-5863-4C2A-8941-F18060247D39}">
  <dimension ref="A1:Q79"/>
  <sheetViews>
    <sheetView tabSelected="1" zoomScale="40" zoomScaleNormal="70" workbookViewId="0">
      <selection activeCell="S45" sqref="S45"/>
    </sheetView>
  </sheetViews>
  <sheetFormatPr defaultRowHeight="14.4" x14ac:dyDescent="0.3"/>
  <cols>
    <col min="1" max="1" width="2.33203125" customWidth="1"/>
    <col min="2" max="2" width="85.33203125" bestFit="1" customWidth="1"/>
    <col min="3" max="3" width="25.21875" bestFit="1" customWidth="1"/>
    <col min="4" max="4" width="8.5546875" bestFit="1" customWidth="1"/>
    <col min="5" max="5" width="27.44140625" style="9" bestFit="1" customWidth="1"/>
    <col min="6" max="6" width="21" bestFit="1" customWidth="1"/>
    <col min="7" max="7" width="18.33203125" customWidth="1"/>
    <col min="8" max="9" width="19.88671875" bestFit="1" customWidth="1"/>
    <col min="10" max="10" width="23.5546875" bestFit="1" customWidth="1"/>
    <col min="11" max="11" width="20.77734375" bestFit="1" customWidth="1"/>
    <col min="12" max="12" width="23.5546875" bestFit="1" customWidth="1"/>
    <col min="13" max="13" width="25.44140625" bestFit="1" customWidth="1"/>
    <col min="16" max="16" width="21.33203125" bestFit="1" customWidth="1"/>
    <col min="17" max="17" width="19.77734375" bestFit="1" customWidth="1"/>
    <col min="18" max="18" width="16.44140625" bestFit="1" customWidth="1"/>
  </cols>
  <sheetData>
    <row r="1" spans="1:17" ht="25.2" customHeight="1" x14ac:dyDescent="0.3">
      <c r="A1" s="15" t="s">
        <v>0</v>
      </c>
      <c r="B1" s="15"/>
      <c r="C1" s="15"/>
      <c r="D1" s="14"/>
      <c r="E1" s="14"/>
      <c r="F1" s="14" t="s">
        <v>19</v>
      </c>
      <c r="G1" s="14"/>
      <c r="H1" s="14" t="s">
        <v>24</v>
      </c>
      <c r="I1" s="14"/>
      <c r="J1" s="14"/>
      <c r="K1" s="14" t="s">
        <v>23</v>
      </c>
      <c r="L1" s="1"/>
      <c r="M1" s="1"/>
    </row>
    <row r="2" spans="1:17" ht="25.2" customHeight="1" x14ac:dyDescent="0.3">
      <c r="A2" s="15"/>
      <c r="B2" s="15"/>
      <c r="C2" s="15"/>
      <c r="D2" s="14"/>
      <c r="E2" s="14"/>
      <c r="F2" s="16">
        <f>SUM(F6:F64)</f>
        <v>399927.0993</v>
      </c>
      <c r="G2" s="14"/>
      <c r="H2" s="17">
        <f>SUM(H6:H64)</f>
        <v>374816.54999999993</v>
      </c>
      <c r="I2" s="14"/>
      <c r="J2" s="14"/>
      <c r="K2" s="16">
        <f>H2-F2</f>
        <v>-25110.549300000072</v>
      </c>
      <c r="L2" s="1"/>
      <c r="M2" s="1"/>
    </row>
    <row r="4" spans="1:17" x14ac:dyDescent="0.3">
      <c r="B4" s="4"/>
      <c r="C4" s="5"/>
      <c r="D4" s="5"/>
      <c r="E4" s="5"/>
      <c r="F4" s="5"/>
      <c r="G4" s="5"/>
      <c r="H4" s="5"/>
      <c r="I4" s="5"/>
      <c r="J4" s="5"/>
      <c r="K4" s="5"/>
      <c r="L4" s="2"/>
      <c r="M4" s="2"/>
    </row>
    <row r="5" spans="1:17" ht="15" thickBot="1" x14ac:dyDescent="0.35">
      <c r="B5" s="6" t="s">
        <v>2</v>
      </c>
      <c r="C5" s="6" t="s">
        <v>3</v>
      </c>
      <c r="D5" s="6" t="s">
        <v>4</v>
      </c>
      <c r="E5" s="12" t="s">
        <v>18</v>
      </c>
      <c r="F5" s="8" t="s">
        <v>19</v>
      </c>
      <c r="G5" s="8" t="s">
        <v>17</v>
      </c>
      <c r="H5" s="6" t="s">
        <v>5</v>
      </c>
      <c r="I5" s="8" t="s">
        <v>6</v>
      </c>
      <c r="J5" s="6" t="s">
        <v>25</v>
      </c>
      <c r="K5" s="6" t="s">
        <v>23</v>
      </c>
      <c r="L5" s="6" t="s">
        <v>26</v>
      </c>
      <c r="M5" s="6" t="s">
        <v>27</v>
      </c>
    </row>
    <row r="6" spans="1:17" x14ac:dyDescent="0.3">
      <c r="B6" t="e" vm="1">
        <v>#VALUE!</v>
      </c>
      <c r="C6" t="s">
        <v>7</v>
      </c>
      <c r="D6" s="7">
        <v>6</v>
      </c>
      <c r="E6" s="11">
        <v>88.316699999999997</v>
      </c>
      <c r="F6" s="11">
        <f>(D6*E6)</f>
        <v>529.90020000000004</v>
      </c>
      <c r="G6" s="11" cm="1">
        <f t="array" ref="G6">_FV(B6,"Price")</f>
        <v>44.55</v>
      </c>
      <c r="H6" s="13">
        <f>(D6*G6)</f>
        <v>267.29999999999995</v>
      </c>
      <c r="I6" s="10" cm="1">
        <f t="array" ref="I6">_FV(B6,"Change (%)",TRUE)</f>
        <v>9.0600000000000003E-3</v>
      </c>
      <c r="J6" s="18" cm="1">
        <f t="array" ref="J6">_FV(B6,"Change")</f>
        <v>0.4</v>
      </c>
      <c r="K6" s="13">
        <f>((H6-F6)/F6)*F6</f>
        <v>-262.60020000000009</v>
      </c>
      <c r="L6" s="13" cm="1">
        <f t="array" ref="L6">_FV(B6,"Market cap",TRUE)</f>
        <v>7434155000</v>
      </c>
      <c r="M6" t="str">
        <f>VLOOKUP($L6,$P$8:$Q$11,2,1)</f>
        <v>Small Cap</v>
      </c>
    </row>
    <row r="7" spans="1:17" x14ac:dyDescent="0.3">
      <c r="B7" t="e" vm="2">
        <v>#VALUE!</v>
      </c>
      <c r="C7" t="s">
        <v>8</v>
      </c>
      <c r="D7" s="7">
        <v>100</v>
      </c>
      <c r="E7" s="11">
        <v>17.375</v>
      </c>
      <c r="F7" s="11">
        <f t="shared" ref="F7:F65" si="0">(D7*E7)</f>
        <v>1737.5</v>
      </c>
      <c r="G7" s="11" cm="1">
        <f t="array" ref="G7">_FV(B7,"Price")</f>
        <v>11.4</v>
      </c>
      <c r="H7" s="13">
        <f t="shared" ref="H7:H65" si="1">(D7*G7)</f>
        <v>1140</v>
      </c>
      <c r="I7" s="10" cm="1">
        <f t="array" ref="I7">_FV(B7,"Change (%)",TRUE)</f>
        <v>-4.3669999999999994E-3</v>
      </c>
      <c r="J7" s="18" cm="1">
        <f t="array" ref="J7">_FV(B7,"Change")</f>
        <v>-0.05</v>
      </c>
      <c r="K7" s="13">
        <f t="shared" ref="K7:K65" si="2">((H7-F7)/F7)*F7</f>
        <v>-597.5</v>
      </c>
      <c r="L7" s="13" cm="1">
        <f t="array" ref="L7">_FV(B7,"Market cap",TRUE)</f>
        <v>1636870000</v>
      </c>
      <c r="M7" t="str">
        <f>VLOOKUP($L7,$P$8:$Q$11,2,1)</f>
        <v>Small Cap</v>
      </c>
      <c r="P7" s="13"/>
    </row>
    <row r="8" spans="1:17" ht="20.399999999999999" thickBot="1" x14ac:dyDescent="0.45">
      <c r="B8" t="e" vm="3">
        <v>#VALUE!</v>
      </c>
      <c r="C8" t="s">
        <v>9</v>
      </c>
      <c r="D8" s="7">
        <v>20</v>
      </c>
      <c r="E8" s="11">
        <v>366.55</v>
      </c>
      <c r="F8" s="11">
        <f t="shared" si="0"/>
        <v>7331</v>
      </c>
      <c r="G8" s="11" cm="1">
        <f t="array" ref="G8">_FV(B8,"Price")</f>
        <v>405.45</v>
      </c>
      <c r="H8" s="13">
        <f t="shared" si="1"/>
        <v>8109</v>
      </c>
      <c r="I8" s="10" cm="1">
        <f t="array" ref="I8">_FV(B8,"Change (%)",TRUE)</f>
        <v>-6.2500000000000003E-3</v>
      </c>
      <c r="J8" s="18" cm="1">
        <f t="array" ref="J8">_FV(B8,"Change")</f>
        <v>-2.5499999999999998</v>
      </c>
      <c r="K8" s="13">
        <f t="shared" si="2"/>
        <v>778</v>
      </c>
      <c r="L8" s="13" cm="1">
        <f t="array" ref="L8">_FV(B8,"Market cap",TRUE)</f>
        <v>810143300000</v>
      </c>
      <c r="M8" t="str">
        <f t="shared" ref="M8:M65" si="3">VLOOKUP($L8,$P$8:$Q$11,2,1)</f>
        <v>Large Cap</v>
      </c>
      <c r="P8" s="19" t="s">
        <v>26</v>
      </c>
      <c r="Q8" s="19" t="s">
        <v>27</v>
      </c>
    </row>
    <row r="9" spans="1:17" ht="15" thickTop="1" x14ac:dyDescent="0.3">
      <c r="B9" t="e" vm="4">
        <v>#VALUE!</v>
      </c>
      <c r="C9" t="s">
        <v>9</v>
      </c>
      <c r="D9" s="7">
        <v>2</v>
      </c>
      <c r="E9" s="11">
        <v>2730.05</v>
      </c>
      <c r="F9" s="11">
        <f t="shared" si="0"/>
        <v>5460.1</v>
      </c>
      <c r="G9" s="11" cm="1">
        <f t="array" ref="G9">_FV(B9,"Price")</f>
        <v>3356.6</v>
      </c>
      <c r="H9" s="13">
        <f t="shared" si="1"/>
        <v>6713.2</v>
      </c>
      <c r="I9" s="10" cm="1">
        <f t="array" ref="I9">_FV(B9,"Change (%)",TRUE)</f>
        <v>2.0449999999999999E-3</v>
      </c>
      <c r="J9" s="18" cm="1">
        <f t="array" ref="J9">_FV(B9,"Change")</f>
        <v>6.85</v>
      </c>
      <c r="K9" s="13">
        <f t="shared" si="2"/>
        <v>1253.0999999999995</v>
      </c>
      <c r="L9" s="13" cm="1">
        <f t="array" ref="L9">_FV(B9,"Market cap",TRUE)</f>
        <v>3211875000000</v>
      </c>
      <c r="M9" t="str">
        <f t="shared" si="3"/>
        <v>Large Cap</v>
      </c>
      <c r="P9" s="20">
        <v>0</v>
      </c>
      <c r="Q9" s="21" t="s">
        <v>30</v>
      </c>
    </row>
    <row r="10" spans="1:17" x14ac:dyDescent="0.3">
      <c r="B10" t="e" vm="5">
        <v>#VALUE!</v>
      </c>
      <c r="C10" t="s">
        <v>10</v>
      </c>
      <c r="D10" s="7">
        <v>5</v>
      </c>
      <c r="E10" s="11">
        <v>520.5</v>
      </c>
      <c r="F10" s="11">
        <f t="shared" si="0"/>
        <v>2602.5</v>
      </c>
      <c r="G10" s="11" cm="1">
        <f t="array" ref="G10">_FV(B10,"Price")</f>
        <v>559.45000000000005</v>
      </c>
      <c r="H10" s="13">
        <f t="shared" si="1"/>
        <v>2797.25</v>
      </c>
      <c r="I10" s="10" cm="1">
        <f t="array" ref="I10">_FV(B10,"Change (%)",TRUE)</f>
        <v>1.3956E-2</v>
      </c>
      <c r="J10" s="18" cm="1">
        <f t="array" ref="J10">_FV(B10,"Change")</f>
        <v>7.7</v>
      </c>
      <c r="K10" s="13">
        <f t="shared" si="2"/>
        <v>194.75</v>
      </c>
      <c r="L10" s="13" cm="1">
        <f t="array" ref="L10">_FV(B10,"Market cap",TRUE)</f>
        <v>323291600000</v>
      </c>
      <c r="M10" t="str">
        <f t="shared" si="3"/>
        <v>Large Cap</v>
      </c>
      <c r="P10" s="20">
        <v>50000000000</v>
      </c>
      <c r="Q10" s="21" t="s">
        <v>28</v>
      </c>
    </row>
    <row r="11" spans="1:17" x14ac:dyDescent="0.3">
      <c r="B11" t="e" vm="6">
        <v>#VALUE!</v>
      </c>
      <c r="C11" t="s">
        <v>8</v>
      </c>
      <c r="D11" s="7">
        <v>10</v>
      </c>
      <c r="E11" s="11">
        <v>676.87</v>
      </c>
      <c r="F11" s="11">
        <f t="shared" si="0"/>
        <v>6768.7</v>
      </c>
      <c r="G11" s="11" cm="1">
        <f t="array" ref="G11">_FV(B11,"Price")</f>
        <v>747.05</v>
      </c>
      <c r="H11" s="13">
        <f t="shared" si="1"/>
        <v>7470.5</v>
      </c>
      <c r="I11" s="10" cm="1">
        <f t="array" ref="I11">_FV(B11,"Change (%)",TRUE)</f>
        <v>7.0099999999999997E-3</v>
      </c>
      <c r="J11" s="18" cm="1">
        <f t="array" ref="J11">_FV(B11,"Change")</f>
        <v>5.2</v>
      </c>
      <c r="K11" s="13">
        <f t="shared" si="2"/>
        <v>701.80000000000018</v>
      </c>
      <c r="L11" s="13" cm="1">
        <f t="array" ref="L11">_FV(B11,"Market cap",TRUE)</f>
        <v>2278658000000</v>
      </c>
      <c r="M11" t="str">
        <f t="shared" si="3"/>
        <v>Large Cap</v>
      </c>
      <c r="P11" s="20">
        <v>200000000000</v>
      </c>
      <c r="Q11" s="21" t="s">
        <v>29</v>
      </c>
    </row>
    <row r="12" spans="1:17" x14ac:dyDescent="0.3">
      <c r="B12" t="e" vm="7">
        <v>#VALUE!</v>
      </c>
      <c r="C12" t="s">
        <v>8</v>
      </c>
      <c r="D12" s="7">
        <v>1</v>
      </c>
      <c r="E12" s="11">
        <v>5565.8</v>
      </c>
      <c r="F12" s="11">
        <f t="shared" si="0"/>
        <v>5565.8</v>
      </c>
      <c r="G12" s="11" cm="1">
        <f t="array" ref="G12">_FV(B12,"Price")</f>
        <v>7207.7</v>
      </c>
      <c r="H12" s="13">
        <f t="shared" si="1"/>
        <v>7207.7</v>
      </c>
      <c r="I12" s="10" cm="1">
        <f t="array" ref="I12">_FV(B12,"Change (%)",TRUE)</f>
        <v>1.4855E-2</v>
      </c>
      <c r="J12" s="18" cm="1">
        <f t="array" ref="J12">_FV(B12,"Change")</f>
        <v>105.5</v>
      </c>
      <c r="K12" s="13">
        <f t="shared" si="2"/>
        <v>1641.8999999999996</v>
      </c>
      <c r="L12" s="13" cm="1">
        <f t="array" ref="L12">_FV(B12,"Market cap",TRUE)</f>
        <v>4287304000000</v>
      </c>
      <c r="M12" t="str">
        <f t="shared" si="3"/>
        <v>Large Cap</v>
      </c>
    </row>
    <row r="13" spans="1:17" x14ac:dyDescent="0.3">
      <c r="B13" t="e" vm="8">
        <v>#VALUE!</v>
      </c>
      <c r="C13" t="s">
        <v>11</v>
      </c>
      <c r="D13" s="7">
        <v>5</v>
      </c>
      <c r="E13" s="11">
        <v>682.11</v>
      </c>
      <c r="F13" s="11">
        <f t="shared" si="0"/>
        <v>3410.55</v>
      </c>
      <c r="G13" s="11" cm="1">
        <f t="array" ref="G13">_FV(B13,"Price")</f>
        <v>737.6</v>
      </c>
      <c r="H13" s="13">
        <f t="shared" si="1"/>
        <v>3688</v>
      </c>
      <c r="I13" s="10" cm="1">
        <f t="array" ref="I13">_FV(B13,"Change (%)",TRUE)</f>
        <v>1.3744000000000001E-2</v>
      </c>
      <c r="J13" s="18" cm="1">
        <f t="array" ref="J13">_FV(B13,"Change")</f>
        <v>10</v>
      </c>
      <c r="K13" s="13">
        <f t="shared" si="2"/>
        <v>277.44999999999982</v>
      </c>
      <c r="L13" s="13" cm="1">
        <f t="array" ref="L13">_FV(B13,"Market cap",TRUE)</f>
        <v>4180528000000</v>
      </c>
      <c r="M13" t="str">
        <f t="shared" si="3"/>
        <v>Large Cap</v>
      </c>
    </row>
    <row r="14" spans="1:17" x14ac:dyDescent="0.3">
      <c r="B14" t="e" vm="9">
        <v>#VALUE!</v>
      </c>
      <c r="C14" t="s">
        <v>12</v>
      </c>
      <c r="D14" s="7">
        <v>15</v>
      </c>
      <c r="E14" s="11">
        <v>375.25</v>
      </c>
      <c r="F14" s="11">
        <f t="shared" si="0"/>
        <v>5628.75</v>
      </c>
      <c r="G14" s="11" cm="1">
        <f t="array" ref="G14">_FV(B14,"Price")</f>
        <v>333.7</v>
      </c>
      <c r="H14" s="13">
        <f t="shared" si="1"/>
        <v>5005.5</v>
      </c>
      <c r="I14" s="10" cm="1">
        <f t="array" ref="I14">_FV(B14,"Change (%)",TRUE)</f>
        <v>1.4990000000000001E-4</v>
      </c>
      <c r="J14" s="18" cm="1">
        <f t="array" ref="J14">_FV(B14,"Change")</f>
        <v>0.05</v>
      </c>
      <c r="K14" s="13">
        <f t="shared" si="2"/>
        <v>-623.25</v>
      </c>
      <c r="L14" s="13" cm="1">
        <f t="array" ref="L14">_FV(B14,"Market cap",TRUE)</f>
        <v>721490000000</v>
      </c>
      <c r="M14" t="str">
        <f t="shared" si="3"/>
        <v>Large Cap</v>
      </c>
    </row>
    <row r="15" spans="1:17" x14ac:dyDescent="0.3">
      <c r="B15" t="e" vm="10">
        <v>#VALUE!</v>
      </c>
      <c r="C15" t="s">
        <v>8</v>
      </c>
      <c r="D15" s="7">
        <v>1</v>
      </c>
      <c r="E15" s="11">
        <v>1134</v>
      </c>
      <c r="F15" s="11">
        <f t="shared" si="0"/>
        <v>1134</v>
      </c>
      <c r="G15" s="11" cm="1">
        <f t="array" ref="G15">_FV(B15,"Price")</f>
        <v>1201.5999999999999</v>
      </c>
      <c r="H15" s="13">
        <f t="shared" si="1"/>
        <v>1201.5999999999999</v>
      </c>
      <c r="I15" s="10" cm="1">
        <f t="array" ref="I15">_FV(B15,"Change (%)",TRUE)</f>
        <v>1.9039E-2</v>
      </c>
      <c r="J15" s="18" cm="1">
        <f t="array" ref="J15">_FV(B15,"Change")</f>
        <v>22.45</v>
      </c>
      <c r="K15" s="13">
        <f t="shared" si="2"/>
        <v>67.599999999999909</v>
      </c>
      <c r="L15" s="13" cm="1">
        <f t="array" ref="L15">_FV(B15,"Market cap",TRUE)</f>
        <v>123221200000</v>
      </c>
      <c r="M15" t="str">
        <f t="shared" si="3"/>
        <v>Mid Cap</v>
      </c>
    </row>
    <row r="16" spans="1:17" x14ac:dyDescent="0.3">
      <c r="B16" t="e" vm="11">
        <v>#VALUE!</v>
      </c>
      <c r="C16" t="s">
        <v>9</v>
      </c>
      <c r="D16" s="7">
        <v>30</v>
      </c>
      <c r="E16" s="11">
        <v>162.83330000000001</v>
      </c>
      <c r="F16" s="11">
        <f t="shared" si="0"/>
        <v>4884.9989999999998</v>
      </c>
      <c r="G16" s="11" cm="1">
        <f t="array" ref="G16">_FV(B16,"Price")</f>
        <v>222.85</v>
      </c>
      <c r="H16" s="13">
        <f t="shared" si="1"/>
        <v>6685.5</v>
      </c>
      <c r="I16" s="10" cm="1">
        <f t="array" ref="I16">_FV(B16,"Change (%)",TRUE)</f>
        <v>2.0842999999999997E-2</v>
      </c>
      <c r="J16" s="18" cm="1">
        <f t="array" ref="J16">_FV(B16,"Change")</f>
        <v>4.55</v>
      </c>
      <c r="K16" s="13">
        <f t="shared" si="2"/>
        <v>1800.5010000000002</v>
      </c>
      <c r="L16" s="13" cm="1">
        <f t="array" ref="L16">_FV(B16,"Market cap",TRUE)</f>
        <v>1345324000000</v>
      </c>
      <c r="M16" t="str">
        <f t="shared" si="3"/>
        <v>Large Cap</v>
      </c>
    </row>
    <row r="17" spans="2:13" x14ac:dyDescent="0.3">
      <c r="B17" t="e" vm="12">
        <v>#VALUE!</v>
      </c>
      <c r="C17" t="s">
        <v>7</v>
      </c>
      <c r="D17" s="7">
        <v>30</v>
      </c>
      <c r="E17" s="11">
        <v>138.26169999999999</v>
      </c>
      <c r="F17" s="11">
        <f t="shared" si="0"/>
        <v>4147.8509999999997</v>
      </c>
      <c r="G17" s="11" cm="1">
        <f t="array" ref="G17">_FV(B17,"Price")</f>
        <v>160.4</v>
      </c>
      <c r="H17" s="13">
        <f t="shared" si="1"/>
        <v>4812</v>
      </c>
      <c r="I17" s="10" cm="1">
        <f t="array" ref="I17">_FV(B17,"Change (%)",TRUE)</f>
        <v>-1.0182E-2</v>
      </c>
      <c r="J17" s="18" cm="1">
        <f t="array" ref="J17">_FV(B17,"Change")</f>
        <v>-1.65</v>
      </c>
      <c r="K17" s="13">
        <f t="shared" si="2"/>
        <v>664.14900000000034</v>
      </c>
      <c r="L17" s="13" cm="1">
        <f t="array" ref="L17">_FV(B17,"Market cap",TRUE)</f>
        <v>4565903000</v>
      </c>
      <c r="M17" t="str">
        <f t="shared" si="3"/>
        <v>Small Cap</v>
      </c>
    </row>
    <row r="18" spans="2:13" x14ac:dyDescent="0.3">
      <c r="B18" t="e" vm="13">
        <v>#VALUE!</v>
      </c>
      <c r="C18" t="s">
        <v>9</v>
      </c>
      <c r="D18" s="7">
        <v>5</v>
      </c>
      <c r="E18" s="11">
        <v>1768.41</v>
      </c>
      <c r="F18" s="11">
        <f t="shared" si="0"/>
        <v>8842.0500000000011</v>
      </c>
      <c r="G18" s="11" cm="1">
        <f t="array" ref="G18">_FV(B18,"Price")</f>
        <v>1987.2</v>
      </c>
      <c r="H18" s="13">
        <f t="shared" si="1"/>
        <v>9936</v>
      </c>
      <c r="I18" s="10" cm="1">
        <f t="array" ref="I18">_FV(B18,"Change (%)",TRUE)</f>
        <v>3.408E-3</v>
      </c>
      <c r="J18" s="18" cm="1">
        <f t="array" ref="J18">_FV(B18,"Change")</f>
        <v>6.75</v>
      </c>
      <c r="K18" s="13">
        <f t="shared" si="2"/>
        <v>1093.9499999999989</v>
      </c>
      <c r="L18" s="13" cm="1">
        <f t="array" ref="L18">_FV(B18,"Market cap",TRUE)</f>
        <v>270119600000</v>
      </c>
      <c r="M18" t="str">
        <f t="shared" si="3"/>
        <v>Large Cap</v>
      </c>
    </row>
    <row r="19" spans="2:13" x14ac:dyDescent="0.3">
      <c r="B19" t="e" vm="14">
        <v>#VALUE!</v>
      </c>
      <c r="C19" t="s">
        <v>13</v>
      </c>
      <c r="D19" s="7">
        <v>20</v>
      </c>
      <c r="E19" s="11">
        <v>134.89500000000001</v>
      </c>
      <c r="F19" s="11">
        <f t="shared" si="0"/>
        <v>2697.9</v>
      </c>
      <c r="G19" s="11" cm="1">
        <f t="array" ref="G19">_FV(B19,"Price")</f>
        <v>186</v>
      </c>
      <c r="H19" s="13">
        <f t="shared" si="1"/>
        <v>3720</v>
      </c>
      <c r="I19" s="10" cm="1">
        <f t="array" ref="I19">_FV(B19,"Change (%)",TRUE)</f>
        <v>-5.2228999999999998E-2</v>
      </c>
      <c r="J19" s="18" cm="1">
        <f t="array" ref="J19">_FV(B19,"Change")</f>
        <v>-10.25</v>
      </c>
      <c r="K19" s="13">
        <f t="shared" si="2"/>
        <v>1022.1</v>
      </c>
      <c r="L19" s="13" cm="1">
        <f t="array" ref="L19">_FV(B19,"Market cap",TRUE)</f>
        <v>236429500000</v>
      </c>
      <c r="M19" t="str">
        <f t="shared" si="3"/>
        <v>Large Cap</v>
      </c>
    </row>
    <row r="20" spans="2:13" x14ac:dyDescent="0.3">
      <c r="B20" t="e" vm="15">
        <v>#VALUE!</v>
      </c>
      <c r="C20" t="s">
        <v>8</v>
      </c>
      <c r="D20" s="7">
        <v>600</v>
      </c>
      <c r="E20" s="11">
        <v>125.11579999999999</v>
      </c>
      <c r="F20" s="11">
        <f t="shared" si="0"/>
        <v>75069.48</v>
      </c>
      <c r="G20" s="11" cm="1">
        <f t="array" ref="G20">_FV(B20,"Price")</f>
        <v>59.5</v>
      </c>
      <c r="H20" s="13">
        <f t="shared" si="1"/>
        <v>35700</v>
      </c>
      <c r="I20" s="10" cm="1">
        <f t="array" ref="I20">_FV(B20,"Change (%)",TRUE)</f>
        <v>4.9382999999999996E-2</v>
      </c>
      <c r="J20" s="18" cm="1">
        <f t="array" ref="J20">_FV(B20,"Change")</f>
        <v>2.8</v>
      </c>
      <c r="K20" s="13">
        <f t="shared" si="2"/>
        <v>-39369.479999999996</v>
      </c>
      <c r="L20" s="13" cm="1">
        <f t="array" ref="L20">_FV(B20,"Market cap",TRUE)</f>
        <v>33096930000</v>
      </c>
      <c r="M20" t="str">
        <f t="shared" si="3"/>
        <v>Small Cap</v>
      </c>
    </row>
    <row r="21" spans="2:13" x14ac:dyDescent="0.3">
      <c r="B21" t="e" vm="16">
        <v>#VALUE!</v>
      </c>
      <c r="C21" t="s">
        <v>14</v>
      </c>
      <c r="D21" s="7">
        <v>15</v>
      </c>
      <c r="E21" s="11">
        <v>139.80000000000001</v>
      </c>
      <c r="F21" s="11">
        <f t="shared" si="0"/>
        <v>2097</v>
      </c>
      <c r="G21" s="11" cm="1">
        <f t="array" ref="G21">_FV(B21,"Price")</f>
        <v>156.30000000000001</v>
      </c>
      <c r="H21" s="13">
        <f t="shared" si="1"/>
        <v>2344.5</v>
      </c>
      <c r="I21" s="10" cm="1">
        <f t="array" ref="I21">_FV(B21,"Change (%)",TRUE)</f>
        <v>1.2962E-2</v>
      </c>
      <c r="J21" s="18" cm="1">
        <f t="array" ref="J21">_FV(B21,"Change")</f>
        <v>2</v>
      </c>
      <c r="K21" s="13">
        <f t="shared" si="2"/>
        <v>247.5</v>
      </c>
      <c r="L21" s="13" cm="1">
        <f t="array" ref="L21">_FV(B21,"Market cap",TRUE)</f>
        <v>131155000000</v>
      </c>
      <c r="M21" t="str">
        <f t="shared" si="3"/>
        <v>Mid Cap</v>
      </c>
    </row>
    <row r="22" spans="2:13" x14ac:dyDescent="0.3">
      <c r="B22" t="e" vm="17">
        <v>#VALUE!</v>
      </c>
      <c r="C22" t="s">
        <v>8</v>
      </c>
      <c r="D22" s="7">
        <v>10</v>
      </c>
      <c r="E22" s="11">
        <v>95.025000000000006</v>
      </c>
      <c r="F22" s="11">
        <f t="shared" si="0"/>
        <v>950.25</v>
      </c>
      <c r="G22" s="11" cm="1">
        <f t="array" ref="G22">_FV(B22,"Price")</f>
        <v>109.85</v>
      </c>
      <c r="H22" s="13">
        <f t="shared" si="1"/>
        <v>1098.5</v>
      </c>
      <c r="I22" s="10" cm="1">
        <f t="array" ref="I22">_FV(B22,"Change (%)",TRUE)</f>
        <v>3.0005E-2</v>
      </c>
      <c r="J22" s="18" cm="1">
        <f t="array" ref="J22">_FV(B22,"Change")</f>
        <v>3.2</v>
      </c>
      <c r="K22" s="13">
        <f t="shared" si="2"/>
        <v>148.25</v>
      </c>
      <c r="L22" s="13" cm="1">
        <f t="array" ref="L22">_FV(B22,"Market cap",TRUE)</f>
        <v>224504300000</v>
      </c>
      <c r="M22" t="str">
        <f t="shared" si="3"/>
        <v>Large Cap</v>
      </c>
    </row>
    <row r="23" spans="2:13" x14ac:dyDescent="0.3">
      <c r="B23" t="e" vm="18">
        <v>#VALUE!</v>
      </c>
      <c r="C23" t="s">
        <v>15</v>
      </c>
      <c r="D23" s="7">
        <v>20</v>
      </c>
      <c r="E23" s="11">
        <v>427.8725</v>
      </c>
      <c r="F23" s="11">
        <f t="shared" si="0"/>
        <v>8557.4500000000007</v>
      </c>
      <c r="G23" s="11" cm="1">
        <f t="array" ref="G23">_FV(B23,"Price")</f>
        <v>488.5</v>
      </c>
      <c r="H23" s="13">
        <f t="shared" si="1"/>
        <v>9770</v>
      </c>
      <c r="I23" s="10" cm="1">
        <f t="array" ref="I23">_FV(B23,"Change (%)",TRUE)</f>
        <v>5.6610000000000002E-3</v>
      </c>
      <c r="J23" s="18" cm="1">
        <f t="array" ref="J23">_FV(B23,"Change")</f>
        <v>2.75</v>
      </c>
      <c r="K23" s="13">
        <f t="shared" si="2"/>
        <v>1212.5499999999993</v>
      </c>
      <c r="L23" s="13" cm="1">
        <f t="array" ref="L23">_FV(B23,"Market cap",TRUE)</f>
        <v>334385500000</v>
      </c>
      <c r="M23" t="str">
        <f t="shared" si="3"/>
        <v>Large Cap</v>
      </c>
    </row>
    <row r="24" spans="2:13" x14ac:dyDescent="0.3">
      <c r="B24" t="e" vm="19">
        <v>#VALUE!</v>
      </c>
      <c r="C24" t="s">
        <v>8</v>
      </c>
      <c r="D24" s="7">
        <v>15</v>
      </c>
      <c r="E24" s="11">
        <v>1339.1767</v>
      </c>
      <c r="F24" s="11">
        <f t="shared" si="0"/>
        <v>20087.6505</v>
      </c>
      <c r="G24" s="11" cm="1">
        <f t="array" ref="G24">_FV(B24,"Price")</f>
        <v>1465.8</v>
      </c>
      <c r="H24" s="13">
        <f t="shared" si="1"/>
        <v>21987</v>
      </c>
      <c r="I24" s="10" cm="1">
        <f t="array" ref="I24">_FV(B24,"Change (%)",TRUE)</f>
        <v>-3.0950000000000001E-3</v>
      </c>
      <c r="J24" s="18" cm="1">
        <f t="array" ref="J24">_FV(B24,"Change")</f>
        <v>-4.55</v>
      </c>
      <c r="K24" s="13">
        <f t="shared" si="2"/>
        <v>1899.3495000000003</v>
      </c>
      <c r="L24" s="13" cm="1">
        <f t="array" ref="L24">_FV(B24,"Market cap",TRUE)</f>
        <v>8178177000000</v>
      </c>
      <c r="M24" t="str">
        <f t="shared" si="3"/>
        <v>Large Cap</v>
      </c>
    </row>
    <row r="25" spans="2:13" x14ac:dyDescent="0.3">
      <c r="B25" t="e" vm="20">
        <v>#VALUE!</v>
      </c>
      <c r="C25" t="s">
        <v>8</v>
      </c>
      <c r="D25" s="7">
        <v>40</v>
      </c>
      <c r="E25" s="11">
        <v>609.89869999999996</v>
      </c>
      <c r="F25" s="11">
        <f t="shared" si="0"/>
        <v>24395.947999999997</v>
      </c>
      <c r="G25" s="11" cm="1">
        <f t="array" ref="G25">_FV(B25,"Price")</f>
        <v>565.85</v>
      </c>
      <c r="H25" s="13">
        <f t="shared" si="1"/>
        <v>22634</v>
      </c>
      <c r="I25" s="10" cm="1">
        <f t="array" ref="I25">_FV(B25,"Change (%)",TRUE)</f>
        <v>-1.4119999999999998E-3</v>
      </c>
      <c r="J25" s="18" cm="1">
        <f t="array" ref="J25">_FV(B25,"Change")</f>
        <v>-0.8</v>
      </c>
      <c r="K25" s="13">
        <f t="shared" si="2"/>
        <v>-1761.9479999999969</v>
      </c>
      <c r="L25" s="13" cm="1">
        <f t="array" ref="L25">_FV(B25,"Market cap",TRUE)</f>
        <v>1197479000000</v>
      </c>
      <c r="M25" t="str">
        <f t="shared" si="3"/>
        <v>Large Cap</v>
      </c>
    </row>
    <row r="26" spans="2:13" x14ac:dyDescent="0.3">
      <c r="B26" t="e" vm="21">
        <v>#VALUE!</v>
      </c>
      <c r="C26" t="s">
        <v>16</v>
      </c>
      <c r="D26" s="7">
        <v>1</v>
      </c>
      <c r="E26" s="11">
        <v>2142.5500000000002</v>
      </c>
      <c r="F26" s="11">
        <f t="shared" si="0"/>
        <v>2142.5500000000002</v>
      </c>
      <c r="G26" s="11" cm="1">
        <f t="array" ref="G26">_FV(B26,"Price")</f>
        <v>2592.75</v>
      </c>
      <c r="H26" s="13">
        <f t="shared" si="1"/>
        <v>2592.75</v>
      </c>
      <c r="I26" s="10" cm="1">
        <f t="array" ref="I26">_FV(B26,"Change (%)",TRUE)</f>
        <v>-1.2924999999999999E-2</v>
      </c>
      <c r="J26" s="18" cm="1">
        <f t="array" ref="J26">_FV(B26,"Change")</f>
        <v>-33.950000000000003</v>
      </c>
      <c r="K26" s="13">
        <f t="shared" si="2"/>
        <v>450.19999999999982</v>
      </c>
      <c r="L26" s="13" cm="1">
        <f t="array" ref="L26">_FV(B26,"Market cap",TRUE)</f>
        <v>6171672000000</v>
      </c>
      <c r="M26" t="str">
        <f t="shared" si="3"/>
        <v>Large Cap</v>
      </c>
    </row>
    <row r="27" spans="2:13" x14ac:dyDescent="0.3">
      <c r="B27" t="e" vm="22">
        <v>#VALUE!</v>
      </c>
      <c r="C27" t="s">
        <v>8</v>
      </c>
      <c r="D27" s="7">
        <v>10</v>
      </c>
      <c r="E27" s="11">
        <v>710.625</v>
      </c>
      <c r="F27" s="11">
        <f t="shared" si="0"/>
        <v>7106.25</v>
      </c>
      <c r="G27" s="11" cm="1">
        <f t="array" ref="G27">_FV(B27,"Price")</f>
        <v>863.9</v>
      </c>
      <c r="H27" s="13">
        <f t="shared" si="1"/>
        <v>8639</v>
      </c>
      <c r="I27" s="10" cm="1">
        <f t="array" ref="I27">_FV(B27,"Change (%)",TRUE)</f>
        <v>1.367E-2</v>
      </c>
      <c r="J27" s="18" cm="1">
        <f t="array" ref="J27">_FV(B27,"Change")</f>
        <v>11.65</v>
      </c>
      <c r="K27" s="13">
        <f t="shared" si="2"/>
        <v>1532.75</v>
      </c>
      <c r="L27" s="13" cm="1">
        <f t="array" ref="L27">_FV(B27,"Market cap",TRUE)</f>
        <v>5933012000000</v>
      </c>
      <c r="M27" t="str">
        <f t="shared" si="3"/>
        <v>Large Cap</v>
      </c>
    </row>
    <row r="28" spans="2:13" x14ac:dyDescent="0.3">
      <c r="B28" t="e" vm="23">
        <v>#VALUE!</v>
      </c>
      <c r="C28" t="s">
        <v>11</v>
      </c>
      <c r="D28" s="7">
        <v>300</v>
      </c>
      <c r="E28" s="11">
        <v>12.555899999999999</v>
      </c>
      <c r="F28" s="11">
        <f t="shared" si="0"/>
        <v>3766.77</v>
      </c>
      <c r="G28" s="11" cm="1">
        <f t="array" ref="G28">_FV(B28,"Price")</f>
        <v>8.85</v>
      </c>
      <c r="H28" s="13">
        <f t="shared" si="1"/>
        <v>2655</v>
      </c>
      <c r="I28" s="10" cm="1">
        <f t="array" ref="I28">_FV(B28,"Change (%)",TRUE)</f>
        <v>2.3120999999999999E-2</v>
      </c>
      <c r="J28" s="18" cm="1">
        <f t="array" ref="J28">_FV(B28,"Change")</f>
        <v>0.2</v>
      </c>
      <c r="K28" s="13">
        <f t="shared" si="2"/>
        <v>-1111.77</v>
      </c>
      <c r="L28" s="13" cm="1">
        <f t="array" ref="L28">_FV(B28,"Market cap",TRUE)</f>
        <v>277828000000</v>
      </c>
      <c r="M28" t="str">
        <f t="shared" si="3"/>
        <v>Large Cap</v>
      </c>
    </row>
    <row r="29" spans="2:13" x14ac:dyDescent="0.3">
      <c r="B29" t="e" vm="24">
        <v>#VALUE!</v>
      </c>
      <c r="C29" t="s">
        <v>15</v>
      </c>
      <c r="D29" s="7">
        <v>20</v>
      </c>
      <c r="E29" s="11">
        <v>209.8</v>
      </c>
      <c r="F29" s="11">
        <f t="shared" si="0"/>
        <v>4196</v>
      </c>
      <c r="G29" s="11" cm="1">
        <f t="array" ref="G29">_FV(B29,"Price")</f>
        <v>157.9</v>
      </c>
      <c r="H29" s="13">
        <f t="shared" si="1"/>
        <v>3158</v>
      </c>
      <c r="I29" s="10" cm="1">
        <f t="array" ref="I29">_FV(B29,"Change (%)",TRUE)</f>
        <v>5.0920000000000002E-3</v>
      </c>
      <c r="J29" s="18" cm="1">
        <f t="array" ref="J29">_FV(B29,"Change")</f>
        <v>0.8</v>
      </c>
      <c r="K29" s="13">
        <f t="shared" si="2"/>
        <v>-1038</v>
      </c>
      <c r="L29" s="13" cm="1">
        <f t="array" ref="L29">_FV(B29,"Market cap",TRUE)</f>
        <v>140774800000</v>
      </c>
      <c r="M29" t="str">
        <f t="shared" si="3"/>
        <v>Mid Cap</v>
      </c>
    </row>
    <row r="30" spans="2:13" x14ac:dyDescent="0.3">
      <c r="B30" t="e" vm="25">
        <v>#VALUE!</v>
      </c>
      <c r="C30" t="s">
        <v>13</v>
      </c>
      <c r="D30" s="7">
        <v>5</v>
      </c>
      <c r="E30" s="11">
        <v>228.15</v>
      </c>
      <c r="F30" s="11">
        <f t="shared" si="0"/>
        <v>1140.75</v>
      </c>
      <c r="G30" s="11" cm="1">
        <f t="array" ref="G30">_FV(B30,"Price")</f>
        <v>273.25</v>
      </c>
      <c r="H30" s="13">
        <f t="shared" si="1"/>
        <v>1366.25</v>
      </c>
      <c r="I30" s="10" cm="1">
        <f t="array" ref="I30">_FV(B30,"Change (%)",TRUE)</f>
        <v>2.2067999999999997E-2</v>
      </c>
      <c r="J30" s="18" cm="1">
        <f t="array" ref="J30">_FV(B30,"Change")</f>
        <v>5.9</v>
      </c>
      <c r="K30" s="13">
        <f t="shared" si="2"/>
        <v>225.5</v>
      </c>
      <c r="L30" s="13" cm="1">
        <f t="array" ref="L30">_FV(B30,"Market cap",TRUE)</f>
        <v>379743800000</v>
      </c>
      <c r="M30" t="str">
        <f t="shared" si="3"/>
        <v>Large Cap</v>
      </c>
    </row>
    <row r="31" spans="2:13" x14ac:dyDescent="0.3">
      <c r="B31" t="e" vm="26">
        <v>#VALUE!</v>
      </c>
      <c r="C31" t="s">
        <v>9</v>
      </c>
      <c r="D31" s="7">
        <v>5</v>
      </c>
      <c r="E31" s="11">
        <v>158.75</v>
      </c>
      <c r="F31" s="11">
        <f t="shared" si="0"/>
        <v>793.75</v>
      </c>
      <c r="G31" s="11" cm="1">
        <f t="array" ref="G31">_FV(B31,"Price")</f>
        <v>206.8</v>
      </c>
      <c r="H31" s="13">
        <f t="shared" si="1"/>
        <v>1034</v>
      </c>
      <c r="I31" s="10" cm="1">
        <f t="array" ref="I31">_FV(B31,"Change (%)",TRUE)</f>
        <v>2.6557000000000001E-2</v>
      </c>
      <c r="J31" s="18" cm="1">
        <f t="array" ref="J31">_FV(B31,"Change")</f>
        <v>5.35</v>
      </c>
      <c r="K31" s="13">
        <f t="shared" si="2"/>
        <v>240.25</v>
      </c>
      <c r="L31" s="13" cm="1">
        <f t="array" ref="L31">_FV(B31,"Market cap",TRUE)</f>
        <v>62428790000</v>
      </c>
      <c r="M31" t="str">
        <f t="shared" si="3"/>
        <v>Mid Cap</v>
      </c>
    </row>
    <row r="32" spans="2:13" x14ac:dyDescent="0.3">
      <c r="B32" t="e" vm="27">
        <v>#VALUE!</v>
      </c>
      <c r="C32" t="s">
        <v>11</v>
      </c>
      <c r="D32" s="7">
        <v>10</v>
      </c>
      <c r="E32" s="11">
        <v>205.3</v>
      </c>
      <c r="F32" s="11">
        <f t="shared" si="0"/>
        <v>2053</v>
      </c>
      <c r="G32" s="11" cm="1">
        <f t="array" ref="G32">_FV(B32,"Price")</f>
        <v>199.1</v>
      </c>
      <c r="H32" s="13">
        <f t="shared" si="1"/>
        <v>1991</v>
      </c>
      <c r="I32" s="10" cm="1">
        <f t="array" ref="I32">_FV(B32,"Change (%)",TRUE)</f>
        <v>1.6076E-2</v>
      </c>
      <c r="J32" s="18" cm="1">
        <f t="array" ref="J32">_FV(B32,"Change")</f>
        <v>3.15</v>
      </c>
      <c r="K32" s="13">
        <f t="shared" si="2"/>
        <v>-62</v>
      </c>
      <c r="L32" s="13" cm="1">
        <f t="array" ref="L32">_FV(B32,"Market cap",TRUE)</f>
        <v>527970900000</v>
      </c>
      <c r="M32" t="str">
        <f t="shared" si="3"/>
        <v>Large Cap</v>
      </c>
    </row>
    <row r="33" spans="2:13" x14ac:dyDescent="0.3">
      <c r="B33" t="e" vm="28">
        <v>#VALUE!</v>
      </c>
      <c r="C33" t="s">
        <v>12</v>
      </c>
      <c r="D33" s="7">
        <v>30</v>
      </c>
      <c r="E33" s="11">
        <v>78.286699999999996</v>
      </c>
      <c r="F33" s="11">
        <f t="shared" si="0"/>
        <v>2348.6009999999997</v>
      </c>
      <c r="G33" s="11" cm="1">
        <f t="array" ref="G33">_FV(B33,"Price")</f>
        <v>71.05</v>
      </c>
      <c r="H33" s="13">
        <f t="shared" si="1"/>
        <v>2131.5</v>
      </c>
      <c r="I33" s="10" cm="1">
        <f t="array" ref="I33">_FV(B33,"Change (%)",TRUE)</f>
        <v>-3.5060000000000004E-3</v>
      </c>
      <c r="J33" s="18" cm="1">
        <f t="array" ref="J33">_FV(B33,"Change")</f>
        <v>-0.25</v>
      </c>
      <c r="K33" s="13">
        <f t="shared" si="2"/>
        <v>-217.10099999999966</v>
      </c>
      <c r="L33" s="13" cm="1">
        <f t="array" ref="L33">_FV(B33,"Market cap",TRUE)</f>
        <v>1006844000000</v>
      </c>
      <c r="M33" t="str">
        <f t="shared" si="3"/>
        <v>Large Cap</v>
      </c>
    </row>
    <row r="34" spans="2:13" x14ac:dyDescent="0.3">
      <c r="B34" t="e" vm="29">
        <v>#VALUE!</v>
      </c>
      <c r="C34" t="s">
        <v>11</v>
      </c>
      <c r="D34" s="7">
        <v>12</v>
      </c>
      <c r="E34" s="11">
        <v>704.73329999999999</v>
      </c>
      <c r="F34" s="11">
        <f t="shared" si="0"/>
        <v>8456.7996000000003</v>
      </c>
      <c r="G34" s="11" cm="1">
        <f t="array" ref="G34">_FV(B34,"Price")</f>
        <v>714.95</v>
      </c>
      <c r="H34" s="13">
        <f t="shared" si="1"/>
        <v>8579.4000000000015</v>
      </c>
      <c r="I34" s="10" cm="1">
        <f t="array" ref="I34">_FV(B34,"Change (%)",TRUE)</f>
        <v>3.4389999999999998E-3</v>
      </c>
      <c r="J34" s="18" cm="1">
        <f t="array" ref="J34">_FV(B34,"Change")</f>
        <v>2.4500000000000002</v>
      </c>
      <c r="K34" s="13">
        <f t="shared" si="2"/>
        <v>122.60040000000117</v>
      </c>
      <c r="L34" s="13" cm="1">
        <f t="array" ref="L34">_FV(B34,"Market cap",TRUE)</f>
        <v>570000000000</v>
      </c>
      <c r="M34" t="str">
        <f t="shared" si="3"/>
        <v>Large Cap</v>
      </c>
    </row>
    <row r="35" spans="2:13" x14ac:dyDescent="0.3">
      <c r="B35" t="e" vm="30">
        <v>#VALUE!</v>
      </c>
      <c r="C35" t="s">
        <v>8</v>
      </c>
      <c r="D35" s="7">
        <v>40</v>
      </c>
      <c r="E35" s="11">
        <v>23.3</v>
      </c>
      <c r="F35" s="11">
        <f t="shared" si="0"/>
        <v>932</v>
      </c>
      <c r="G35" s="11" cm="1">
        <f t="array" ref="G35">_FV(B35,"Price")</f>
        <v>20.95</v>
      </c>
      <c r="H35" s="13">
        <f t="shared" si="1"/>
        <v>838</v>
      </c>
      <c r="I35" s="10" cm="1">
        <f t="array" ref="I35">_FV(B35,"Change (%)",TRUE)</f>
        <v>0</v>
      </c>
      <c r="J35" s="18" cm="1">
        <f t="array" ref="J35">_FV(B35,"Change")</f>
        <v>0</v>
      </c>
      <c r="K35" s="13">
        <f t="shared" si="2"/>
        <v>-94</v>
      </c>
      <c r="L35" s="13" cm="1">
        <f t="array" ref="L35">_FV(B35,"Market cap",TRUE)</f>
        <v>273785200000</v>
      </c>
      <c r="M35" t="str">
        <f t="shared" si="3"/>
        <v>Large Cap</v>
      </c>
    </row>
    <row r="36" spans="2:13" x14ac:dyDescent="0.3">
      <c r="B36" t="e" vm="31">
        <v>#VALUE!</v>
      </c>
      <c r="C36" t="s">
        <v>16</v>
      </c>
      <c r="D36" s="7">
        <v>50</v>
      </c>
      <c r="E36" s="11">
        <v>255.72</v>
      </c>
      <c r="F36" s="11">
        <f t="shared" si="0"/>
        <v>12786</v>
      </c>
      <c r="G36" s="11" cm="1">
        <f t="array" ref="G36">_FV(B36,"Price")</f>
        <v>315.89999999999998</v>
      </c>
      <c r="H36" s="13">
        <f t="shared" si="1"/>
        <v>15794.999999999998</v>
      </c>
      <c r="I36" s="10" cm="1">
        <f t="array" ref="I36">_FV(B36,"Change (%)",TRUE)</f>
        <v>4.7710000000000001E-3</v>
      </c>
      <c r="J36" s="18" cm="1">
        <f t="array" ref="J36">_FV(B36,"Change")</f>
        <v>1.5</v>
      </c>
      <c r="K36" s="13">
        <f t="shared" si="2"/>
        <v>3008.9999999999982</v>
      </c>
      <c r="L36" s="13" cm="1">
        <f t="array" ref="L36">_FV(B36,"Market cap",TRUE)</f>
        <v>3892027000000</v>
      </c>
      <c r="M36" t="str">
        <f t="shared" si="3"/>
        <v>Large Cap</v>
      </c>
    </row>
    <row r="37" spans="2:13" x14ac:dyDescent="0.3">
      <c r="B37" t="e" vm="32">
        <v>#VALUE!</v>
      </c>
      <c r="C37" t="s">
        <v>13</v>
      </c>
      <c r="D37" s="7">
        <v>5</v>
      </c>
      <c r="E37" s="11">
        <v>535.75</v>
      </c>
      <c r="F37" s="11">
        <f t="shared" si="0"/>
        <v>2678.75</v>
      </c>
      <c r="G37" s="11" cm="1">
        <f t="array" ref="G37">_FV(B37,"Price")</f>
        <v>581.25</v>
      </c>
      <c r="H37" s="13">
        <f t="shared" si="1"/>
        <v>2906.25</v>
      </c>
      <c r="I37" s="10" cm="1">
        <f t="array" ref="I37">_FV(B37,"Change (%)",TRUE)</f>
        <v>2.9308000000000001E-2</v>
      </c>
      <c r="J37" s="18" cm="1">
        <f t="array" ref="J37">_FV(B37,"Change")</f>
        <v>16.55</v>
      </c>
      <c r="K37" s="13">
        <f t="shared" si="2"/>
        <v>227.5</v>
      </c>
      <c r="L37" s="13" cm="1">
        <f t="array" ref="L37">_FV(B37,"Market cap",TRUE)</f>
        <v>371847200000</v>
      </c>
      <c r="M37" t="str">
        <f t="shared" si="3"/>
        <v>Large Cap</v>
      </c>
    </row>
    <row r="38" spans="2:13" x14ac:dyDescent="0.3">
      <c r="B38" t="e" vm="33">
        <v>#VALUE!</v>
      </c>
      <c r="C38" t="s">
        <v>8</v>
      </c>
      <c r="D38" s="7">
        <v>20</v>
      </c>
      <c r="E38" s="11">
        <v>842.85</v>
      </c>
      <c r="F38" s="11">
        <f t="shared" si="0"/>
        <v>16857</v>
      </c>
      <c r="G38" s="11" cm="1">
        <f t="array" ref="G38">_FV(B38,"Price")</f>
        <v>671.1</v>
      </c>
      <c r="H38" s="13">
        <f t="shared" si="1"/>
        <v>13422</v>
      </c>
      <c r="I38" s="10" cm="1">
        <f t="array" ref="I38">_FV(B38,"Change (%)",TRUE)</f>
        <v>-6.2189999999999997E-3</v>
      </c>
      <c r="J38" s="18" cm="1">
        <f t="array" ref="J38">_FV(B38,"Change")</f>
        <v>-4.2</v>
      </c>
      <c r="K38" s="13">
        <f t="shared" si="2"/>
        <v>-3435</v>
      </c>
      <c r="L38" s="13" cm="1">
        <f t="array" ref="L38">_FV(B38,"Market cap",TRUE)</f>
        <v>4271271000000</v>
      </c>
      <c r="M38" t="str">
        <f t="shared" si="3"/>
        <v>Large Cap</v>
      </c>
    </row>
    <row r="39" spans="2:13" x14ac:dyDescent="0.3">
      <c r="B39" t="e" vm="34">
        <v>#VALUE!</v>
      </c>
      <c r="C39" t="s">
        <v>14</v>
      </c>
      <c r="D39" s="7">
        <v>2</v>
      </c>
      <c r="E39" s="11">
        <v>1557.3</v>
      </c>
      <c r="F39" s="11">
        <f t="shared" si="0"/>
        <v>3114.6</v>
      </c>
      <c r="G39" s="11" cm="1">
        <f t="array" ref="G39">_FV(B39,"Price")</f>
        <v>98.75</v>
      </c>
      <c r="H39" s="13">
        <f t="shared" si="1"/>
        <v>197.5</v>
      </c>
      <c r="I39" s="10" cm="1">
        <f t="array" ref="I39">_FV(B39,"Change (%)",TRUE)</f>
        <v>7.9235E-2</v>
      </c>
      <c r="J39" s="18" cm="1">
        <f t="array" ref="J39">_FV(B39,"Change")</f>
        <v>7.25</v>
      </c>
      <c r="K39" s="13">
        <f t="shared" si="2"/>
        <v>-2917.1</v>
      </c>
      <c r="L39" s="13" cm="1">
        <f t="array" ref="L39">_FV(B39,"Market cap",TRUE)</f>
        <v>29265800000</v>
      </c>
      <c r="M39" t="str">
        <f t="shared" si="3"/>
        <v>Small Cap</v>
      </c>
    </row>
    <row r="40" spans="2:13" x14ac:dyDescent="0.3">
      <c r="B40" t="e" vm="35">
        <v>#VALUE!</v>
      </c>
      <c r="C40" t="s">
        <v>9</v>
      </c>
      <c r="D40" s="7">
        <v>10</v>
      </c>
      <c r="E40" s="11">
        <v>287.75</v>
      </c>
      <c r="F40" s="11">
        <f t="shared" si="0"/>
        <v>2877.5</v>
      </c>
      <c r="G40" s="11" cm="1">
        <f t="array" ref="G40">_FV(B40,"Price")</f>
        <v>323.64999999999998</v>
      </c>
      <c r="H40" s="13">
        <f t="shared" si="1"/>
        <v>3236.5</v>
      </c>
      <c r="I40" s="10" cm="1">
        <f t="array" ref="I40">_FV(B40,"Change (%)",TRUE)</f>
        <v>-8.7290000000000006E-3</v>
      </c>
      <c r="J40" s="18" cm="1">
        <f t="array" ref="J40">_FV(B40,"Change")</f>
        <v>-2.85</v>
      </c>
      <c r="K40" s="13">
        <f t="shared" si="2"/>
        <v>359</v>
      </c>
      <c r="L40" s="13" cm="1">
        <f t="array" ref="L40">_FV(B40,"Market cap",TRUE)</f>
        <v>86553550000</v>
      </c>
      <c r="M40" t="str">
        <f t="shared" si="3"/>
        <v>Mid Cap</v>
      </c>
    </row>
    <row r="41" spans="2:13" x14ac:dyDescent="0.3">
      <c r="B41" t="e" vm="36">
        <v>#VALUE!</v>
      </c>
      <c r="C41" t="s">
        <v>11</v>
      </c>
      <c r="D41" s="7">
        <v>1</v>
      </c>
      <c r="E41" s="11">
        <v>3796</v>
      </c>
      <c r="F41" s="11">
        <f t="shared" si="0"/>
        <v>3796</v>
      </c>
      <c r="G41" s="11" cm="1">
        <f t="array" ref="G41">_FV(B41,"Price")</f>
        <v>4262.55</v>
      </c>
      <c r="H41" s="13">
        <f t="shared" si="1"/>
        <v>4262.55</v>
      </c>
      <c r="I41" s="10" cm="1">
        <f t="array" ref="I41">_FV(B41,"Change (%)",TRUE)</f>
        <v>4.359E-3</v>
      </c>
      <c r="J41" s="18" cm="1">
        <f t="array" ref="J41">_FV(B41,"Change")</f>
        <v>18.5</v>
      </c>
      <c r="K41" s="13">
        <f t="shared" si="2"/>
        <v>466.55000000000018</v>
      </c>
      <c r="L41" s="13" cm="1">
        <f t="array" ref="L41">_FV(B41,"Market cap",TRUE)</f>
        <v>546316100000</v>
      </c>
      <c r="M41" t="str">
        <f t="shared" si="3"/>
        <v>Large Cap</v>
      </c>
    </row>
    <row r="42" spans="2:13" x14ac:dyDescent="0.3">
      <c r="B42" t="e" vm="37">
        <v>#VALUE!</v>
      </c>
      <c r="C42" t="s">
        <v>15</v>
      </c>
      <c r="D42" s="7">
        <v>10</v>
      </c>
      <c r="E42" s="11">
        <v>128.44499999999999</v>
      </c>
      <c r="F42" s="11">
        <f t="shared" si="0"/>
        <v>1284.4499999999998</v>
      </c>
      <c r="G42" s="11" cm="1">
        <f t="array" ref="G42">_FV(B42,"Price")</f>
        <v>158.65</v>
      </c>
      <c r="H42" s="13">
        <f t="shared" si="1"/>
        <v>1586.5</v>
      </c>
      <c r="I42" s="10" cm="1">
        <f t="array" ref="I42">_FV(B42,"Change (%)",TRUE)</f>
        <v>1.3737999999999998E-2</v>
      </c>
      <c r="J42" s="18" cm="1">
        <f t="array" ref="J42">_FV(B42,"Change")</f>
        <v>2.15</v>
      </c>
      <c r="K42" s="13">
        <f t="shared" si="2"/>
        <v>302.05000000000018</v>
      </c>
      <c r="L42" s="13" cm="1">
        <f t="array" ref="L42">_FV(B42,"Market cap",TRUE)</f>
        <v>1517528000000</v>
      </c>
      <c r="M42" t="str">
        <f t="shared" si="3"/>
        <v>Large Cap</v>
      </c>
    </row>
    <row r="43" spans="2:13" x14ac:dyDescent="0.3">
      <c r="B43" t="e" vm="38">
        <v>#VALUE!</v>
      </c>
      <c r="C43" t="s">
        <v>12</v>
      </c>
      <c r="D43" s="7">
        <v>10</v>
      </c>
      <c r="E43" s="11">
        <v>149.85</v>
      </c>
      <c r="F43" s="11">
        <f t="shared" si="0"/>
        <v>1498.5</v>
      </c>
      <c r="G43" s="11" cm="1">
        <f t="array" ref="G43">_FV(B43,"Price")</f>
        <v>133.75</v>
      </c>
      <c r="H43" s="13">
        <f t="shared" si="1"/>
        <v>1337.5</v>
      </c>
      <c r="I43" s="10" cm="1">
        <f t="array" ref="I43">_FV(B43,"Change (%)",TRUE)</f>
        <v>1.4026E-2</v>
      </c>
      <c r="J43" s="18" cm="1">
        <f t="array" ref="J43">_FV(B43,"Change")</f>
        <v>1.85</v>
      </c>
      <c r="K43" s="13">
        <f t="shared" si="2"/>
        <v>-161</v>
      </c>
      <c r="L43" s="13" cm="1">
        <f t="array" ref="L43">_FV(B43,"Market cap",TRUE)</f>
        <v>1659339000000</v>
      </c>
      <c r="M43" t="str">
        <f t="shared" si="3"/>
        <v>Large Cap</v>
      </c>
    </row>
    <row r="44" spans="2:13" x14ac:dyDescent="0.3">
      <c r="B44" t="e" vm="39">
        <v>#VALUE!</v>
      </c>
      <c r="C44" t="s">
        <v>9</v>
      </c>
      <c r="D44" s="7">
        <v>1</v>
      </c>
      <c r="E44" s="11">
        <v>2112.6999999999998</v>
      </c>
      <c r="F44" s="11">
        <f t="shared" si="0"/>
        <v>2112.6999999999998</v>
      </c>
      <c r="G44" s="11" cm="1">
        <f t="array" ref="G44">_FV(B44,"Price")</f>
        <v>2677.85</v>
      </c>
      <c r="H44" s="13">
        <f t="shared" si="1"/>
        <v>2677.85</v>
      </c>
      <c r="I44" s="10" cm="1">
        <f t="array" ref="I44">_FV(B44,"Change (%)",TRUE)</f>
        <v>-8.5819999999999994E-4</v>
      </c>
      <c r="J44" s="18" cm="1">
        <f t="array" ref="J44">_FV(B44,"Change")</f>
        <v>-2.2999999999999998</v>
      </c>
      <c r="K44" s="13">
        <f t="shared" si="2"/>
        <v>565.15000000000009</v>
      </c>
      <c r="L44" s="13" cm="1">
        <f t="array" ref="L44">_FV(B44,"Market cap",TRUE)</f>
        <v>1362317000000</v>
      </c>
      <c r="M44" t="str">
        <f t="shared" si="3"/>
        <v>Large Cap</v>
      </c>
    </row>
    <row r="45" spans="2:13" x14ac:dyDescent="0.3">
      <c r="B45" t="e" vm="40">
        <v>#VALUE!</v>
      </c>
      <c r="C45" t="s">
        <v>15</v>
      </c>
      <c r="D45" s="7">
        <v>10</v>
      </c>
      <c r="E45" s="11">
        <v>202.22499999999999</v>
      </c>
      <c r="F45" s="11">
        <f t="shared" si="0"/>
        <v>2022.25</v>
      </c>
      <c r="G45" s="11" cm="1">
        <f t="array" ref="G45">_FV(B45,"Price")</f>
        <v>227.55</v>
      </c>
      <c r="H45" s="13">
        <f t="shared" si="1"/>
        <v>2275.5</v>
      </c>
      <c r="I45" s="10" cm="1">
        <f t="array" ref="I45">_FV(B45,"Change (%)",TRUE)</f>
        <v>7.0809999999999996E-3</v>
      </c>
      <c r="J45" s="18" cm="1">
        <f t="array" ref="J45">_FV(B45,"Change")</f>
        <v>1.6</v>
      </c>
      <c r="K45" s="13">
        <f t="shared" si="2"/>
        <v>253.25</v>
      </c>
      <c r="L45" s="13" cm="1">
        <f t="array" ref="L45">_FV(B45,"Market cap",TRUE)</f>
        <v>1576104000000</v>
      </c>
      <c r="M45" t="str">
        <f t="shared" si="3"/>
        <v>Large Cap</v>
      </c>
    </row>
    <row r="46" spans="2:13" x14ac:dyDescent="0.3">
      <c r="B46" t="e" vm="41">
        <v>#VALUE!</v>
      </c>
      <c r="C46" t="s">
        <v>12</v>
      </c>
      <c r="D46" s="7">
        <v>5</v>
      </c>
      <c r="E46" s="11">
        <v>2506.3200000000002</v>
      </c>
      <c r="F46" s="11">
        <f t="shared" si="0"/>
        <v>12531.6</v>
      </c>
      <c r="G46" s="11" cm="1">
        <f t="array" ref="G46">_FV(B46,"Price")</f>
        <v>2646.8</v>
      </c>
      <c r="H46" s="13">
        <f t="shared" si="1"/>
        <v>13234</v>
      </c>
      <c r="I46" s="10" cm="1">
        <f t="array" ref="I46">_FV(B46,"Change (%)",TRUE)</f>
        <v>1.5422E-2</v>
      </c>
      <c r="J46" s="18" cm="1">
        <f t="array" ref="J46">_FV(B46,"Change")</f>
        <v>40.200000000000003</v>
      </c>
      <c r="K46" s="13">
        <f t="shared" si="2"/>
        <v>702.39999999999964</v>
      </c>
      <c r="L46" s="13" cm="1">
        <f t="array" ref="L46">_FV(B46,"Market cap",TRUE)</f>
        <v>17643400000000</v>
      </c>
      <c r="M46" t="str">
        <f t="shared" si="3"/>
        <v>Large Cap</v>
      </c>
    </row>
    <row r="47" spans="2:13" x14ac:dyDescent="0.3">
      <c r="B47" t="e" vm="42">
        <v>#VALUE!</v>
      </c>
      <c r="C47" t="s">
        <v>15</v>
      </c>
      <c r="D47" s="7">
        <v>1000</v>
      </c>
      <c r="E47" s="11">
        <v>15.1029</v>
      </c>
      <c r="F47" s="11">
        <f t="shared" si="0"/>
        <v>15102.9</v>
      </c>
      <c r="G47" s="11" cm="1">
        <f t="array" ref="G47">_FV(B47,"Price")</f>
        <v>15.4</v>
      </c>
      <c r="H47" s="13">
        <f t="shared" si="1"/>
        <v>15400</v>
      </c>
      <c r="I47" s="10" cm="1">
        <f t="array" ref="I47">_FV(B47,"Change (%)",TRUE)</f>
        <v>-1.5973999999999999E-2</v>
      </c>
      <c r="J47" s="18" cm="1">
        <f t="array" ref="J47">_FV(B47,"Change")</f>
        <v>-0.25</v>
      </c>
      <c r="K47" s="13">
        <f t="shared" si="2"/>
        <v>297.10000000000036</v>
      </c>
      <c r="L47" s="13" cm="1">
        <f t="array" ref="L47">_FV(B47,"Market cap",TRUE)</f>
        <v>53211980000</v>
      </c>
      <c r="M47" t="str">
        <f t="shared" si="3"/>
        <v>Mid Cap</v>
      </c>
    </row>
    <row r="48" spans="2:13" x14ac:dyDescent="0.3">
      <c r="B48" t="e" vm="43">
        <v>#VALUE!</v>
      </c>
      <c r="C48" t="s">
        <v>7</v>
      </c>
      <c r="D48" s="7">
        <v>28</v>
      </c>
      <c r="E48" s="11">
        <v>220</v>
      </c>
      <c r="F48" s="11">
        <f t="shared" si="0"/>
        <v>6160</v>
      </c>
      <c r="G48" s="11" cm="1">
        <f t="array" ref="G48">_FV(B48,"Price")</f>
        <v>235.35</v>
      </c>
      <c r="H48" s="13">
        <f t="shared" si="1"/>
        <v>6589.8</v>
      </c>
      <c r="I48" s="10" cm="1">
        <f t="array" ref="I48">_FV(B48,"Change (%)",TRUE)</f>
        <v>-1.4240999999999998E-2</v>
      </c>
      <c r="J48" s="18" cm="1">
        <f t="array" ref="J48">_FV(B48,"Change")</f>
        <v>-3.4</v>
      </c>
      <c r="K48" s="13">
        <f t="shared" si="2"/>
        <v>429.80000000000018</v>
      </c>
      <c r="L48" s="13" cm="1">
        <f t="array" ref="L48">_FV(B48,"Market cap",TRUE)</f>
        <v>28244950000</v>
      </c>
      <c r="M48" t="str">
        <f t="shared" si="3"/>
        <v>Small Cap</v>
      </c>
    </row>
    <row r="49" spans="2:13" x14ac:dyDescent="0.3">
      <c r="B49" t="e" vm="44">
        <v>#VALUE!</v>
      </c>
      <c r="C49" t="s">
        <v>15</v>
      </c>
      <c r="D49" s="7">
        <v>25</v>
      </c>
      <c r="E49" s="11">
        <v>41.35</v>
      </c>
      <c r="F49" s="11">
        <f t="shared" si="0"/>
        <v>1033.75</v>
      </c>
      <c r="G49" s="11" cm="1">
        <f t="array" ref="G49">_FV(B49,"Price")</f>
        <v>55.15</v>
      </c>
      <c r="H49" s="13">
        <f t="shared" si="1"/>
        <v>1378.75</v>
      </c>
      <c r="I49" s="10" cm="1">
        <f t="array" ref="I49">_FV(B49,"Change (%)",TRUE)</f>
        <v>0</v>
      </c>
      <c r="J49" s="18" cm="1">
        <f t="array" ref="J49">_FV(B49,"Change")</f>
        <v>0</v>
      </c>
      <c r="K49" s="13">
        <f t="shared" si="2"/>
        <v>345</v>
      </c>
      <c r="L49" s="13" cm="1">
        <f t="array" ref="L49">_FV(B49,"Market cap",TRUE)</f>
        <v>76232170000</v>
      </c>
      <c r="M49" t="str">
        <f t="shared" si="3"/>
        <v>Mid Cap</v>
      </c>
    </row>
    <row r="50" spans="2:13" x14ac:dyDescent="0.3">
      <c r="B50" t="e" vm="45">
        <v>#VALUE!</v>
      </c>
      <c r="C50" t="s">
        <v>9</v>
      </c>
      <c r="D50" s="7">
        <v>50</v>
      </c>
      <c r="E50" s="11">
        <v>95.24</v>
      </c>
      <c r="F50" s="11">
        <f t="shared" si="0"/>
        <v>4762</v>
      </c>
      <c r="G50" s="11" cm="1">
        <f t="array" ref="G50">_FV(B50,"Price")</f>
        <v>80</v>
      </c>
      <c r="H50" s="13">
        <f t="shared" si="1"/>
        <v>4000</v>
      </c>
      <c r="I50" s="10" cm="1">
        <f t="array" ref="I50">_FV(B50,"Change (%)",TRUE)</f>
        <v>2.3671999999999999E-2</v>
      </c>
      <c r="J50" s="18" cm="1">
        <f t="array" ref="J50">_FV(B50,"Change")</f>
        <v>1.85</v>
      </c>
      <c r="K50" s="13">
        <f t="shared" si="2"/>
        <v>-762</v>
      </c>
      <c r="L50" s="13" cm="1">
        <f t="array" ref="L50">_FV(B50,"Market cap",TRUE)</f>
        <v>322800600000</v>
      </c>
      <c r="M50" t="str">
        <f t="shared" si="3"/>
        <v>Large Cap</v>
      </c>
    </row>
    <row r="51" spans="2:13" x14ac:dyDescent="0.3">
      <c r="B51" t="e" vm="46">
        <v>#VALUE!</v>
      </c>
      <c r="C51" t="s">
        <v>8</v>
      </c>
      <c r="D51" s="7">
        <v>10</v>
      </c>
      <c r="E51" s="11">
        <v>488.2</v>
      </c>
      <c r="F51" s="11">
        <f t="shared" si="0"/>
        <v>4882</v>
      </c>
      <c r="G51" s="11" cm="1">
        <f t="array" ref="G51">_FV(B51,"Price")</f>
        <v>521.9</v>
      </c>
      <c r="H51" s="13">
        <f t="shared" si="1"/>
        <v>5219</v>
      </c>
      <c r="I51" s="10" cm="1">
        <f t="array" ref="I51">_FV(B51,"Change (%)",TRUE)</f>
        <v>2.0731000000000003E-2</v>
      </c>
      <c r="J51" s="18" cm="1">
        <f t="array" ref="J51">_FV(B51,"Change")</f>
        <v>10.6</v>
      </c>
      <c r="K51" s="13">
        <f t="shared" si="2"/>
        <v>337</v>
      </c>
      <c r="L51" s="13" cm="1">
        <f t="array" ref="L51">_FV(B51,"Market cap",TRUE)</f>
        <v>4563148000000</v>
      </c>
      <c r="M51" t="str">
        <f t="shared" si="3"/>
        <v>Large Cap</v>
      </c>
    </row>
    <row r="52" spans="2:13" x14ac:dyDescent="0.3">
      <c r="B52" t="e" vm="47">
        <v>#VALUE!</v>
      </c>
      <c r="C52" t="s">
        <v>15</v>
      </c>
      <c r="D52" s="7">
        <v>20</v>
      </c>
      <c r="E52" s="11">
        <v>26.4</v>
      </c>
      <c r="F52" s="11">
        <f t="shared" si="0"/>
        <v>528</v>
      </c>
      <c r="G52" s="11" cm="1">
        <f t="array" ref="G52">_FV(B52,"Price")</f>
        <v>28.15</v>
      </c>
      <c r="H52" s="13">
        <f t="shared" si="1"/>
        <v>563</v>
      </c>
      <c r="I52" s="10" cm="1">
        <f t="array" ref="I52">_FV(B52,"Change (%)",TRUE)</f>
        <v>-1.7730000000000001E-3</v>
      </c>
      <c r="J52" s="18" cm="1">
        <f t="array" ref="J52">_FV(B52,"Change")</f>
        <v>-0.05</v>
      </c>
      <c r="K52" s="13">
        <f t="shared" si="2"/>
        <v>35</v>
      </c>
      <c r="L52" s="13" cm="1">
        <f t="array" ref="L52">_FV(B52,"Market cap",TRUE)</f>
        <v>110820200000</v>
      </c>
      <c r="M52" t="str">
        <f t="shared" si="3"/>
        <v>Mid Cap</v>
      </c>
    </row>
    <row r="53" spans="2:13" x14ac:dyDescent="0.3">
      <c r="B53" t="e" vm="48">
        <v>#VALUE!</v>
      </c>
      <c r="C53" t="s">
        <v>7</v>
      </c>
      <c r="D53" s="7">
        <v>20</v>
      </c>
      <c r="E53" s="11">
        <v>50.2</v>
      </c>
      <c r="F53" s="11">
        <f t="shared" si="0"/>
        <v>1004</v>
      </c>
      <c r="G53" s="11" cm="1">
        <f t="array" ref="G53">_FV(B53,"Price")</f>
        <v>24.85</v>
      </c>
      <c r="H53" s="13">
        <f t="shared" si="1"/>
        <v>497</v>
      </c>
      <c r="I53" s="10" cm="1">
        <f t="array" ref="I53">_FV(B53,"Change (%)",TRUE)</f>
        <v>1.4286E-2</v>
      </c>
      <c r="J53" s="18" cm="1">
        <f t="array" ref="J53">_FV(B53,"Change")</f>
        <v>0.35</v>
      </c>
      <c r="K53" s="13">
        <f t="shared" si="2"/>
        <v>-507</v>
      </c>
      <c r="L53" s="13" cm="1">
        <f t="array" ref="L53">_FV(B53,"Market cap",TRUE)</f>
        <v>3624383000</v>
      </c>
      <c r="M53" t="str">
        <f t="shared" si="3"/>
        <v>Small Cap</v>
      </c>
    </row>
    <row r="54" spans="2:13" x14ac:dyDescent="0.3">
      <c r="B54" t="e" vm="49">
        <v>#VALUE!</v>
      </c>
      <c r="C54" t="s">
        <v>13</v>
      </c>
      <c r="D54" s="7">
        <v>50</v>
      </c>
      <c r="E54" s="11">
        <v>346.92599999999999</v>
      </c>
      <c r="F54" s="11">
        <f t="shared" si="0"/>
        <v>17346.3</v>
      </c>
      <c r="G54" s="11" cm="1">
        <f t="array" ref="G54">_FV(B54,"Price")</f>
        <v>460.45</v>
      </c>
      <c r="H54" s="13">
        <f t="shared" si="1"/>
        <v>23022.5</v>
      </c>
      <c r="I54" s="10" cm="1">
        <f t="array" ref="I54">_FV(B54,"Change (%)",TRUE)</f>
        <v>1.2867999999999999E-2</v>
      </c>
      <c r="J54" s="18" cm="1">
        <f t="array" ref="J54">_FV(B54,"Change")</f>
        <v>5.85</v>
      </c>
      <c r="K54" s="13">
        <f t="shared" si="2"/>
        <v>5676.2000000000007</v>
      </c>
      <c r="L54" s="13" cm="1">
        <f t="array" ref="L54">_FV(B54,"Market cap",TRUE)</f>
        <v>1625542000000</v>
      </c>
      <c r="M54" t="str">
        <f t="shared" si="3"/>
        <v>Large Cap</v>
      </c>
    </row>
    <row r="55" spans="2:13" x14ac:dyDescent="0.3">
      <c r="B55" t="e" vm="50">
        <v>#VALUE!</v>
      </c>
      <c r="C55" t="s">
        <v>13</v>
      </c>
      <c r="D55" s="7">
        <v>10</v>
      </c>
      <c r="E55" s="11">
        <v>261.7</v>
      </c>
      <c r="F55" s="11">
        <f t="shared" si="0"/>
        <v>2617</v>
      </c>
      <c r="G55" s="11" cm="1">
        <f t="array" ref="G55">_FV(B55,"Price")</f>
        <v>228.85</v>
      </c>
      <c r="H55" s="13">
        <f t="shared" si="1"/>
        <v>2288.5</v>
      </c>
      <c r="I55" s="10" cm="1">
        <f t="array" ref="I55">_FV(B55,"Change (%)",TRUE)</f>
        <v>5.4920000000000004E-3</v>
      </c>
      <c r="J55" s="18" cm="1">
        <f t="array" ref="J55">_FV(B55,"Change")</f>
        <v>1.25</v>
      </c>
      <c r="K55" s="13">
        <f t="shared" si="2"/>
        <v>-328.5</v>
      </c>
      <c r="L55" s="13" cm="1">
        <f t="array" ref="L55">_FV(B55,"Market cap",TRUE)</f>
        <v>1625542000000</v>
      </c>
      <c r="M55" t="str">
        <f t="shared" si="3"/>
        <v>Large Cap</v>
      </c>
    </row>
    <row r="56" spans="2:13" x14ac:dyDescent="0.3">
      <c r="B56" t="e" vm="51">
        <v>#VALUE!</v>
      </c>
      <c r="C56" t="s">
        <v>15</v>
      </c>
      <c r="D56" s="7">
        <v>75</v>
      </c>
      <c r="E56" s="11">
        <v>220.19</v>
      </c>
      <c r="F56" s="11">
        <f t="shared" si="0"/>
        <v>16514.25</v>
      </c>
      <c r="G56" s="11" cm="1">
        <f t="array" ref="G56">_FV(B56,"Price")</f>
        <v>231.45</v>
      </c>
      <c r="H56" s="13">
        <f t="shared" si="1"/>
        <v>17358.75</v>
      </c>
      <c r="I56" s="10" cm="1">
        <f t="array" ref="I56">_FV(B56,"Change (%)",TRUE)</f>
        <v>3.2566999999999999E-2</v>
      </c>
      <c r="J56" s="18" cm="1">
        <f t="array" ref="J56">_FV(B56,"Change")</f>
        <v>7.3</v>
      </c>
      <c r="K56" s="13">
        <f t="shared" si="2"/>
        <v>844.5</v>
      </c>
      <c r="L56" s="13" cm="1">
        <f t="array" ref="L56">_FV(B56,"Market cap",TRUE)</f>
        <v>716235400000</v>
      </c>
      <c r="M56" t="str">
        <f t="shared" si="3"/>
        <v>Large Cap</v>
      </c>
    </row>
    <row r="57" spans="2:13" x14ac:dyDescent="0.3">
      <c r="B57" t="e" vm="52">
        <v>#VALUE!</v>
      </c>
      <c r="C57" t="s">
        <v>9</v>
      </c>
      <c r="D57" s="7">
        <v>50</v>
      </c>
      <c r="E57" s="11">
        <v>105.298</v>
      </c>
      <c r="F57" s="11">
        <f t="shared" si="0"/>
        <v>5264.9</v>
      </c>
      <c r="G57" s="11" cm="1">
        <f t="array" ref="G57">_FV(B57,"Price")</f>
        <v>107.6</v>
      </c>
      <c r="H57" s="13">
        <f t="shared" si="1"/>
        <v>5380</v>
      </c>
      <c r="I57" s="10" cm="1">
        <f t="array" ref="I57">_FV(B57,"Change (%)",TRUE)</f>
        <v>2.4274E-2</v>
      </c>
      <c r="J57" s="18" cm="1">
        <f t="array" ref="J57">_FV(B57,"Change")</f>
        <v>2.5499999999999998</v>
      </c>
      <c r="K57" s="13">
        <f t="shared" si="2"/>
        <v>115.10000000000038</v>
      </c>
      <c r="L57" s="13" cm="1">
        <f t="array" ref="L57">_FV(B57,"Market cap",TRUE)</f>
        <v>1283217000000</v>
      </c>
      <c r="M57" t="str">
        <f t="shared" si="3"/>
        <v>Large Cap</v>
      </c>
    </row>
    <row r="58" spans="2:13" x14ac:dyDescent="0.3">
      <c r="B58" t="e" vm="53">
        <v>#VALUE!</v>
      </c>
      <c r="C58" t="s">
        <v>7</v>
      </c>
      <c r="D58" s="7">
        <v>1</v>
      </c>
      <c r="E58" s="11">
        <v>3314.5</v>
      </c>
      <c r="F58" s="11">
        <f t="shared" si="0"/>
        <v>3314.5</v>
      </c>
      <c r="G58" s="11" cm="1">
        <f t="array" ref="G58">_FV(B58,"Price")</f>
        <v>3284.6</v>
      </c>
      <c r="H58" s="13">
        <f t="shared" si="1"/>
        <v>3284.6</v>
      </c>
      <c r="I58" s="10" cm="1">
        <f t="array" ref="I58">_FV(B58,"Change (%)",TRUE)</f>
        <v>-2.0851999999999999E-2</v>
      </c>
      <c r="J58" s="18" cm="1">
        <f t="array" ref="J58">_FV(B58,"Change")</f>
        <v>-69.95</v>
      </c>
      <c r="K58" s="13">
        <f t="shared" si="2"/>
        <v>-29.900000000000095</v>
      </c>
      <c r="L58" s="13" cm="1">
        <f t="array" ref="L58">_FV(B58,"Market cap",TRUE)</f>
        <v>12274470000000</v>
      </c>
      <c r="M58" t="str">
        <f t="shared" si="3"/>
        <v>Large Cap</v>
      </c>
    </row>
    <row r="59" spans="2:13" x14ac:dyDescent="0.3">
      <c r="B59" t="e" vm="54">
        <v>#VALUE!</v>
      </c>
      <c r="C59" t="s">
        <v>7</v>
      </c>
      <c r="D59" s="7">
        <v>10</v>
      </c>
      <c r="E59" s="11">
        <v>1161.4749999999999</v>
      </c>
      <c r="F59" s="11">
        <f t="shared" si="0"/>
        <v>11614.75</v>
      </c>
      <c r="G59" s="11" cm="1">
        <f t="array" ref="G59">_FV(B59,"Price")</f>
        <v>1065.9000000000001</v>
      </c>
      <c r="H59" s="13">
        <f t="shared" si="1"/>
        <v>10659</v>
      </c>
      <c r="I59" s="10" cm="1">
        <f t="array" ref="I59">_FV(B59,"Change (%)",TRUE)</f>
        <v>-1.1866000000000002E-2</v>
      </c>
      <c r="J59" s="18" cm="1">
        <f t="array" ref="J59">_FV(B59,"Change")</f>
        <v>-12.8</v>
      </c>
      <c r="K59" s="13">
        <f t="shared" si="2"/>
        <v>-955.75</v>
      </c>
      <c r="L59" s="13" cm="1">
        <f t="array" ref="L59">_FV(B59,"Market cap",TRUE)</f>
        <v>1049379000000</v>
      </c>
      <c r="M59" t="str">
        <f t="shared" si="3"/>
        <v>Large Cap</v>
      </c>
    </row>
    <row r="60" spans="2:13" x14ac:dyDescent="0.3">
      <c r="B60" t="e" vm="55">
        <v>#VALUE!</v>
      </c>
      <c r="C60" t="s">
        <v>13</v>
      </c>
      <c r="D60" s="7">
        <v>100</v>
      </c>
      <c r="E60" s="11">
        <v>49.47</v>
      </c>
      <c r="F60" s="11">
        <f t="shared" si="0"/>
        <v>4947</v>
      </c>
      <c r="G60" s="11" cm="1">
        <f t="array" ref="G60">_FV(B60,"Price")</f>
        <v>36.9</v>
      </c>
      <c r="H60" s="13">
        <f t="shared" si="1"/>
        <v>3690</v>
      </c>
      <c r="I60" s="10" cm="1">
        <f t="array" ref="I60">_FV(B60,"Change (%)",TRUE)</f>
        <v>-1.8616999999999998E-2</v>
      </c>
      <c r="J60" s="18" cm="1">
        <f t="array" ref="J60">_FV(B60,"Change")</f>
        <v>-0.7</v>
      </c>
      <c r="K60" s="13">
        <f t="shared" si="2"/>
        <v>-1257</v>
      </c>
      <c r="L60" s="13" cm="1">
        <f t="array" ref="L60">_FV(B60,"Market cap",TRUE)</f>
        <v>188178800000</v>
      </c>
      <c r="M60" t="str">
        <f t="shared" si="3"/>
        <v>Mid Cap</v>
      </c>
    </row>
    <row r="61" spans="2:13" x14ac:dyDescent="0.3">
      <c r="B61" t="e" vm="56">
        <v>#VALUE!</v>
      </c>
      <c r="C61" t="s">
        <v>9</v>
      </c>
      <c r="D61" s="7">
        <v>2</v>
      </c>
      <c r="E61" s="11">
        <v>5577.55</v>
      </c>
      <c r="F61" s="11">
        <f t="shared" si="0"/>
        <v>11155.1</v>
      </c>
      <c r="G61" s="11" cm="1">
        <f t="array" ref="G61">_FV(B61,"Price")</f>
        <v>6495.4</v>
      </c>
      <c r="H61" s="13">
        <f t="shared" si="1"/>
        <v>12990.8</v>
      </c>
      <c r="I61" s="10" cm="1">
        <f t="array" ref="I61">_FV(B61,"Change (%)",TRUE)</f>
        <v>4.3140000000000001E-3</v>
      </c>
      <c r="J61" s="18" cm="1">
        <f t="array" ref="J61">_FV(B61,"Change")</f>
        <v>27.9</v>
      </c>
      <c r="K61" s="13">
        <f t="shared" si="2"/>
        <v>1835.6999999999989</v>
      </c>
      <c r="L61" s="13" cm="1">
        <f t="array" ref="L61">_FV(B61,"Market cap",TRUE)</f>
        <v>1865254000000</v>
      </c>
      <c r="M61" t="str">
        <f t="shared" si="3"/>
        <v>Large Cap</v>
      </c>
    </row>
    <row r="62" spans="2:13" x14ac:dyDescent="0.3">
      <c r="B62" t="e" vm="57">
        <v>#VALUE!</v>
      </c>
      <c r="C62" t="s">
        <v>7</v>
      </c>
      <c r="D62" s="7">
        <v>5</v>
      </c>
      <c r="E62" s="11">
        <v>593.45000000000005</v>
      </c>
      <c r="F62" s="11">
        <f t="shared" si="0"/>
        <v>2967.25</v>
      </c>
      <c r="G62" s="11" cm="1">
        <f t="array" ref="G62">_FV(B62,"Price")</f>
        <v>416.65</v>
      </c>
      <c r="H62" s="13">
        <f t="shared" si="1"/>
        <v>2083.25</v>
      </c>
      <c r="I62" s="10" cm="1">
        <f t="array" ref="I62">_FV(B62,"Change (%)",TRUE)</f>
        <v>-7.9760000000000005E-3</v>
      </c>
      <c r="J62" s="18" cm="1">
        <f t="array" ref="J62">_FV(B62,"Change")</f>
        <v>-3.35</v>
      </c>
      <c r="K62" s="13">
        <f t="shared" si="2"/>
        <v>-883.99999999999989</v>
      </c>
      <c r="L62" s="13" cm="1">
        <f t="array" ref="L62">_FV(B62,"Market cap",TRUE)</f>
        <v>2297673000000</v>
      </c>
      <c r="M62" t="str">
        <f t="shared" si="3"/>
        <v>Large Cap</v>
      </c>
    </row>
    <row r="63" spans="2:13" x14ac:dyDescent="0.3">
      <c r="B63" t="e" vm="58">
        <v>#VALUE!</v>
      </c>
      <c r="C63" t="s">
        <v>8</v>
      </c>
      <c r="D63" s="7">
        <v>100</v>
      </c>
      <c r="E63" s="11">
        <v>12.807</v>
      </c>
      <c r="F63" s="11">
        <f t="shared" si="0"/>
        <v>1280.7</v>
      </c>
      <c r="G63" s="11" cm="1">
        <f t="array" ref="G63">_FV(B63,"Price")</f>
        <v>16.3</v>
      </c>
      <c r="H63" s="13">
        <f t="shared" si="1"/>
        <v>1630</v>
      </c>
      <c r="I63" s="10" cm="1">
        <f t="array" ref="I63">_FV(B63,"Change (%)",TRUE)</f>
        <v>-3.058E-3</v>
      </c>
      <c r="J63" s="18" cm="1">
        <f t="array" ref="J63">_FV(B63,"Change")</f>
        <v>-0.05</v>
      </c>
      <c r="K63" s="13">
        <f t="shared" si="2"/>
        <v>349.29999999999995</v>
      </c>
      <c r="L63" s="13" cm="1">
        <f t="array" ref="L63">_FV(B63,"Market cap",TRUE)</f>
        <v>409648900000</v>
      </c>
      <c r="M63" t="str">
        <f t="shared" si="3"/>
        <v>Large Cap</v>
      </c>
    </row>
    <row r="64" spans="2:13" x14ac:dyDescent="0.3">
      <c r="B64" t="e" vm="59">
        <v>#VALUE!</v>
      </c>
      <c r="C64" t="s">
        <v>11</v>
      </c>
      <c r="D64" s="7">
        <v>40</v>
      </c>
      <c r="E64" s="11">
        <v>75.9375</v>
      </c>
      <c r="F64" s="11">
        <f t="shared" si="0"/>
        <v>3037.5</v>
      </c>
      <c r="G64" s="11" cm="1">
        <f t="array" ref="G64">_FV(B64,"Price")</f>
        <v>64.45</v>
      </c>
      <c r="H64" s="13">
        <f t="shared" si="1"/>
        <v>2578</v>
      </c>
      <c r="I64" s="10" cm="1">
        <f t="array" ref="I64">_FV(B64,"Change (%)",TRUE)</f>
        <v>3.9516000000000003E-2</v>
      </c>
      <c r="J64" s="18" cm="1">
        <f t="array" ref="J64">_FV(B64,"Change")</f>
        <v>2.4500000000000002</v>
      </c>
      <c r="K64" s="13">
        <f t="shared" si="2"/>
        <v>-459.5</v>
      </c>
      <c r="L64" s="13" cm="1">
        <f t="array" ref="L64">_FV(B64,"Market cap",TRUE)</f>
        <v>516845700000</v>
      </c>
      <c r="M64" t="str">
        <f t="shared" si="3"/>
        <v>Large Cap</v>
      </c>
    </row>
    <row r="65" spans="2:13" x14ac:dyDescent="0.3">
      <c r="B65" t="e" vm="60">
        <v>#VALUE!</v>
      </c>
      <c r="C65" s="10" t="str" cm="1">
        <f t="array" ref="C65">_FV(B65,"Industry")</f>
        <v>Oil &amp; Gas</v>
      </c>
      <c r="D65" s="7">
        <v>5</v>
      </c>
      <c r="E65" s="11" cm="1">
        <f t="array" ref="E65">_FV(B65,"Price")</f>
        <v>242.4</v>
      </c>
      <c r="F65" s="11">
        <f t="shared" si="0"/>
        <v>1212</v>
      </c>
      <c r="G65" s="11" cm="1">
        <f t="array" ref="G65">_FV(B65,"Price")</f>
        <v>242.4</v>
      </c>
      <c r="H65" s="13">
        <f t="shared" si="1"/>
        <v>1212</v>
      </c>
      <c r="I65" s="10" cm="1">
        <f t="array" ref="I65">_FV(B65,"Change (%)",TRUE)</f>
        <v>-1.6832E-2</v>
      </c>
      <c r="J65" s="18" cm="1">
        <f t="array" ref="J65">_FV(B65,"Change")</f>
        <v>-4.1500000000000004</v>
      </c>
      <c r="K65" s="13">
        <f t="shared" si="2"/>
        <v>0</v>
      </c>
      <c r="L65" s="13" cm="1">
        <f t="array" ref="L65">_FV(B65,"Market cap",TRUE)</f>
        <v>349884900000</v>
      </c>
      <c r="M65" t="str">
        <f t="shared" si="3"/>
        <v>Large Cap</v>
      </c>
    </row>
    <row r="68" spans="2:13" x14ac:dyDescent="0.3">
      <c r="B68" s="3" t="s">
        <v>1</v>
      </c>
      <c r="C68" s="3"/>
      <c r="D68" s="3" t="s">
        <v>31</v>
      </c>
      <c r="E68" s="3"/>
      <c r="F68" s="3"/>
      <c r="G68" s="3"/>
      <c r="H68" s="3"/>
      <c r="I68" s="3"/>
      <c r="J68" s="3"/>
      <c r="K68" s="3"/>
      <c r="L68" s="2"/>
      <c r="M68" s="2"/>
    </row>
    <row r="69" spans="2:13" ht="15" thickBot="1" x14ac:dyDescent="0.35">
      <c r="B69" s="6" t="s">
        <v>3</v>
      </c>
      <c r="C69" s="6" t="s">
        <v>5</v>
      </c>
      <c r="D69" s="8"/>
      <c r="E69" s="8"/>
      <c r="F69" s="8" t="s">
        <v>26</v>
      </c>
      <c r="G69" s="8" t="s">
        <v>5</v>
      </c>
      <c r="H69" s="6"/>
      <c r="I69" s="6"/>
      <c r="J69" s="6"/>
      <c r="K69" s="8"/>
      <c r="L69" s="6"/>
      <c r="M69" s="6"/>
    </row>
    <row r="70" spans="2:13" x14ac:dyDescent="0.3">
      <c r="B70" t="s">
        <v>7</v>
      </c>
      <c r="C70" s="13" cm="1">
        <f t="array" ref="C70:C79">SUMIF(C6:C65,B70:B79,H6:H65)</f>
        <v>28192.95</v>
      </c>
      <c r="F70" t="s">
        <v>29</v>
      </c>
      <c r="G70" cm="1">
        <f t="array" ref="G70:G72">SUMIF(M6:M65,F70:F72,H6:H65)</f>
        <v>294818.59999999998</v>
      </c>
    </row>
    <row r="71" spans="2:13" x14ac:dyDescent="0.3">
      <c r="B71" t="s">
        <v>8</v>
      </c>
      <c r="C71" s="13">
        <v>128187.3</v>
      </c>
      <c r="F71" t="s">
        <v>28</v>
      </c>
      <c r="G71">
        <v>32006.35</v>
      </c>
    </row>
    <row r="72" spans="2:13" x14ac:dyDescent="0.3">
      <c r="B72" t="s">
        <v>9</v>
      </c>
      <c r="C72" s="13">
        <v>60762.849999999991</v>
      </c>
      <c r="F72" t="s">
        <v>30</v>
      </c>
      <c r="G72">
        <v>49203.600000000006</v>
      </c>
    </row>
    <row r="73" spans="2:13" x14ac:dyDescent="0.3">
      <c r="B73" t="s">
        <v>10</v>
      </c>
      <c r="C73" s="13">
        <v>2797.25</v>
      </c>
    </row>
    <row r="74" spans="2:13" x14ac:dyDescent="0.3">
      <c r="B74" t="s">
        <v>11</v>
      </c>
      <c r="C74" s="13">
        <v>23753.95</v>
      </c>
    </row>
    <row r="75" spans="2:13" x14ac:dyDescent="0.3">
      <c r="B75" t="s">
        <v>12</v>
      </c>
      <c r="C75" s="13">
        <v>21708.5</v>
      </c>
    </row>
    <row r="76" spans="2:13" x14ac:dyDescent="0.3">
      <c r="B76" t="s">
        <v>13</v>
      </c>
      <c r="C76" s="13">
        <v>36993.5</v>
      </c>
    </row>
    <row r="77" spans="2:13" x14ac:dyDescent="0.3">
      <c r="B77" t="s">
        <v>14</v>
      </c>
      <c r="C77" s="13">
        <v>2542</v>
      </c>
    </row>
    <row r="78" spans="2:13" x14ac:dyDescent="0.3">
      <c r="B78" t="s">
        <v>15</v>
      </c>
      <c r="C78" s="13">
        <v>51490.5</v>
      </c>
    </row>
    <row r="79" spans="2:13" x14ac:dyDescent="0.3">
      <c r="B79" t="s">
        <v>16</v>
      </c>
      <c r="C79" s="13">
        <v>18387.75</v>
      </c>
    </row>
  </sheetData>
  <mergeCells count="4">
    <mergeCell ref="B4:K4"/>
    <mergeCell ref="D68:K68"/>
    <mergeCell ref="B68:C68"/>
    <mergeCell ref="A1:C2"/>
  </mergeCells>
  <conditionalFormatting sqref="H6:H65">
    <cfRule type="dataBar" priority="4">
      <dataBar>
        <cfvo type="min"/>
        <cfvo type="max"/>
        <color rgb="FF638EC6"/>
      </dataBar>
      <extLst>
        <ext xmlns:x14="http://schemas.microsoft.com/office/spreadsheetml/2009/9/main" uri="{B025F937-C7B1-47D3-B67F-A62EFF666E3E}">
          <x14:id>{B496405B-35F9-4386-A638-A215CE4891C3}</x14:id>
        </ext>
      </extLst>
    </cfRule>
  </conditionalFormatting>
  <conditionalFormatting sqref="B70:B79">
    <cfRule type="duplicateValues" dxfId="0" priority="3"/>
  </conditionalFormatting>
  <conditionalFormatting sqref="C70:C79">
    <cfRule type="dataBar" priority="2">
      <dataBar>
        <cfvo type="min"/>
        <cfvo type="max"/>
        <color rgb="FF638EC6"/>
      </dataBar>
      <extLst>
        <ext xmlns:x14="http://schemas.microsoft.com/office/spreadsheetml/2009/9/main" uri="{B025F937-C7B1-47D3-B67F-A62EFF666E3E}">
          <x14:id>{0D66EEA8-FB67-40A3-837D-4878AFBA88DA}</x14:id>
        </ext>
      </extLst>
    </cfRule>
  </conditionalFormatting>
  <conditionalFormatting sqref="G70:G72">
    <cfRule type="dataBar" priority="1">
      <dataBar>
        <cfvo type="min"/>
        <cfvo type="max"/>
        <color rgb="FF638EC6"/>
      </dataBar>
      <extLst>
        <ext xmlns:x14="http://schemas.microsoft.com/office/spreadsheetml/2009/9/main" uri="{B025F937-C7B1-47D3-B67F-A62EFF666E3E}">
          <x14:id>{6688FEB0-BD14-48ED-AEEE-35358A46CC38}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ontainsText" priority="9" operator="containsText" id="{DCE864B5-CE27-4585-B18B-28EF8BD3B4E1}">
            <xm:f>NOT(ISERROR(SEARCH("-",J6)))</xm:f>
            <xm:f>"-"</xm:f>
            <x14:dxf>
              <font>
                <color rgb="FF9C0006"/>
              </font>
              <fill>
                <patternFill>
                  <bgColor rgb="FFFFC7CE"/>
                </patternFill>
              </fill>
            </x14:dxf>
          </x14:cfRule>
          <xm:sqref>J6:J65</xm:sqref>
        </x14:conditionalFormatting>
        <x14:conditionalFormatting xmlns:xm="http://schemas.microsoft.com/office/excel/2006/main">
          <x14:cfRule type="containsText" priority="7" operator="containsText" id="{E39AF65C-4896-4857-B602-5E43E1A8819F}">
            <xm:f>NOT(ISERROR(SEARCH("-",K6)))</xm:f>
            <xm:f>"-"</xm:f>
            <x14:dxf>
              <font>
                <color rgb="FF9C0006"/>
              </font>
              <fill>
                <patternFill>
                  <bgColor rgb="FFFFC7CE"/>
                </patternFill>
              </fill>
            </x14:dxf>
          </x14:cfRule>
          <xm:sqref>K6:K65</xm:sqref>
        </x14:conditionalFormatting>
        <x14:conditionalFormatting xmlns:xm="http://schemas.microsoft.com/office/excel/2006/main">
          <x14:cfRule type="iconSet" priority="5" id="{C1C6A1B9-9B2B-4FE4-8E1A-78C6F64C7945}">
            <x14:iconSet iconSet="3Triangles">
              <x14:cfvo type="percent">
                <xm:f>0</xm:f>
              </x14:cfvo>
              <x14:cfvo type="num">
                <xm:f>0</xm:f>
              </x14:cfvo>
              <x14:cfvo type="num">
                <xm:f>0</xm:f>
              </x14:cfvo>
            </x14:iconSet>
          </x14:cfRule>
          <xm:sqref>I6:I65</xm:sqref>
        </x14:conditionalFormatting>
        <x14:conditionalFormatting xmlns:xm="http://schemas.microsoft.com/office/excel/2006/main">
          <x14:cfRule type="dataBar" id="{B496405B-35F9-4386-A638-A215CE4891C3}">
            <x14:dataBar minLength="0" maxLength="100" gradient="0">
              <x14:cfvo type="autoMin"/>
              <x14:cfvo type="autoMax"/>
              <x14:negativeFillColor rgb="FFFF0000"/>
              <x14:axisColor rgb="FF000000"/>
            </x14:dataBar>
          </x14:cfRule>
          <xm:sqref>H6:H65</xm:sqref>
        </x14:conditionalFormatting>
        <x14:conditionalFormatting xmlns:xm="http://schemas.microsoft.com/office/excel/2006/main">
          <x14:cfRule type="dataBar" id="{0D66EEA8-FB67-40A3-837D-4878AFBA88DA}">
            <x14:dataBar minLength="0" maxLength="100" gradient="0">
              <x14:cfvo type="autoMin"/>
              <x14:cfvo type="autoMax"/>
              <x14:negativeFillColor rgb="FFFF0000"/>
              <x14:axisColor rgb="FF000000"/>
            </x14:dataBar>
          </x14:cfRule>
          <xm:sqref>C70:C79</xm:sqref>
        </x14:conditionalFormatting>
        <x14:conditionalFormatting xmlns:xm="http://schemas.microsoft.com/office/excel/2006/main">
          <x14:cfRule type="dataBar" id="{6688FEB0-BD14-48ED-AEEE-35358A46CC38}">
            <x14:dataBar minLength="0" maxLength="100" gradient="0">
              <x14:cfvo type="autoMin"/>
              <x14:cfvo type="autoMax"/>
              <x14:negativeFillColor rgb="FFFF0000"/>
              <x14:axisColor rgb="FF000000"/>
            </x14:dataBar>
          </x14:cfRule>
          <xm:sqref>G70:G72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Chopra</dc:creator>
  <cp:lastModifiedBy>Abhishek Chopra</cp:lastModifiedBy>
  <dcterms:created xsi:type="dcterms:W3CDTF">2022-08-23T16:58:27Z</dcterms:created>
  <dcterms:modified xsi:type="dcterms:W3CDTF">2022-08-23T20:49:54Z</dcterms:modified>
</cp:coreProperties>
</file>