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repart Sales Data" sheetId="1" r:id="rId4"/>
    <sheet state="visible" name="Database Customer" sheetId="2" r:id="rId5"/>
    <sheet state="visible" name="TUGAS AKHIR" sheetId="3" r:id="rId6"/>
    <sheet state="visible" name="Jawaban Tugas Akhir" sheetId="4" r:id="rId7"/>
  </sheets>
  <definedNames/>
  <calcPr/>
  <pivotCaches>
    <pivotCache cacheId="0" r:id="rId8"/>
  </pivotCaches>
  <extLst>
    <ext uri="GoogleSheetsCustomDataVersion1">
      <go:sheetsCustomData xmlns:go="http://customooxmlschemas.google.com/" r:id="rId9" roundtripDataSignature="AMtx7mhDmUlxbTrUrGnjvlzQN57vCHSNh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1">
      <text>
        <t xml:space="preserve">======
ID#AAAAZKiA7B4
rama    (2022-05-06 11:35:42)
JAWABAN NO 6</t>
      </text>
    </comment>
    <comment authorId="0" ref="B109">
      <text>
        <t xml:space="preserve">======
ID#AAAAZKiA7Bw
rama    (2022-05-06 11:35:42)
JAWABAN NO.4</t>
      </text>
    </comment>
    <comment authorId="0" ref="B110">
      <text>
        <t xml:space="preserve">======
ID#AAAAZKiA7Bs
rama    (2022-05-06 11:35:42)
JAWABAN NO.5</t>
      </text>
    </comment>
    <comment authorId="0" ref="B106">
      <text>
        <t xml:space="preserve">======
ID#AAAAZKiA7B0
rama    (2022-05-06 11:35:42)
rama: JAWABAN NO. 2 A</t>
      </text>
    </comment>
    <comment authorId="0" ref="B107">
      <text>
        <t xml:space="preserve">======
ID#AAAAZKiA7Bo
rama    (2022-05-06 11:35:42)
rama:JAWABAN NO.2 B</t>
      </text>
    </comment>
    <comment authorId="0" ref="I84">
      <text>
        <t xml:space="preserve">======
ID#AAAAZKiA7Bk
rama    (2022-05-06 11:35:42)
JAWABAN NO. 3</t>
      </text>
    </comment>
    <comment authorId="0" ref="E84">
      <text>
        <t xml:space="preserve">======
ID#AAAAZKiA7Bg
rama    (2022-05-06 11:35:42)
JAWABAN NO.1</t>
      </text>
    </comment>
  </commentList>
  <extLst>
    <ext uri="GoogleSheetsCustomDataVersion1">
      <go:sheetsCustomData xmlns:go="http://customooxmlschemas.google.com/" r:id="rId1" roundtripDataSignature="AMtx7mhngEa6A8gkHnfbwRBNhGD6bmUADQ=="/>
    </ext>
  </extLst>
</comments>
</file>

<file path=xl/sharedStrings.xml><?xml version="1.0" encoding="utf-8"?>
<sst xmlns="http://schemas.openxmlformats.org/spreadsheetml/2006/main" count="920" uniqueCount="294">
  <si>
    <t>Nomor Order</t>
  </si>
  <si>
    <t>Kuantitas</t>
  </si>
  <si>
    <t>Harga</t>
  </si>
  <si>
    <t>Total Penjualan</t>
  </si>
  <si>
    <t>Tanggal Order</t>
  </si>
  <si>
    <t>Status Penjualan</t>
  </si>
  <si>
    <t>Lini Produk</t>
  </si>
  <si>
    <t>Nama Pembeli</t>
  </si>
  <si>
    <t>Ukuran Deal</t>
  </si>
  <si>
    <t>Telephone</t>
  </si>
  <si>
    <t>Terkirim</t>
  </si>
  <si>
    <t>Ships</t>
  </si>
  <si>
    <t>PT. Anugerah Pharmindo Lestari</t>
  </si>
  <si>
    <t>Classic Cars</t>
  </si>
  <si>
    <t>PT. Maltoraya Ud.</t>
  </si>
  <si>
    <t>Trucks and Buses</t>
  </si>
  <si>
    <t>Dalam Proses</t>
  </si>
  <si>
    <t>PT. Groovy Masterindo</t>
  </si>
  <si>
    <t>Motorcycles</t>
  </si>
  <si>
    <t>PT. Mustika Zidang Karya</t>
  </si>
  <si>
    <t>Retur</t>
  </si>
  <si>
    <t>PT. Amzar Karya</t>
  </si>
  <si>
    <t>Vintage Cars</t>
  </si>
  <si>
    <t>PT. Lembang Jaya Pr.</t>
  </si>
  <si>
    <t>PT. Karya Niaga Bersama</t>
  </si>
  <si>
    <t>Planes</t>
  </si>
  <si>
    <t>PT. Royal Abadi Jaya Raya</t>
  </si>
  <si>
    <t>PT. Grand Pesona</t>
  </si>
  <si>
    <t>PT. Hanaco Succes</t>
  </si>
  <si>
    <t>Trains</t>
  </si>
  <si>
    <t>PT. Trend Shop Malang</t>
  </si>
  <si>
    <t>PT. Hero Motor Nusantara</t>
  </si>
  <si>
    <t>PT. Sinar Intermark</t>
  </si>
  <si>
    <t>PT. Supralita Mandiri</t>
  </si>
  <si>
    <t>PT. Sentra Multigas Utama</t>
  </si>
  <si>
    <t>PT. Global Jaya Mulia</t>
  </si>
  <si>
    <t>PT. Haryono Dian Perti</t>
  </si>
  <si>
    <t>PT. Intrias Mandiri Sejati</t>
  </si>
  <si>
    <t>PT. Jasa Yasa Pd.</t>
  </si>
  <si>
    <t>PT. Jolo Abadi</t>
  </si>
  <si>
    <t>PT. Eka Jasa Alim Prima</t>
  </si>
  <si>
    <t>PT. Sampeang Alifid Mandiri</t>
  </si>
  <si>
    <t>PT. Bengkel Rukun</t>
  </si>
  <si>
    <t>PT. Delta Mas</t>
  </si>
  <si>
    <t>PT. Iin Era Sejahtera</t>
  </si>
  <si>
    <t>PT. Rekso Nasional Food</t>
  </si>
  <si>
    <t>PT. Happy Cendrawasih Motor .</t>
  </si>
  <si>
    <t>PT. Ayoni Tanjung</t>
  </si>
  <si>
    <t>PT. Pantjamitra Ichigojaya</t>
  </si>
  <si>
    <t>PT. Karya Laksa Mulyosari</t>
  </si>
  <si>
    <t>PT. Merapi Agung Lestari</t>
  </si>
  <si>
    <t>PT. Mitra Pinasthika Mustika</t>
  </si>
  <si>
    <t>PT. Ratu Idaman Pratama</t>
  </si>
  <si>
    <t>PT. Olympindo Multi Finance</t>
  </si>
  <si>
    <t>PT. Tjahja Sakti Motor</t>
  </si>
  <si>
    <t>PT. Trisula Ulung Medasurya</t>
  </si>
  <si>
    <t>PT. Triwahana Jaya</t>
  </si>
  <si>
    <t>PT. Surya Madistrindo</t>
  </si>
  <si>
    <t>PT. Rekso Nasional Motor</t>
  </si>
  <si>
    <t>PT. Sentosa Adi Prasa</t>
  </si>
  <si>
    <t>PT. Teguh Sinar Abadi</t>
  </si>
  <si>
    <t>PT. Okabawes Furniture</t>
  </si>
  <si>
    <t>PT. Doos Jaya</t>
  </si>
  <si>
    <t>PT. Falia Sinatrya Sejati</t>
  </si>
  <si>
    <t>PT. Median Utama</t>
  </si>
  <si>
    <t>PT. Sekar Tanjung Lestari</t>
  </si>
  <si>
    <t>PT. Bengkel Karya Kita</t>
  </si>
  <si>
    <t>PT. Verena Multi Finance</t>
  </si>
  <si>
    <t>PT. Jalin Mitra Persada</t>
  </si>
  <si>
    <t>PT. Hendrata Argaraya</t>
  </si>
  <si>
    <t>Alamat</t>
  </si>
  <si>
    <t>Kota</t>
  </si>
  <si>
    <t>Nama Depan Kontak</t>
  </si>
  <si>
    <t>+(62) 8160201066</t>
  </si>
  <si>
    <t>Jl. Ters. D. Sentani 100</t>
  </si>
  <si>
    <t>Bogor</t>
  </si>
  <si>
    <t>Septo Ong</t>
  </si>
  <si>
    <t>+(62) 8160611122</t>
  </si>
  <si>
    <t>Jl. Surabaya 2A</t>
  </si>
  <si>
    <t>Banjar</t>
  </si>
  <si>
    <t>Metta Basyir</t>
  </si>
  <si>
    <t>+(62) 8160671191</t>
  </si>
  <si>
    <t>Jl. Ciliwung 25</t>
  </si>
  <si>
    <t>Gorontalo</t>
  </si>
  <si>
    <t>Andrew Eddy</t>
  </si>
  <si>
    <t>+(62) 8160821240</t>
  </si>
  <si>
    <t>Jl. Raya Dieng 3 Kav. 5</t>
  </si>
  <si>
    <t>Purwokerto</t>
  </si>
  <si>
    <t>Rori Group</t>
  </si>
  <si>
    <t>PT. Otomotif B</t>
  </si>
  <si>
    <t>(+62) 8160991385</t>
  </si>
  <si>
    <t>Jl. S. Supriyadi 25</t>
  </si>
  <si>
    <t>Pasuruan</t>
  </si>
  <si>
    <t>Baldeo Agil</t>
  </si>
  <si>
    <t>+(62) 8161451438</t>
  </si>
  <si>
    <t>Jl. Pattimura 45</t>
  </si>
  <si>
    <t>Tarakan</t>
  </si>
  <si>
    <t>Adji Widjojo</t>
  </si>
  <si>
    <t>+(62) 8161571463</t>
  </si>
  <si>
    <t>Jl. Pasar Besar 149 Garasi Jl. Taman Tenaga Baru IV/9</t>
  </si>
  <si>
    <t>Palangkaraya</t>
  </si>
  <si>
    <t>Iwan Hardjanto</t>
  </si>
  <si>
    <t>+(62) 8161971506</t>
  </si>
  <si>
    <t>Jl. Tlogomas 1</t>
  </si>
  <si>
    <t>Tangerang Selatan</t>
  </si>
  <si>
    <t>Roni Landajani</t>
  </si>
  <si>
    <t>+(62) 8162001559</t>
  </si>
  <si>
    <t>Jl. Dr. Cipto 452</t>
  </si>
  <si>
    <t>Padang Sidempuan</t>
  </si>
  <si>
    <t>Multi-Holdings Asia</t>
  </si>
  <si>
    <t>+(62) 8162061866</t>
  </si>
  <si>
    <t>Jl. Simp. Panji Suroso 18</t>
  </si>
  <si>
    <t>Mojokerto</t>
  </si>
  <si>
    <t>Hardy Noer</t>
  </si>
  <si>
    <t>+(62) 8162501935</t>
  </si>
  <si>
    <t>Jl. Sumbing No. 28</t>
  </si>
  <si>
    <t>Lubuklinggau</t>
  </si>
  <si>
    <t>Handy Budiman</t>
  </si>
  <si>
    <t>+(62) 8162842012</t>
  </si>
  <si>
    <t>Jl. Cidanau No.35</t>
  </si>
  <si>
    <t>Banjarbaru</t>
  </si>
  <si>
    <t>Pat Mulyono</t>
  </si>
  <si>
    <t>+(62) 8163072109</t>
  </si>
  <si>
    <t>Jl. Mahakam 8</t>
  </si>
  <si>
    <t>Jayapura</t>
  </si>
  <si>
    <t>Gary Yohan</t>
  </si>
  <si>
    <t>+(62) 8163502175</t>
  </si>
  <si>
    <t>Jl.Soekarno Hatta 9</t>
  </si>
  <si>
    <t>Payakumbuh</t>
  </si>
  <si>
    <t>Asian Femi</t>
  </si>
  <si>
    <t>+(62) 8164072185</t>
  </si>
  <si>
    <t>Jl. K. H. Agussalim 48</t>
  </si>
  <si>
    <t>Semarang</t>
  </si>
  <si>
    <t>Basir Moeis</t>
  </si>
  <si>
    <t>+(62) 8164442235</t>
  </si>
  <si>
    <t>Jl. Jagung Suprapto 37</t>
  </si>
  <si>
    <t>Sabang</t>
  </si>
  <si>
    <t>Douglas Lucas</t>
  </si>
  <si>
    <t>+(62) 8164572317</t>
  </si>
  <si>
    <t>Jl. Raya Permata Jingga I/1</t>
  </si>
  <si>
    <t>Langsa</t>
  </si>
  <si>
    <t>Rafael Andhika</t>
  </si>
  <si>
    <t>+(62) 8165222375</t>
  </si>
  <si>
    <t>Jl. RP. Suroso</t>
  </si>
  <si>
    <t>Samarinda</t>
  </si>
  <si>
    <t>Heru Lekhraj</t>
  </si>
  <si>
    <t>+(62) 8165302384</t>
  </si>
  <si>
    <t>Jl. Semeru 52</t>
  </si>
  <si>
    <t>Denpasar</t>
  </si>
  <si>
    <t>B. Kurniadi</t>
  </si>
  <si>
    <t>+(62) 8165462403</t>
  </si>
  <si>
    <t>Jl. Danau Toba B-19</t>
  </si>
  <si>
    <t>Pagaralam</t>
  </si>
  <si>
    <t>Sugiono Securities</t>
  </si>
  <si>
    <t>+(62) 8165662405</t>
  </si>
  <si>
    <t>Jl. Blimbing Indah Megah No. 1</t>
  </si>
  <si>
    <t>Tanjungpinang</t>
  </si>
  <si>
    <t>Law Effendi</t>
  </si>
  <si>
    <t>+(62) 8165822427</t>
  </si>
  <si>
    <t>Jl. Lahor 5</t>
  </si>
  <si>
    <t>Malang</t>
  </si>
  <si>
    <t>Peter Ongko</t>
  </si>
  <si>
    <t>+(62) 8166322616</t>
  </si>
  <si>
    <t>Jl. Bukit Dieng 3</t>
  </si>
  <si>
    <t>Banda Aceh</t>
  </si>
  <si>
    <t>Ridwan Tejowarno</t>
  </si>
  <si>
    <t>+(62) 8167042705</t>
  </si>
  <si>
    <t>Jl. Soekarno Hatta Blok 8</t>
  </si>
  <si>
    <t>Probolinggo</t>
  </si>
  <si>
    <t>Irawan Moi</t>
  </si>
  <si>
    <t>+(62) 8167092729</t>
  </si>
  <si>
    <t>Jl. Soekarno Hatta</t>
  </si>
  <si>
    <t>Dumai</t>
  </si>
  <si>
    <t>Henking Ikbal</t>
  </si>
  <si>
    <t>+(62) 8167103209</t>
  </si>
  <si>
    <t>Jl. Langsep</t>
  </si>
  <si>
    <t>Bandar Lampung</t>
  </si>
  <si>
    <t>Lee Faizal</t>
  </si>
  <si>
    <t>+(62) 8167253351</t>
  </si>
  <si>
    <t>Jl. A. Yani</t>
  </si>
  <si>
    <t>Meulaboh</t>
  </si>
  <si>
    <t>Fifi Melbourne</t>
  </si>
  <si>
    <t>+(62) 8167413509</t>
  </si>
  <si>
    <t>Jl. M. Sungkono RT 2 RW 2</t>
  </si>
  <si>
    <t>Medan</t>
  </si>
  <si>
    <t>Effendy Halim</t>
  </si>
  <si>
    <t>+(62) 8167753546</t>
  </si>
  <si>
    <t>Jl. A. Yani Utara 32</t>
  </si>
  <si>
    <t>Pontianak</t>
  </si>
  <si>
    <t>Chew Widjaja</t>
  </si>
  <si>
    <t>+(62) 8167943643</t>
  </si>
  <si>
    <t>Jl. Talaud 3 (0341) 327973</t>
  </si>
  <si>
    <t>Hendy Masehi</t>
  </si>
  <si>
    <t>+(62) 8168023665</t>
  </si>
  <si>
    <t>Jl. Janti Barat 17</t>
  </si>
  <si>
    <t>Padangpanjang</t>
  </si>
  <si>
    <t>Martina Arto</t>
  </si>
  <si>
    <t>+(62) 8168163730</t>
  </si>
  <si>
    <t>Jl. Kebonsari VI/8</t>
  </si>
  <si>
    <t>Parepare</t>
  </si>
  <si>
    <t>Erwin Salim</t>
  </si>
  <si>
    <t>+(62) 8168343753</t>
  </si>
  <si>
    <t>Jl. Kolonel Sugiono 10A/08</t>
  </si>
  <si>
    <t>Subulussalam</t>
  </si>
  <si>
    <t>Erwin Halim</t>
  </si>
  <si>
    <t>+(62) 8168393864</t>
  </si>
  <si>
    <t>Jl. Bondowoso 11</t>
  </si>
  <si>
    <t>Bukittinggi</t>
  </si>
  <si>
    <t>Irawan Ahmad</t>
  </si>
  <si>
    <t>+(62) 8168514017</t>
  </si>
  <si>
    <t>Jl. Pahlawan Trip A-8 Malang</t>
  </si>
  <si>
    <t>Ternate</t>
  </si>
  <si>
    <t>Stewart Gallamnn</t>
  </si>
  <si>
    <t>+(62) 8168534026</t>
  </si>
  <si>
    <t>jl. tenaga utara 1</t>
  </si>
  <si>
    <t>Tomohon</t>
  </si>
  <si>
    <t>Lauw Dewono</t>
  </si>
  <si>
    <t>+(62) 8168844292</t>
  </si>
  <si>
    <t>Jl. Karya Timur 64</t>
  </si>
  <si>
    <t>Irawan Angkawidjaja</t>
  </si>
  <si>
    <t>+(62) 8168904311</t>
  </si>
  <si>
    <t>Jl. M. Panjaitan 159</t>
  </si>
  <si>
    <t>Alien Irwan</t>
  </si>
  <si>
    <t>+(62) 8168954418</t>
  </si>
  <si>
    <t>Jl. Sonokeling 10</t>
  </si>
  <si>
    <t>Rachmat Rahayu</t>
  </si>
  <si>
    <t>+(62) 8169274574</t>
  </si>
  <si>
    <t>Jl. Werkudoro 17</t>
  </si>
  <si>
    <t>Krisnadi Widjajanti</t>
  </si>
  <si>
    <t>+(62) 8169294743</t>
  </si>
  <si>
    <t>Jl. Tenaga 8</t>
  </si>
  <si>
    <t>Linda Kee</t>
  </si>
  <si>
    <t>+(62) 8169354836</t>
  </si>
  <si>
    <t>Jl. Ciujung 3-5</t>
  </si>
  <si>
    <t>Tegal</t>
  </si>
  <si>
    <t>Joachim Jahja</t>
  </si>
  <si>
    <t>+(62) 8169744963</t>
  </si>
  <si>
    <t>Jl. Irian Jaya 17</t>
  </si>
  <si>
    <t>Dewi Maclachlan</t>
  </si>
  <si>
    <t>+(62) 8170125007</t>
  </si>
  <si>
    <t>Jl. Tenaga Baru IV/11</t>
  </si>
  <si>
    <t>Tasikmalaya</t>
  </si>
  <si>
    <t>Siman Pujiastuti</t>
  </si>
  <si>
    <t>+(62) 8170265114</t>
  </si>
  <si>
    <t>Jl. Simpang L. A. Sucipto 12</t>
  </si>
  <si>
    <t>Tebingtinggi</t>
  </si>
  <si>
    <t>Elizabeth Widjoyo</t>
  </si>
  <si>
    <t>+(62) 8170275138</t>
  </si>
  <si>
    <t>Jl. S. P. Sudarmo 33</t>
  </si>
  <si>
    <t>Batu</t>
  </si>
  <si>
    <t>Erwin Anand</t>
  </si>
  <si>
    <t>+(62) 8170285141</t>
  </si>
  <si>
    <t>Jl. Tenaga 3</t>
  </si>
  <si>
    <t>Iwan Faisal</t>
  </si>
  <si>
    <t>+(62) 8170305258</t>
  </si>
  <si>
    <t>Jl. Raya Bandulan Barat 47</t>
  </si>
  <si>
    <t>Andi Hamdani</t>
  </si>
  <si>
    <t>+(62) 8170335374</t>
  </si>
  <si>
    <t>Jl. Raya Bandulan Barat 309</t>
  </si>
  <si>
    <t>Tangerang</t>
  </si>
  <si>
    <t>Benjamin S.</t>
  </si>
  <si>
    <t>+(62) 8170355413</t>
  </si>
  <si>
    <t>Jl. Simp. Tenaga Selatan 69</t>
  </si>
  <si>
    <t>Darmawansjah Johan</t>
  </si>
  <si>
    <t>Sheet "Spreadsheet SalesData"</t>
  </si>
  <si>
    <t>1. Rapikan data pada kolom "Tanggal Order"</t>
  </si>
  <si>
    <t>2. Isi kolom "Total Penjualan" dengan rumus dibawah</t>
  </si>
  <si>
    <t>Grand Total penjualan (SUM)</t>
  </si>
  <si>
    <t>Grand Total penjualan (SUMPRODUCT)</t>
  </si>
  <si>
    <t>3. Pada kolom akhir '"Ukuran Deal" Tolong di isi dengan ketentuan (IF)</t>
  </si>
  <si>
    <t>Jika Total Penjualan &lt;40 Juta = "Deal Kecil", 40-100 Juta ="Deal Sedang, &gt; 100 Juta ="Deal Besar"</t>
  </si>
  <si>
    <t>4. Grand Total penjualan dengan status retur (SUMIF)</t>
  </si>
  <si>
    <t>5. Grand Total penjualan dengan status terkirim dan motorcycle (SUMIF)</t>
  </si>
  <si>
    <t>6. Jumlah transaksi dengan status dalam proses (COUNTIF)</t>
  </si>
  <si>
    <t>7. Jumlah Transaksi dengan status deal sedang, terkirim dan untuk link vintage cars (COUNTIFS)</t>
  </si>
  <si>
    <t>8. Pada kolom "Telephone"di isi data nya (VLOOKUP) dengan sheet "Database Customer"</t>
  </si>
  <si>
    <t>9. Susun summary dalam PIVOT TABLE dengan susunan :</t>
  </si>
  <si>
    <t>Rows : Lini Produk</t>
  </si>
  <si>
    <t>Columns : Tanggal Order</t>
  </si>
  <si>
    <t>Values : Total Penjualan</t>
  </si>
  <si>
    <t>10. Dari PIVOT TABLE diatas Tolong grouping tanggal order menjadi ŸEAR-MONTH"</t>
  </si>
  <si>
    <t>Jawaban</t>
  </si>
  <si>
    <t>SUM of Total Penjualan</t>
  </si>
  <si>
    <t>Tanggal Order - Year-Month</t>
  </si>
  <si>
    <t>2018-Oct</t>
  </si>
  <si>
    <t>2018-Nov</t>
  </si>
  <si>
    <t>2018-Dec</t>
  </si>
  <si>
    <t>2019-Jan</t>
  </si>
  <si>
    <t>2019-Feb</t>
  </si>
  <si>
    <t>2019-Mar</t>
  </si>
  <si>
    <t>Grand Total</t>
  </si>
  <si>
    <t>2. TOTAL PENJUALAN (SUM)</t>
  </si>
  <si>
    <t>2. TOTAL PENJUALAN (SUM PRODUCT)</t>
  </si>
  <si>
    <t>3. Pada kolom akhir '"Ukuran Deal" Tolong di isi dengan ketentuan (IF)
Jika Total Penjualan &lt;40 Juta = "Deal Kecil", 40-100 Juta ="Deal Sedang, &gt; 100 Juta ="Deal Besar"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</si>
</sst>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&quot;-&quot;mmm&quot;-&quot;yyyy&quot; &quot;hh&quot;:&quot;mm&quot;:&quot;ss"/>
    <numFmt numFmtId="165" formatCode="[$Rp]#,##0"/>
    <numFmt numFmtId="166" formatCode="[$-13809]h:mm"/>
    <numFmt numFmtId="167" formatCode="m/d/yyyy h:mm:ss"/>
    <numFmt numFmtId="168" formatCode="_-* #,##0_-;\-* #,##0_-;_-* &quot;-&quot;_-;_-@"/>
    <numFmt numFmtId="169" formatCode="[$-F800]dddd\,\ mmmm\ dd\,\ yyyy"/>
  </numFmts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164" xfId="0" applyAlignment="1" applyBorder="1" applyFill="1" applyFont="1" applyNumberForma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7" numFmtId="0" xfId="0" applyFont="1"/>
    <xf borderId="0" fillId="0" fontId="2" numFmtId="165" xfId="0" applyAlignment="1" applyFont="1" applyNumberFormat="1">
      <alignment horizontal="right"/>
    </xf>
    <xf borderId="0" fillId="0" fontId="6" numFmtId="20" xfId="0" applyFont="1" applyNumberFormat="1"/>
    <xf borderId="2" fillId="0" fontId="1" numFmtId="0" xfId="0" applyBorder="1" applyFont="1"/>
    <xf borderId="2" fillId="3" fontId="1" numFmtId="0" xfId="0" applyBorder="1" applyFill="1" applyFont="1"/>
    <xf borderId="0" fillId="0" fontId="3" numFmtId="0" xfId="0" applyFont="1"/>
    <xf borderId="2" fillId="0" fontId="2" numFmtId="0" xfId="0" applyBorder="1" applyFont="1"/>
    <xf borderId="2" fillId="0" fontId="2" numFmtId="165" xfId="0" applyBorder="1" applyFont="1" applyNumberFormat="1"/>
    <xf borderId="2" fillId="0" fontId="2" numFmtId="165" xfId="0" applyBorder="1" applyFont="1" applyNumberFormat="1"/>
    <xf borderId="2" fillId="4" fontId="3" numFmtId="164" xfId="0" applyAlignment="1" applyBorder="1" applyFill="1" applyFont="1" applyNumberFormat="1">
      <alignment readingOrder="0"/>
    </xf>
    <xf borderId="2" fillId="0" fontId="2" numFmtId="49" xfId="0" applyAlignment="1" applyBorder="1" applyFont="1" applyNumberFormat="1">
      <alignment horizontal="right"/>
    </xf>
    <xf borderId="2" fillId="5" fontId="2" numFmtId="0" xfId="0" applyBorder="1" applyFill="1" applyFont="1"/>
    <xf borderId="2" fillId="3" fontId="3" numFmtId="0" xfId="0" applyBorder="1" applyFont="1"/>
    <xf borderId="0" fillId="0" fontId="3" numFmtId="14" xfId="0" applyFont="1" applyNumberFormat="1"/>
    <xf borderId="0" fillId="0" fontId="3" numFmtId="166" xfId="0" applyFont="1" applyNumberFormat="1"/>
    <xf borderId="2" fillId="0" fontId="2" numFmtId="0" xfId="0" applyAlignment="1" applyBorder="1" applyFont="1">
      <alignment readingOrder="0"/>
    </xf>
    <xf borderId="0" fillId="0" fontId="8" numFmtId="0" xfId="0" applyAlignment="1" applyFont="1">
      <alignment horizontal="center" vertical="center"/>
    </xf>
    <xf borderId="0" fillId="0" fontId="9" numFmtId="0" xfId="0" applyFont="1"/>
    <xf borderId="3" fillId="0" fontId="3" numFmtId="0" xfId="0" applyAlignment="1" applyBorder="1" applyFont="1">
      <alignment horizontal="center"/>
    </xf>
    <xf borderId="4" fillId="0" fontId="10" numFmtId="0" xfId="0" applyBorder="1" applyFont="1"/>
    <xf borderId="5" fillId="0" fontId="10" numFmtId="0" xfId="0" applyBorder="1" applyFont="1"/>
    <xf borderId="2" fillId="4" fontId="3" numFmtId="0" xfId="0" applyBorder="1" applyFont="1"/>
    <xf borderId="0" fillId="0" fontId="9" numFmtId="167" xfId="0" applyFont="1" applyNumberFormat="1"/>
    <xf borderId="3" fillId="0" fontId="3" numFmtId="0" xfId="0" applyAlignment="1" applyBorder="1" applyFont="1">
      <alignment horizontal="center" shrinkToFit="0" wrapText="1"/>
    </xf>
    <xf borderId="2" fillId="0" fontId="3" numFmtId="0" xfId="0" applyBorder="1" applyFont="1"/>
    <xf borderId="0" fillId="0" fontId="9" numFmtId="165" xfId="0" applyFont="1" applyNumberFormat="1"/>
    <xf borderId="2" fillId="0" fontId="3" numFmtId="168" xfId="0" applyBorder="1" applyFont="1" applyNumberFormat="1"/>
    <xf borderId="0" fillId="0" fontId="3" numFmtId="169" xfId="0" applyFont="1" applyNumberFormat="1"/>
    <xf borderId="3" fillId="0" fontId="3" numFmtId="0" xfId="0" applyAlignment="1" applyBorder="1" applyFont="1">
      <alignment horizontal="center" shrinkToFit="0" vertical="center" wrapText="1"/>
    </xf>
    <xf borderId="2" fillId="5" fontId="3" numFmtId="168" xfId="0" applyBorder="1" applyFont="1" applyNumberFormat="1"/>
    <xf borderId="0" fillId="0" fontId="3" numFmtId="0" xfId="0" applyAlignment="1" applyFont="1">
      <alignment horizontal="left"/>
    </xf>
    <xf borderId="0" fillId="0" fontId="3" numFmtId="168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101" sheet="Jawaban Tugas Akhir"/>
  </cacheSource>
  <cacheFields>
    <cacheField name="Nomor Order" numFmtId="0">
      <sharedItems containsSemiMixedTypes="0" containsString="0" containsNumber="1" containsInteger="1">
        <n v="10106.0"/>
        <n v="10229.0"/>
        <n v="10175.0"/>
        <n v="10250.0"/>
        <n v="10382.0"/>
        <n v="10159.0"/>
        <n v="10165.0"/>
        <n v="10347.0"/>
        <n v="10341.0"/>
        <n v="10356.0"/>
        <n v="10413.0"/>
        <n v="10105.0"/>
        <n v="10113.0"/>
        <n v="10117.0"/>
        <n v="10271.0"/>
        <n v="10273.0"/>
        <n v="10276.0"/>
        <n v="10288.0"/>
        <n v="10306.0"/>
        <n v="10195.0"/>
        <n v="10197.0"/>
        <n v="10340.0"/>
        <n v="10342.0"/>
        <n v="10402.0"/>
        <n v="10412.0"/>
        <n v="10419.0"/>
        <n v="10210.0"/>
        <n v="10292.0"/>
        <n v="10224.0"/>
        <n v="10339.0"/>
        <n v="10168.0"/>
        <n v="10388.0"/>
        <n v="10405.0"/>
        <n v="10326.0"/>
        <n v="10280.0"/>
        <n v="10121.0"/>
        <n v="10322.0"/>
        <n v="10332.0"/>
        <n v="10177.0"/>
        <n v="10220.0"/>
        <n v="10133.0"/>
        <n v="10261.0"/>
        <n v="10104.0"/>
        <n v="10403.0"/>
        <n v="10409.0"/>
        <n v="10400.0"/>
        <n v="10330.0"/>
        <n v="10390.0"/>
        <n v="10120.0"/>
        <n v="10124.0"/>
        <n v="10176.0"/>
        <n v="10196.0"/>
        <n v="10123.0"/>
        <n v="10126.0"/>
        <n v="10129.0"/>
        <n v="10131.0"/>
        <n v="10153.0"/>
        <n v="10362.0"/>
        <n v="10284.0"/>
        <n v="10377.0"/>
        <n v="10160.0"/>
        <n v="10100.0"/>
        <n v="10149.0"/>
        <n v="10214.0"/>
        <n v="10257.0"/>
        <n v="10301.0"/>
        <n v="10318.0"/>
        <n v="10373.0"/>
        <n v="10139.0"/>
        <n v="10309.0"/>
        <n v="10363.0"/>
      </sharedItems>
    </cacheField>
    <cacheField name="Kuantitas" numFmtId="0">
      <sharedItems containsSemiMixedTypes="0" containsString="0" containsNumber="1" containsInteger="1">
        <n v="49.0"/>
        <n v="50.0"/>
        <n v="55.0"/>
        <n v="51.0"/>
        <n v="54.0"/>
        <n v="70.0"/>
        <n v="97.0"/>
        <n v="66.0"/>
        <n v="59.0"/>
        <n v="56.0"/>
        <n v="61.0"/>
        <n v="58.0"/>
        <n v="64.0"/>
        <n v="76.0"/>
        <n v="60.0"/>
      </sharedItems>
    </cacheField>
    <cacheField name="Harga" numFmtId="165">
      <sharedItems containsSemiMixedTypes="0" containsString="0" containsNumber="1" containsInteger="1">
        <n v="661500.0"/>
        <n v="675000.0"/>
        <n v="742500.0"/>
        <n v="688500.0"/>
        <n v="729000.0"/>
        <n v="945000.0"/>
        <n v="1309500.0"/>
        <n v="891000.0"/>
        <n v="796500.0"/>
        <n v="756000.0"/>
        <n v="823500.0"/>
        <n v="783000.0"/>
        <n v="864000.0"/>
        <n v="1026000.0"/>
        <n v="810000.0"/>
      </sharedItems>
    </cacheField>
    <cacheField name="Total Penjualan" numFmtId="165">
      <sharedItems containsSemiMixedTypes="0" containsString="0" containsNumber="1" containsInteger="1">
        <n v="3.24135E7"/>
        <n v="3.375E7"/>
        <n v="4.08375E7"/>
        <n v="3.51135E7"/>
        <n v="3.9366E7"/>
        <n v="6.615E7"/>
        <n v="1.270215E8"/>
        <n v="5.8806E7"/>
        <n v="4.69935E7"/>
        <n v="4.2336E7"/>
        <n v="5.02335E7"/>
        <n v="4.5414E7"/>
        <n v="5.5296E7"/>
        <n v="7.7976E7"/>
        <n v="4.86E7"/>
      </sharedItems>
    </cacheField>
    <cacheField name="Tanggal Order" numFmtId="164">
      <sharedItems containsSemiMixedTypes="0" containsDate="1" containsString="0">
        <d v="2018-10-13T08:18:48Z"/>
        <d v="2018-10-13T09:59:33Z"/>
        <d v="2018-10-13T10:00:57Z"/>
        <d v="2018-10-13T12:03:17Z"/>
        <d v="2018-10-13T12:55:10Z"/>
        <d v="2018-10-13T18:31:48Z"/>
        <d v="2018-10-14T09:34:16Z"/>
        <d v="2018-10-14T09:47:47Z"/>
        <d v="2018-10-14T10:42:57Z"/>
        <d v="2018-10-14T12:06:19Z"/>
        <d v="2018-10-14T13:32:03Z"/>
        <d v="2018-10-14T15:21:11Z"/>
        <d v="2018-10-14T16:05:06Z"/>
        <d v="2018-10-14T17:05:34Z"/>
        <d v="2018-10-14T18:56:11Z"/>
        <d v="2018-10-14T19:10:12Z"/>
        <d v="2018-10-14T19:49:37Z"/>
        <d v="2018-10-14T20:31:22Z"/>
        <d v="2018-10-19T16:04:01Z"/>
        <d v="2018-10-19T16:21:56Z"/>
        <d v="2018-10-20T12:42:49Z"/>
        <d v="2018-10-20T13:05:57Z"/>
        <d v="2018-10-20T13:07:47Z"/>
        <d v="2018-10-20T16:05:55Z"/>
        <d v="2018-10-20T21:10:19Z"/>
        <d v="2018-10-21T07:08:15Z"/>
        <d v="2018-10-21T07:08:24Z"/>
        <d v="2018-10-21T09:54:28Z"/>
        <d v="2018-10-21T10:45:05Z"/>
        <d v="2018-10-21T16:05:53Z"/>
        <d v="2018-11-01T08:23:22Z"/>
        <d v="2018-11-01T19:08:19Z"/>
        <d v="2018-11-03T13:55:18Z"/>
        <d v="2018-11-05T16:05:48Z"/>
        <d v="2018-11-11T05:56:51Z"/>
        <d v="2018-12-04T13:30:09Z"/>
        <d v="2018-12-04T16:06:25Z"/>
        <d v="2018-12-05T10:39:04Z"/>
        <d v="2018-12-05T11:07:14Z"/>
        <d v="2019-01-02T14:42:35Z"/>
        <d v="2019-01-03T21:26:12Z"/>
        <d v="2019-01-03T21:52:25Z"/>
        <d v="2019-01-03T22:36:05Z"/>
        <d v="2019-01-04T03:44:05Z"/>
        <d v="2019-01-04T04:49:34Z"/>
        <d v="2019-01-04T06:35:17Z"/>
        <d v="2019-01-04T06:47:27Z"/>
        <d v="2019-01-04T07:09:35Z"/>
        <d v="2019-01-04T07:11:46Z"/>
        <d v="2019-01-04T07:16:45Z"/>
        <d v="2019-01-04T07:23:57Z"/>
        <d v="2019-01-04T07:47:26Z"/>
        <d v="2019-01-04T09:01:16Z"/>
        <d v="2019-01-04T09:11:01Z"/>
        <d v="2019-01-04T09:23:37Z"/>
        <d v="2019-01-04T09:25:57Z"/>
        <d v="2019-01-04T10:37:46Z"/>
        <d v="2019-01-04T10:41:27Z"/>
        <d v="2019-01-04T10:44:28Z"/>
        <d v="2019-01-04T10:48:16Z"/>
        <d v="2019-01-04T10:48:27Z"/>
        <d v="2019-01-04T11:41:07Z"/>
        <d v="2019-01-04T12:07:44Z"/>
        <d v="2019-01-04T12:36:20Z"/>
        <d v="2019-01-04T13:26:58Z"/>
        <d v="2019-01-04T14:52:18Z"/>
        <d v="2019-01-04T15:16:36Z"/>
        <d v="2019-01-04T16:08:21Z"/>
        <d v="2019-01-04T16:08:22Z"/>
        <d v="2019-01-04T16:26:03Z"/>
        <d v="2019-01-04T16:52:33Z"/>
        <d v="2019-02-01T23:05:45Z"/>
        <d v="2019-02-02T13:00:23Z"/>
        <d v="2019-02-02T14:46:06Z"/>
        <d v="2019-02-02T15:10:31Z"/>
        <d v="2019-02-03T16:04:52Z"/>
        <d v="2019-03-01T10:03:51Z"/>
        <d v="2019-03-01T11:48:01Z"/>
        <d v="2019-03-01T11:56:51Z"/>
        <d v="2019-03-01T13:35:38Z"/>
        <d v="2019-03-01T15:05:19Z"/>
        <d v="2019-03-01T15:31:47Z"/>
        <d v="2019-03-01T15:33:07Z"/>
        <d v="2019-03-01T16:27:42Z"/>
        <d v="2019-03-01T21:59:08Z"/>
        <d v="2019-03-02T08:08:15Z"/>
        <d v="2019-03-02T11:58:03Z"/>
        <d v="2019-03-02T16:05:58Z"/>
        <d v="2019-03-02T17:04:23Z"/>
        <d v="2019-03-02T17:19:13Z"/>
        <d v="2019-03-02T18:24:21Z"/>
        <d v="2019-03-02T19:30:58Z"/>
        <d v="2019-03-02T23:47:08Z"/>
      </sharedItems>
    </cacheField>
    <cacheField name="Status Penjualan" numFmtId="49">
      <sharedItems>
        <s v="Terkirim"/>
        <s v="Dalam Proses"/>
        <s v="Retur"/>
      </sharedItems>
    </cacheField>
    <cacheField name="Lini Produk" numFmtId="0">
      <sharedItems>
        <s v="Planes"/>
        <s v="Classic Cars"/>
        <s v="Trucks and Buses"/>
        <s v="Vintage Cars"/>
        <s v="Trains"/>
        <s v="Motorcycles"/>
        <s v="Ships"/>
      </sharedItems>
    </cacheField>
    <cacheField name="Nama Pembeli" numFmtId="0">
      <sharedItems>
        <s v="PT. Supralita Mandiri"/>
        <s v="PT. Sentra Multigas Utama"/>
        <s v="PT. Jolo Abadi"/>
        <s v="PT. Otomotif B"/>
        <s v="PT. Bengkel Rukun"/>
        <s v="PT. Global Jaya Mulia"/>
        <s v="PT. Hanaco Succes"/>
        <s v="PT. Groovy Masterindo"/>
        <s v="PT. Falia Sinatrya Sejati"/>
        <s v="PT. Trend Shop Malang"/>
        <s v="PT. Sinar Intermark"/>
        <s v="PT. Olympindo Multi Finance"/>
        <s v="PT. Tjahja Sakti Motor"/>
        <s v="PT. Lembang Jaya Pr."/>
        <s v="PT. Rekso Nasional Motor"/>
        <s v="PT. Ayoni Tanjung"/>
        <s v="PT. Grand Pesona"/>
        <s v="PT. Karya Niaga Bersama"/>
        <s v="PT. Anugerah Pharmindo Lestari"/>
        <s v="PT. Karya Laksa Mulyosari"/>
        <s v="PT. Surya Madistrindo"/>
        <s v="PT. Mitra Pinasthika Mustika"/>
        <s v="PT. Royal Abadi Jaya Raya"/>
        <s v="PT. Iin Era Sejahtera"/>
        <s v="PT. Verena Multi Finance"/>
        <s v="PT. Maltoraya Ud."/>
        <s v="PT. Okabawes Furniture"/>
        <s v="PT. Trisula Ulung Medasurya"/>
        <s v="PT. Haryono Dian Perti"/>
        <s v="PT. Hero Motor Nusantara"/>
        <s v="PT. Happy Cendrawasih Motor ."/>
        <s v="PT. Merapi Agung Lestari"/>
        <s v="PT. Ratu Idaman Pratama"/>
        <s v="PT. Mustika Zidang Karya"/>
        <s v="PT. Doos Jaya"/>
        <s v="PT. Jalin Mitra Persada"/>
        <s v="PT. Rekso Nasional Food"/>
        <s v="PT. Pantjamitra Ichigojaya"/>
        <s v="PT. Intrias Mandiri Sejati"/>
        <s v="PT. Jasa Yasa Pd."/>
        <s v="PT. Eka Jasa Alim Prima"/>
        <s v="PT. Triwahana Jaya"/>
        <s v="PT. Bengkel Karya Kita"/>
        <s v="PT. Delta Mas"/>
        <s v="PT. Sampeang Alifid Mandiri"/>
        <s v="PT. Teguh Sinar Abadi"/>
        <s v="PT. Sekar Tanjung Lestari"/>
        <s v="PT. Hendrata Argaraya"/>
        <s v="PT. Sentosa Adi Prasa"/>
        <s v="PT. Median Utama"/>
      </sharedItems>
    </cacheField>
    <cacheField name="Ukuran Deal" numFmtId="0">
      <sharedItems>
        <s v="DEAL KECIL"/>
        <s v="DEAL SEDANG"/>
        <s v="DEAL BESAR"/>
      </sharedItems>
    </cacheField>
    <cacheField name="Telephone" numFmtId="0">
      <sharedItems>
        <s v="+(62) 8168393864"/>
        <s v="+(62) 8167413509"/>
        <s v="+(62) 8160201066"/>
        <s v="+(62) 8160671191"/>
        <s v="+(62) 8170355413"/>
        <s v="+(62) 8168163730"/>
        <s v="+(62) 8170335374"/>
        <s v="+(62) 8162842012"/>
        <s v="+(62) 816802366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Jawaban Tugas Akhir" cacheId="0" dataCaption="" compact="0" compactData="0">
  <location ref="H104:O113" firstHeaderRow="0" firstDataRow="1" firstDataCol="1"/>
  <pivotFields>
    <pivotField name="Nomor Ord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Kuantit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Harg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otal Penjualan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anggal Order" axis="axisCol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name="Status Penjualan" compact="0" numFmtId="49" outline="0" multipleItemSelectionAllowed="1" showAll="0">
      <items>
        <item x="0"/>
        <item x="1"/>
        <item x="2"/>
        <item t="default"/>
      </items>
    </pivotField>
    <pivotField name="Lini Produk" axis="axisRow" compact="0" outline="0" multipleItemSelectionAllowed="1" showAll="0" sortType="ascending">
      <items>
        <item x="1"/>
        <item x="5"/>
        <item x="0"/>
        <item x="6"/>
        <item x="4"/>
        <item x="2"/>
        <item x="3"/>
        <item t="default"/>
      </items>
    </pivotField>
    <pivotField name="Nama Pembel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Ukuran Deal" compact="0" outline="0" multipleItemSelectionAllowed="1" showAll="0">
      <items>
        <item x="0"/>
        <item x="1"/>
        <item x="2"/>
        <item t="default"/>
      </items>
    </pivotField>
    <pivotField name="Teleph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6"/>
  </rowFields>
  <colFields>
    <field x="4"/>
  </colFields>
  <dataFields>
    <dataField name="SUM of Total Penjualan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pivotTable" Target="../pivotTables/pivotTable1.xm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9.38"/>
    <col customWidth="1" min="3" max="3" width="8.38"/>
    <col customWidth="1" min="4" max="4" width="14.75"/>
    <col customWidth="1" min="5" max="5" width="24.75"/>
    <col customWidth="1" min="6" max="7" width="14.38"/>
    <col customWidth="1" min="8" max="8" width="28.0"/>
    <col customWidth="1" min="9" max="9" width="12.25"/>
    <col customWidth="1" min="10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>
        <v>10153.0</v>
      </c>
      <c r="B2" s="2">
        <v>50.0</v>
      </c>
      <c r="C2" s="2">
        <v>675000.0</v>
      </c>
      <c r="D2" s="2"/>
      <c r="E2" s="3">
        <v>43525.419340277775</v>
      </c>
      <c r="F2" s="2" t="s">
        <v>10</v>
      </c>
      <c r="G2" s="2" t="s">
        <v>11</v>
      </c>
      <c r="H2" s="2" t="s">
        <v>12</v>
      </c>
      <c r="I2" s="2"/>
    </row>
    <row r="3" ht="15.75" customHeight="1">
      <c r="A3" s="2">
        <v>10405.0</v>
      </c>
      <c r="B3" s="2">
        <v>97.0</v>
      </c>
      <c r="C3" s="2">
        <v>1309500.0</v>
      </c>
      <c r="D3" s="2"/>
      <c r="E3" s="3">
        <v>43409.670694444445</v>
      </c>
      <c r="F3" s="2" t="s">
        <v>10</v>
      </c>
      <c r="G3" s="2" t="s">
        <v>13</v>
      </c>
      <c r="H3" s="2" t="s">
        <v>14</v>
      </c>
      <c r="I3" s="2"/>
    </row>
    <row r="4" ht="15.75" customHeight="1">
      <c r="A4" s="2">
        <v>10405.0</v>
      </c>
      <c r="B4" s="2">
        <v>76.0</v>
      </c>
      <c r="C4" s="2">
        <v>1026000.0</v>
      </c>
      <c r="D4" s="2"/>
      <c r="E4" s="3">
        <v>43498.54193287037</v>
      </c>
      <c r="F4" s="2" t="s">
        <v>10</v>
      </c>
      <c r="G4" s="2" t="s">
        <v>13</v>
      </c>
      <c r="H4" s="2" t="s">
        <v>14</v>
      </c>
      <c r="I4" s="2"/>
    </row>
    <row r="5" ht="15.75" customHeight="1">
      <c r="A5" s="2">
        <v>10412.0</v>
      </c>
      <c r="B5" s="2">
        <v>70.0</v>
      </c>
      <c r="C5" s="2">
        <v>945000.0</v>
      </c>
      <c r="D5" s="2"/>
      <c r="E5" s="3">
        <v>43469.20108796296</v>
      </c>
      <c r="F5" s="2" t="s">
        <v>10</v>
      </c>
      <c r="G5" s="2" t="s">
        <v>15</v>
      </c>
      <c r="H5" s="2" t="s">
        <v>12</v>
      </c>
      <c r="I5" s="2"/>
    </row>
    <row r="6" ht="15.75" customHeight="1">
      <c r="A6" s="2">
        <v>10419.0</v>
      </c>
      <c r="B6" s="2">
        <v>70.0</v>
      </c>
      <c r="C6" s="2">
        <v>945000.0</v>
      </c>
      <c r="D6" s="2"/>
      <c r="E6" s="3">
        <v>43393.88216435185</v>
      </c>
      <c r="F6" s="2" t="s">
        <v>16</v>
      </c>
      <c r="G6" s="2" t="s">
        <v>13</v>
      </c>
      <c r="H6" s="2" t="s">
        <v>17</v>
      </c>
      <c r="I6" s="2"/>
    </row>
    <row r="7" ht="15.75" customHeight="1">
      <c r="A7" s="2">
        <v>10403.0</v>
      </c>
      <c r="B7" s="2">
        <v>66.0</v>
      </c>
      <c r="C7" s="2">
        <v>891000.0</v>
      </c>
      <c r="D7" s="2"/>
      <c r="E7" s="3">
        <v>43469.28295138889</v>
      </c>
      <c r="F7" s="2" t="s">
        <v>10</v>
      </c>
      <c r="G7" s="2" t="s">
        <v>18</v>
      </c>
      <c r="H7" s="2" t="s">
        <v>19</v>
      </c>
      <c r="I7" s="2"/>
    </row>
    <row r="8" ht="15.75" customHeight="1">
      <c r="A8" s="2">
        <v>10403.0</v>
      </c>
      <c r="B8" s="2">
        <v>66.0</v>
      </c>
      <c r="C8" s="2">
        <v>891000.0</v>
      </c>
      <c r="D8" s="2"/>
      <c r="E8" s="3">
        <v>43469.274502314816</v>
      </c>
      <c r="F8" s="2" t="s">
        <v>20</v>
      </c>
      <c r="G8" s="2" t="s">
        <v>18</v>
      </c>
      <c r="H8" s="2" t="s">
        <v>19</v>
      </c>
      <c r="I8" s="2"/>
    </row>
    <row r="9" ht="15.75" customHeight="1">
      <c r="A9" s="2">
        <v>10400.0</v>
      </c>
      <c r="B9" s="2">
        <v>64.0</v>
      </c>
      <c r="C9" s="2">
        <v>864000.0</v>
      </c>
      <c r="D9" s="2"/>
      <c r="E9" s="3">
        <v>43469.44545138889</v>
      </c>
      <c r="F9" s="2" t="s">
        <v>10</v>
      </c>
      <c r="G9" s="2" t="s">
        <v>13</v>
      </c>
      <c r="H9" s="2" t="s">
        <v>21</v>
      </c>
      <c r="I9" s="2"/>
    </row>
    <row r="10" ht="15.75" customHeight="1">
      <c r="A10" s="2">
        <v>10405.0</v>
      </c>
      <c r="B10" s="2">
        <v>61.0</v>
      </c>
      <c r="C10" s="2">
        <v>823500.0</v>
      </c>
      <c r="D10" s="2"/>
      <c r="E10" s="3">
        <v>43469.44289351852</v>
      </c>
      <c r="F10" s="2" t="s">
        <v>10</v>
      </c>
      <c r="G10" s="2" t="s">
        <v>13</v>
      </c>
      <c r="H10" s="2" t="s">
        <v>14</v>
      </c>
      <c r="I10" s="2"/>
    </row>
    <row r="11" ht="15.75" customHeight="1">
      <c r="A11" s="2">
        <v>10409.0</v>
      </c>
      <c r="B11" s="2">
        <v>61.0</v>
      </c>
      <c r="C11" s="2">
        <v>823500.0</v>
      </c>
      <c r="D11" s="2"/>
      <c r="E11" s="3">
        <v>43469.303298611114</v>
      </c>
      <c r="F11" s="2" t="s">
        <v>10</v>
      </c>
      <c r="G11" s="2" t="s">
        <v>22</v>
      </c>
      <c r="H11" s="2" t="s">
        <v>23</v>
      </c>
      <c r="I11" s="2"/>
    </row>
    <row r="12" ht="15.75" customHeight="1">
      <c r="A12" s="2">
        <v>10412.0</v>
      </c>
      <c r="B12" s="2">
        <v>60.0</v>
      </c>
      <c r="C12" s="2">
        <v>810000.0</v>
      </c>
      <c r="D12" s="2"/>
      <c r="E12" s="3">
        <v>43525.4978125</v>
      </c>
      <c r="F12" s="2" t="s">
        <v>10</v>
      </c>
      <c r="G12" s="2" t="s">
        <v>13</v>
      </c>
      <c r="H12" s="2" t="s">
        <v>12</v>
      </c>
      <c r="I12" s="2"/>
    </row>
    <row r="13" ht="15.75" customHeight="1">
      <c r="A13" s="2">
        <v>10402.0</v>
      </c>
      <c r="B13" s="2">
        <v>59.0</v>
      </c>
      <c r="C13" s="2">
        <v>796500.0</v>
      </c>
      <c r="D13" s="2"/>
      <c r="E13" s="3">
        <v>43469.29832175926</v>
      </c>
      <c r="F13" s="2" t="s">
        <v>10</v>
      </c>
      <c r="G13" s="2" t="s">
        <v>18</v>
      </c>
      <c r="H13" s="2" t="s">
        <v>24</v>
      </c>
      <c r="I13" s="2"/>
    </row>
    <row r="14" ht="15.75" customHeight="1">
      <c r="A14" s="2">
        <v>10400.0</v>
      </c>
      <c r="B14" s="2">
        <v>58.0</v>
      </c>
      <c r="C14" s="2">
        <v>783000.0</v>
      </c>
      <c r="D14" s="2"/>
      <c r="E14" s="3">
        <v>43469.30829861111</v>
      </c>
      <c r="F14" s="2" t="s">
        <v>10</v>
      </c>
      <c r="G14" s="2" t="s">
        <v>22</v>
      </c>
      <c r="H14" s="2" t="s">
        <v>21</v>
      </c>
      <c r="I14" s="2"/>
    </row>
    <row r="15" ht="15.75" customHeight="1">
      <c r="A15" s="2">
        <v>10412.0</v>
      </c>
      <c r="B15" s="2">
        <v>56.0</v>
      </c>
      <c r="C15" s="2">
        <v>756000.0</v>
      </c>
      <c r="D15" s="2"/>
      <c r="E15" s="3">
        <v>43469.299837962964</v>
      </c>
      <c r="F15" s="2" t="s">
        <v>10</v>
      </c>
      <c r="G15" s="2" t="s">
        <v>15</v>
      </c>
      <c r="H15" s="2" t="s">
        <v>12</v>
      </c>
      <c r="I15" s="2"/>
    </row>
    <row r="16" ht="15.75" customHeight="1">
      <c r="A16" s="2">
        <v>10339.0</v>
      </c>
      <c r="B16" s="2">
        <v>55.0</v>
      </c>
      <c r="C16" s="2">
        <v>742500.0</v>
      </c>
      <c r="D16" s="2"/>
      <c r="E16" s="3">
        <v>43469.4503125</v>
      </c>
      <c r="F16" s="2" t="s">
        <v>20</v>
      </c>
      <c r="G16" s="2" t="s">
        <v>25</v>
      </c>
      <c r="H16" s="2" t="s">
        <v>26</v>
      </c>
      <c r="I16" s="2"/>
    </row>
    <row r="17" ht="15.75" customHeight="1">
      <c r="A17" s="2">
        <v>10339.0</v>
      </c>
      <c r="B17" s="2">
        <v>55.0</v>
      </c>
      <c r="C17" s="2">
        <v>742500.0</v>
      </c>
      <c r="D17" s="2"/>
      <c r="E17" s="3">
        <v>43469.45018518518</v>
      </c>
      <c r="F17" s="2" t="s">
        <v>10</v>
      </c>
      <c r="G17" s="2" t="s">
        <v>22</v>
      </c>
      <c r="H17" s="2" t="s">
        <v>26</v>
      </c>
      <c r="I17" s="2"/>
    </row>
    <row r="18" ht="15.75" customHeight="1">
      <c r="A18" s="2">
        <v>10339.0</v>
      </c>
      <c r="B18" s="2">
        <v>55.0</v>
      </c>
      <c r="C18" s="2">
        <v>742500.0</v>
      </c>
      <c r="D18" s="2"/>
      <c r="E18" s="3">
        <v>43469.32460648148</v>
      </c>
      <c r="F18" s="2" t="s">
        <v>20</v>
      </c>
      <c r="G18" s="2" t="s">
        <v>11</v>
      </c>
      <c r="H18" s="2" t="s">
        <v>26</v>
      </c>
      <c r="I18" s="2"/>
    </row>
    <row r="19" ht="15.75" customHeight="1">
      <c r="A19" s="2">
        <v>10340.0</v>
      </c>
      <c r="B19" s="2">
        <v>55.0</v>
      </c>
      <c r="C19" s="2">
        <v>742500.0</v>
      </c>
      <c r="D19" s="2"/>
      <c r="E19" s="3">
        <v>43525.566412037035</v>
      </c>
      <c r="F19" s="2" t="s">
        <v>10</v>
      </c>
      <c r="G19" s="2" t="s">
        <v>18</v>
      </c>
      <c r="H19" s="2" t="s">
        <v>27</v>
      </c>
      <c r="I19" s="2"/>
    </row>
    <row r="20" ht="15.75" customHeight="1">
      <c r="A20" s="2">
        <v>10340.0</v>
      </c>
      <c r="B20" s="2">
        <v>55.0</v>
      </c>
      <c r="C20" s="2">
        <v>742500.0</v>
      </c>
      <c r="D20" s="2"/>
      <c r="E20" s="3">
        <v>43525.62869212963</v>
      </c>
      <c r="F20" s="2" t="s">
        <v>10</v>
      </c>
      <c r="G20" s="2" t="s">
        <v>18</v>
      </c>
      <c r="H20" s="2" t="s">
        <v>27</v>
      </c>
      <c r="I20" s="2"/>
    </row>
    <row r="21" ht="15.75" customHeight="1">
      <c r="A21" s="2">
        <v>10340.0</v>
      </c>
      <c r="B21" s="2">
        <v>55.0</v>
      </c>
      <c r="C21" s="2">
        <v>742500.0</v>
      </c>
      <c r="D21" s="2"/>
      <c r="E21" s="3">
        <v>43393.5297337963</v>
      </c>
      <c r="F21" s="2" t="s">
        <v>10</v>
      </c>
      <c r="G21" s="2" t="s">
        <v>25</v>
      </c>
      <c r="H21" s="2" t="s">
        <v>27</v>
      </c>
      <c r="I21" s="2"/>
    </row>
    <row r="22" ht="15.75" customHeight="1">
      <c r="A22" s="2">
        <v>10341.0</v>
      </c>
      <c r="B22" s="2">
        <v>55.0</v>
      </c>
      <c r="C22" s="2">
        <v>742500.0</v>
      </c>
      <c r="D22" s="2"/>
      <c r="E22" s="3">
        <v>43387.50438657407</v>
      </c>
      <c r="F22" s="2" t="s">
        <v>10</v>
      </c>
      <c r="G22" s="2" t="s">
        <v>18</v>
      </c>
      <c r="H22" s="2" t="s">
        <v>17</v>
      </c>
      <c r="I22" s="2"/>
    </row>
    <row r="23" ht="15.75" customHeight="1">
      <c r="A23" s="2">
        <v>10341.0</v>
      </c>
      <c r="B23" s="2">
        <v>55.0</v>
      </c>
      <c r="C23" s="2">
        <v>742500.0</v>
      </c>
      <c r="D23" s="2"/>
      <c r="E23" s="3">
        <v>43393.67077546296</v>
      </c>
      <c r="F23" s="2" t="s">
        <v>20</v>
      </c>
      <c r="G23" s="2" t="s">
        <v>13</v>
      </c>
      <c r="H23" s="2" t="s">
        <v>17</v>
      </c>
      <c r="I23" s="2"/>
    </row>
    <row r="24" ht="15.75" customHeight="1">
      <c r="A24" s="2">
        <v>10342.0</v>
      </c>
      <c r="B24" s="2">
        <v>55.0</v>
      </c>
      <c r="C24" s="2">
        <v>742500.0</v>
      </c>
      <c r="D24" s="2"/>
      <c r="E24" s="3">
        <v>43469.56039351852</v>
      </c>
      <c r="F24" s="2" t="s">
        <v>10</v>
      </c>
      <c r="G24" s="2" t="s">
        <v>13</v>
      </c>
      <c r="H24" s="2" t="s">
        <v>28</v>
      </c>
      <c r="I24" s="2"/>
    </row>
    <row r="25" ht="15.75" customHeight="1">
      <c r="A25" s="2">
        <v>10342.0</v>
      </c>
      <c r="B25" s="2">
        <v>55.0</v>
      </c>
      <c r="C25" s="2">
        <v>742500.0</v>
      </c>
      <c r="D25" s="2"/>
      <c r="E25" s="3">
        <v>43393.545798611114</v>
      </c>
      <c r="F25" s="2" t="s">
        <v>10</v>
      </c>
      <c r="G25" s="2" t="s">
        <v>13</v>
      </c>
      <c r="H25" s="2" t="s">
        <v>28</v>
      </c>
      <c r="I25" s="2"/>
    </row>
    <row r="26" ht="15.75" customHeight="1">
      <c r="A26" s="2">
        <v>10402.0</v>
      </c>
      <c r="B26" s="2">
        <v>55.0</v>
      </c>
      <c r="C26" s="2">
        <v>742500.0</v>
      </c>
      <c r="D26" s="2"/>
      <c r="E26" s="3">
        <v>43393.54707175926</v>
      </c>
      <c r="F26" s="2" t="s">
        <v>10</v>
      </c>
      <c r="G26" s="2" t="s">
        <v>18</v>
      </c>
      <c r="H26" s="2" t="s">
        <v>24</v>
      </c>
      <c r="I26" s="2"/>
    </row>
    <row r="27" ht="15.75" customHeight="1">
      <c r="A27" s="2">
        <v>10405.0</v>
      </c>
      <c r="B27" s="2">
        <v>55.0</v>
      </c>
      <c r="C27" s="2">
        <v>742500.0</v>
      </c>
      <c r="D27" s="2"/>
      <c r="E27" s="3">
        <v>43525.49167824074</v>
      </c>
      <c r="F27" s="2" t="s">
        <v>10</v>
      </c>
      <c r="G27" s="2" t="s">
        <v>13</v>
      </c>
      <c r="H27" s="2" t="s">
        <v>14</v>
      </c>
      <c r="I27" s="2"/>
    </row>
    <row r="28" ht="15.75" customHeight="1">
      <c r="A28" s="2">
        <v>10419.0</v>
      </c>
      <c r="B28" s="2">
        <v>55.0</v>
      </c>
      <c r="C28" s="2">
        <v>742500.0</v>
      </c>
      <c r="D28" s="2"/>
      <c r="E28" s="3">
        <v>43525.64707175926</v>
      </c>
      <c r="F28" s="2" t="s">
        <v>10</v>
      </c>
      <c r="G28" s="2" t="s">
        <v>13</v>
      </c>
      <c r="H28" s="2" t="s">
        <v>17</v>
      </c>
      <c r="I28" s="2"/>
    </row>
    <row r="29" ht="15.75" customHeight="1">
      <c r="A29" s="2">
        <v>10419.0</v>
      </c>
      <c r="B29" s="2">
        <v>55.0</v>
      </c>
      <c r="C29" s="2">
        <v>742500.0</v>
      </c>
      <c r="D29" s="2"/>
      <c r="E29" s="3">
        <v>43405.34956018518</v>
      </c>
      <c r="F29" s="2" t="s">
        <v>20</v>
      </c>
      <c r="G29" s="2" t="s">
        <v>13</v>
      </c>
      <c r="H29" s="2" t="s">
        <v>17</v>
      </c>
      <c r="I29" s="2"/>
    </row>
    <row r="30" ht="15.75" customHeight="1">
      <c r="A30" s="2">
        <v>10412.0</v>
      </c>
      <c r="B30" s="2">
        <v>54.0</v>
      </c>
      <c r="C30" s="2">
        <v>729000.0</v>
      </c>
      <c r="D30" s="2"/>
      <c r="E30" s="3">
        <v>43393.67077546296</v>
      </c>
      <c r="F30" s="2" t="s">
        <v>10</v>
      </c>
      <c r="G30" s="2" t="s">
        <v>15</v>
      </c>
      <c r="H30" s="2" t="s">
        <v>12</v>
      </c>
      <c r="I30" s="2"/>
    </row>
    <row r="31" ht="15.75" customHeight="1">
      <c r="A31" s="2">
        <v>10413.0</v>
      </c>
      <c r="B31" s="2">
        <v>51.0</v>
      </c>
      <c r="C31" s="2">
        <v>688500.0</v>
      </c>
      <c r="D31" s="2"/>
      <c r="E31" s="3">
        <v>43387.639710648145</v>
      </c>
      <c r="F31" s="2" t="s">
        <v>10</v>
      </c>
      <c r="G31" s="2" t="s">
        <v>29</v>
      </c>
      <c r="H31" s="2" t="s">
        <v>30</v>
      </c>
      <c r="I31" s="2"/>
    </row>
    <row r="32" ht="15.75" customHeight="1">
      <c r="A32" s="2">
        <v>10100.0</v>
      </c>
      <c r="B32" s="2">
        <v>50.0</v>
      </c>
      <c r="C32" s="2">
        <v>675000.0</v>
      </c>
      <c r="D32" s="2"/>
      <c r="E32" s="3">
        <v>43525.647997685184</v>
      </c>
      <c r="F32" s="2" t="s">
        <v>10</v>
      </c>
      <c r="G32" s="2" t="s">
        <v>22</v>
      </c>
      <c r="H32" s="2" t="s">
        <v>31</v>
      </c>
      <c r="I32" s="2"/>
    </row>
    <row r="33" ht="15.75" customHeight="1">
      <c r="A33" s="2">
        <v>10105.0</v>
      </c>
      <c r="B33" s="2">
        <v>50.0</v>
      </c>
      <c r="C33" s="2">
        <v>675000.0</v>
      </c>
      <c r="D33" s="2"/>
      <c r="E33" s="3">
        <v>43469.52523148148</v>
      </c>
      <c r="F33" s="2" t="s">
        <v>10</v>
      </c>
      <c r="G33" s="2" t="s">
        <v>13</v>
      </c>
      <c r="H33" s="2" t="s">
        <v>32</v>
      </c>
      <c r="I33" s="2"/>
    </row>
    <row r="34" ht="15.75" customHeight="1">
      <c r="A34" s="2">
        <v>10105.0</v>
      </c>
      <c r="B34" s="2">
        <v>50.0</v>
      </c>
      <c r="C34" s="2">
        <v>675000.0</v>
      </c>
      <c r="D34" s="2"/>
      <c r="E34" s="3">
        <v>43387.67020833334</v>
      </c>
      <c r="F34" s="2" t="s">
        <v>10</v>
      </c>
      <c r="G34" s="2" t="s">
        <v>22</v>
      </c>
      <c r="H34" s="2" t="s">
        <v>32</v>
      </c>
      <c r="I34" s="2"/>
    </row>
    <row r="35" ht="15.75" customHeight="1">
      <c r="A35" s="2">
        <v>10106.0</v>
      </c>
      <c r="B35" s="2">
        <v>50.0</v>
      </c>
      <c r="C35" s="2">
        <v>675000.0</v>
      </c>
      <c r="D35" s="2"/>
      <c r="E35" s="3">
        <v>43387.67020833334</v>
      </c>
      <c r="F35" s="2" t="s">
        <v>10</v>
      </c>
      <c r="G35" s="2" t="s">
        <v>25</v>
      </c>
      <c r="H35" s="2" t="s">
        <v>33</v>
      </c>
      <c r="I35" s="2"/>
    </row>
    <row r="36" ht="15.75" customHeight="1">
      <c r="A36" s="2">
        <v>10113.0</v>
      </c>
      <c r="B36" s="2">
        <v>50.0</v>
      </c>
      <c r="C36" s="2">
        <v>675000.0</v>
      </c>
      <c r="D36" s="2"/>
      <c r="E36" s="3">
        <v>43387.67020833334</v>
      </c>
      <c r="F36" s="2" t="s">
        <v>10</v>
      </c>
      <c r="G36" s="2" t="s">
        <v>22</v>
      </c>
      <c r="H36" s="2" t="s">
        <v>34</v>
      </c>
      <c r="I36" s="2"/>
    </row>
    <row r="37" ht="15.75" customHeight="1">
      <c r="A37" s="2">
        <v>10117.0</v>
      </c>
      <c r="B37" s="2">
        <v>50.0</v>
      </c>
      <c r="C37" s="2">
        <v>675000.0</v>
      </c>
      <c r="D37" s="2"/>
      <c r="E37" s="3">
        <v>43387.67020833334</v>
      </c>
      <c r="F37" s="2" t="s">
        <v>10</v>
      </c>
      <c r="G37" s="2" t="s">
        <v>11</v>
      </c>
      <c r="H37" s="2" t="s">
        <v>35</v>
      </c>
      <c r="I37" s="2"/>
    </row>
    <row r="38" ht="15.75" customHeight="1">
      <c r="A38" s="2">
        <v>10121.0</v>
      </c>
      <c r="B38" s="2">
        <v>50.0</v>
      </c>
      <c r="C38" s="2">
        <v>675000.0</v>
      </c>
      <c r="D38" s="2"/>
      <c r="E38" s="3">
        <v>43438.671122685184</v>
      </c>
      <c r="F38" s="2" t="s">
        <v>10</v>
      </c>
      <c r="G38" s="2" t="s">
        <v>18</v>
      </c>
      <c r="H38" s="2" t="s">
        <v>36</v>
      </c>
      <c r="I38" s="2"/>
    </row>
    <row r="39" ht="15.75" customHeight="1">
      <c r="A39" s="2">
        <v>10123.0</v>
      </c>
      <c r="B39" s="2">
        <v>50.0</v>
      </c>
      <c r="C39" s="2">
        <v>675000.0</v>
      </c>
      <c r="D39" s="2"/>
      <c r="E39" s="3">
        <v>43469.67246527778</v>
      </c>
      <c r="F39" s="2" t="s">
        <v>16</v>
      </c>
      <c r="G39" s="2" t="s">
        <v>13</v>
      </c>
      <c r="H39" s="2" t="s">
        <v>37</v>
      </c>
      <c r="I39" s="2"/>
    </row>
    <row r="40" ht="15.75" customHeight="1">
      <c r="A40" s="2">
        <v>10126.0</v>
      </c>
      <c r="B40" s="2">
        <v>50.0</v>
      </c>
      <c r="C40" s="2">
        <v>675000.0</v>
      </c>
      <c r="D40" s="2"/>
      <c r="E40" s="3">
        <v>43469.672476851854</v>
      </c>
      <c r="F40" s="2" t="s">
        <v>10</v>
      </c>
      <c r="G40" s="2" t="s">
        <v>15</v>
      </c>
      <c r="H40" s="2" t="s">
        <v>38</v>
      </c>
      <c r="I40" s="2"/>
    </row>
    <row r="41" ht="15.75" customHeight="1">
      <c r="A41" s="2">
        <v>10129.0</v>
      </c>
      <c r="B41" s="2">
        <v>50.0</v>
      </c>
      <c r="C41" s="2">
        <v>675000.0</v>
      </c>
      <c r="D41" s="2"/>
      <c r="E41" s="3">
        <v>43469.672476851854</v>
      </c>
      <c r="F41" s="2" t="s">
        <v>10</v>
      </c>
      <c r="G41" s="2" t="s">
        <v>22</v>
      </c>
      <c r="H41" s="2" t="s">
        <v>39</v>
      </c>
      <c r="I41" s="2"/>
    </row>
    <row r="42" ht="15.75" customHeight="1">
      <c r="A42" s="2">
        <v>10131.0</v>
      </c>
      <c r="B42" s="2">
        <v>50.0</v>
      </c>
      <c r="C42" s="2">
        <v>675000.0</v>
      </c>
      <c r="D42" s="2"/>
      <c r="E42" s="3">
        <v>43469.672476851854</v>
      </c>
      <c r="F42" s="2" t="s">
        <v>10</v>
      </c>
      <c r="G42" s="2" t="s">
        <v>25</v>
      </c>
      <c r="H42" s="2" t="s">
        <v>40</v>
      </c>
      <c r="I42" s="2"/>
    </row>
    <row r="43" ht="15.75" customHeight="1">
      <c r="A43" s="2">
        <v>10149.0</v>
      </c>
      <c r="B43" s="2">
        <v>50.0</v>
      </c>
      <c r="C43" s="2">
        <v>675000.0</v>
      </c>
      <c r="D43" s="2"/>
      <c r="E43" s="3">
        <v>43525.685902777775</v>
      </c>
      <c r="F43" s="2" t="s">
        <v>10</v>
      </c>
      <c r="G43" s="2" t="s">
        <v>22</v>
      </c>
      <c r="H43" s="2" t="s">
        <v>41</v>
      </c>
      <c r="I43" s="2"/>
    </row>
    <row r="44" ht="15.75" customHeight="1">
      <c r="A44" s="2">
        <v>10153.0</v>
      </c>
      <c r="B44" s="2">
        <v>50.0</v>
      </c>
      <c r="C44" s="2">
        <v>675000.0</v>
      </c>
      <c r="D44" s="2"/>
      <c r="E44" s="3">
        <v>43469.68475694444</v>
      </c>
      <c r="F44" s="2" t="s">
        <v>20</v>
      </c>
      <c r="G44" s="2" t="s">
        <v>11</v>
      </c>
      <c r="H44" s="2" t="s">
        <v>12</v>
      </c>
      <c r="I44" s="2"/>
    </row>
    <row r="45" ht="15.75" customHeight="1">
      <c r="A45" s="2">
        <v>10159.0</v>
      </c>
      <c r="B45" s="2">
        <v>50.0</v>
      </c>
      <c r="C45" s="2">
        <v>675000.0</v>
      </c>
      <c r="D45" s="2"/>
      <c r="E45" s="3">
        <v>43387.39879629629</v>
      </c>
      <c r="F45" s="2" t="s">
        <v>10</v>
      </c>
      <c r="G45" s="2" t="s">
        <v>13</v>
      </c>
      <c r="H45" s="2" t="s">
        <v>42</v>
      </c>
      <c r="I45" s="2"/>
    </row>
    <row r="46" ht="15.75" customHeight="1">
      <c r="A46" s="2">
        <v>10160.0</v>
      </c>
      <c r="B46" s="2">
        <v>50.0</v>
      </c>
      <c r="C46" s="2">
        <v>675000.0</v>
      </c>
      <c r="D46" s="2"/>
      <c r="E46" s="3">
        <v>43499.6700462963</v>
      </c>
      <c r="F46" s="2" t="s">
        <v>10</v>
      </c>
      <c r="G46" s="2" t="s">
        <v>13</v>
      </c>
      <c r="H46" s="2" t="s">
        <v>43</v>
      </c>
      <c r="I46" s="2"/>
    </row>
    <row r="47" ht="15.75" customHeight="1">
      <c r="A47" s="2">
        <v>10165.0</v>
      </c>
      <c r="B47" s="2">
        <v>50.0</v>
      </c>
      <c r="C47" s="2">
        <v>675000.0</v>
      </c>
      <c r="D47" s="2"/>
      <c r="E47" s="3">
        <v>43387.40818287037</v>
      </c>
      <c r="F47" s="2" t="s">
        <v>10</v>
      </c>
      <c r="G47" s="2" t="s">
        <v>29</v>
      </c>
      <c r="H47" s="2" t="s">
        <v>35</v>
      </c>
      <c r="I47" s="2"/>
    </row>
    <row r="48" ht="15.75" customHeight="1">
      <c r="A48" s="2">
        <v>10168.0</v>
      </c>
      <c r="B48" s="2">
        <v>50.0</v>
      </c>
      <c r="C48" s="2">
        <v>675000.0</v>
      </c>
      <c r="D48" s="2"/>
      <c r="E48" s="3">
        <v>43405.79744212963</v>
      </c>
      <c r="F48" s="2" t="s">
        <v>20</v>
      </c>
      <c r="G48" s="2" t="s">
        <v>18</v>
      </c>
      <c r="H48" s="2" t="s">
        <v>44</v>
      </c>
      <c r="I48" s="2"/>
    </row>
    <row r="49" ht="15.75" customHeight="1">
      <c r="A49" s="2">
        <v>10175.0</v>
      </c>
      <c r="B49" s="2">
        <v>50.0</v>
      </c>
      <c r="C49" s="2">
        <v>675000.0</v>
      </c>
      <c r="D49" s="2"/>
      <c r="E49" s="3">
        <v>43386.502280092594</v>
      </c>
      <c r="F49" s="2" t="s">
        <v>10</v>
      </c>
      <c r="G49" s="2" t="s">
        <v>15</v>
      </c>
      <c r="H49" s="2" t="s">
        <v>39</v>
      </c>
      <c r="I49" s="2"/>
    </row>
    <row r="50" ht="15.75" customHeight="1">
      <c r="A50" s="2">
        <v>10176.0</v>
      </c>
      <c r="B50" s="2">
        <v>50.0</v>
      </c>
      <c r="C50" s="2">
        <v>675000.0</v>
      </c>
      <c r="D50" s="2"/>
      <c r="E50" s="3">
        <v>43469.61965277778</v>
      </c>
      <c r="F50" s="2" t="s">
        <v>10</v>
      </c>
      <c r="G50" s="2" t="s">
        <v>13</v>
      </c>
      <c r="H50" s="2" t="s">
        <v>45</v>
      </c>
      <c r="I50" s="2"/>
    </row>
    <row r="51" ht="15.75" customHeight="1">
      <c r="A51" s="2">
        <v>10177.0</v>
      </c>
      <c r="B51" s="2">
        <v>50.0</v>
      </c>
      <c r="C51" s="2">
        <v>675000.0</v>
      </c>
      <c r="D51" s="2"/>
      <c r="E51" s="3">
        <v>43467.612905092596</v>
      </c>
      <c r="F51" s="2" t="s">
        <v>10</v>
      </c>
      <c r="G51" s="2" t="s">
        <v>11</v>
      </c>
      <c r="H51" s="2" t="s">
        <v>46</v>
      </c>
      <c r="I51" s="2"/>
    </row>
    <row r="52" ht="15.75" customHeight="1">
      <c r="A52" s="2">
        <v>10195.0</v>
      </c>
      <c r="B52" s="2">
        <v>50.0</v>
      </c>
      <c r="C52" s="2">
        <v>675000.0</v>
      </c>
      <c r="D52" s="2"/>
      <c r="E52" s="3">
        <v>43392.66945601852</v>
      </c>
      <c r="F52" s="2" t="s">
        <v>10</v>
      </c>
      <c r="G52" s="2" t="s">
        <v>13</v>
      </c>
      <c r="H52" s="2" t="s">
        <v>47</v>
      </c>
      <c r="I52" s="2"/>
    </row>
    <row r="53" ht="15.75" customHeight="1">
      <c r="A53" s="2">
        <v>10196.0</v>
      </c>
      <c r="B53" s="2">
        <v>50.0</v>
      </c>
      <c r="C53" s="2">
        <v>675000.0</v>
      </c>
      <c r="D53" s="2"/>
      <c r="E53" s="3">
        <v>43469.63652777778</v>
      </c>
      <c r="F53" s="2" t="s">
        <v>10</v>
      </c>
      <c r="G53" s="2" t="s">
        <v>11</v>
      </c>
      <c r="H53" s="2" t="s">
        <v>48</v>
      </c>
      <c r="I53" s="2"/>
    </row>
    <row r="54" ht="15.75" customHeight="1">
      <c r="A54" s="2">
        <v>10197.0</v>
      </c>
      <c r="B54" s="2">
        <v>50.0</v>
      </c>
      <c r="C54" s="2">
        <v>675000.0</v>
      </c>
      <c r="D54" s="2"/>
      <c r="E54" s="3">
        <v>43392.68189814815</v>
      </c>
      <c r="F54" s="2" t="s">
        <v>10</v>
      </c>
      <c r="G54" s="2" t="s">
        <v>22</v>
      </c>
      <c r="H54" s="2" t="s">
        <v>27</v>
      </c>
      <c r="I54" s="2"/>
    </row>
    <row r="55" ht="15.75" customHeight="1">
      <c r="A55" s="2">
        <v>10197.0</v>
      </c>
      <c r="B55" s="2">
        <v>50.0</v>
      </c>
      <c r="C55" s="2">
        <v>675000.0</v>
      </c>
      <c r="D55" s="2"/>
      <c r="E55" s="3">
        <v>43394.2975</v>
      </c>
      <c r="F55" s="2" t="s">
        <v>10</v>
      </c>
      <c r="G55" s="2" t="s">
        <v>11</v>
      </c>
      <c r="H55" s="2" t="s">
        <v>27</v>
      </c>
      <c r="I55" s="2"/>
    </row>
    <row r="56" ht="15.75" customHeight="1">
      <c r="A56" s="2">
        <v>10210.0</v>
      </c>
      <c r="B56" s="2">
        <v>50.0</v>
      </c>
      <c r="C56" s="2">
        <v>675000.0</v>
      </c>
      <c r="D56" s="2"/>
      <c r="E56" s="3">
        <v>43394.29739583333</v>
      </c>
      <c r="F56" s="2" t="s">
        <v>20</v>
      </c>
      <c r="G56" s="2" t="s">
        <v>25</v>
      </c>
      <c r="H56" s="2" t="s">
        <v>49</v>
      </c>
      <c r="I56" s="2"/>
    </row>
    <row r="57" ht="15.75" customHeight="1">
      <c r="A57" s="2">
        <v>10214.0</v>
      </c>
      <c r="B57" s="2">
        <v>50.0</v>
      </c>
      <c r="C57" s="2">
        <v>675000.0</v>
      </c>
      <c r="D57" s="2"/>
      <c r="E57" s="3">
        <v>43525.91606481482</v>
      </c>
      <c r="F57" s="2" t="s">
        <v>10</v>
      </c>
      <c r="G57" s="2" t="s">
        <v>22</v>
      </c>
      <c r="H57" s="2" t="s">
        <v>38</v>
      </c>
      <c r="I57" s="2"/>
    </row>
    <row r="58" ht="15.75" customHeight="1">
      <c r="A58" s="2">
        <v>10220.0</v>
      </c>
      <c r="B58" s="2">
        <v>50.0</v>
      </c>
      <c r="C58" s="2">
        <v>675000.0</v>
      </c>
      <c r="D58" s="2"/>
      <c r="E58" s="3">
        <v>43468.89319444444</v>
      </c>
      <c r="F58" s="2" t="s">
        <v>10</v>
      </c>
      <c r="G58" s="2" t="s">
        <v>13</v>
      </c>
      <c r="H58" s="2" t="s">
        <v>50</v>
      </c>
      <c r="I58" s="2"/>
    </row>
    <row r="59" ht="15.75" customHeight="1">
      <c r="A59" s="2">
        <v>10224.0</v>
      </c>
      <c r="B59" s="2">
        <v>50.0</v>
      </c>
      <c r="C59" s="2">
        <v>675000.0</v>
      </c>
      <c r="D59" s="2"/>
      <c r="E59" s="3">
        <v>43394.44797453703</v>
      </c>
      <c r="F59" s="2" t="s">
        <v>10</v>
      </c>
      <c r="G59" s="2" t="s">
        <v>18</v>
      </c>
      <c r="H59" s="2" t="s">
        <v>51</v>
      </c>
      <c r="I59" s="2"/>
    </row>
    <row r="60" ht="15.75" customHeight="1">
      <c r="A60" s="2">
        <v>10229.0</v>
      </c>
      <c r="B60" s="2">
        <v>50.0</v>
      </c>
      <c r="C60" s="2">
        <v>675000.0</v>
      </c>
      <c r="D60" s="2"/>
      <c r="E60" s="3">
        <v>43386.416354166664</v>
      </c>
      <c r="F60" s="2" t="s">
        <v>16</v>
      </c>
      <c r="G60" s="2" t="s">
        <v>13</v>
      </c>
      <c r="H60" s="2" t="s">
        <v>34</v>
      </c>
      <c r="I60" s="2"/>
    </row>
    <row r="61" ht="15.75" customHeight="1">
      <c r="A61" s="2">
        <v>10229.0</v>
      </c>
      <c r="B61" s="2">
        <v>50.0</v>
      </c>
      <c r="C61" s="2">
        <v>675000.0</v>
      </c>
      <c r="D61" s="2"/>
      <c r="E61" s="3">
        <v>43386.41732638889</v>
      </c>
      <c r="F61" s="2" t="s">
        <v>10</v>
      </c>
      <c r="G61" s="2" t="s">
        <v>13</v>
      </c>
      <c r="H61" s="2" t="s">
        <v>34</v>
      </c>
      <c r="I61" s="2"/>
    </row>
    <row r="62" ht="15.75" customHeight="1">
      <c r="A62" s="2">
        <v>10250.0</v>
      </c>
      <c r="B62" s="2">
        <v>50.0</v>
      </c>
      <c r="C62" s="2">
        <v>675000.0</v>
      </c>
      <c r="D62" s="2"/>
      <c r="E62" s="3">
        <v>43386.538310185184</v>
      </c>
      <c r="F62" s="2" t="s">
        <v>10</v>
      </c>
      <c r="G62" s="2" t="s">
        <v>22</v>
      </c>
      <c r="H62" s="2" t="s">
        <v>21</v>
      </c>
      <c r="I62" s="2"/>
    </row>
    <row r="63" ht="15.75" customHeight="1">
      <c r="A63" s="2">
        <v>10257.0</v>
      </c>
      <c r="B63" s="2">
        <v>50.0</v>
      </c>
      <c r="C63" s="2">
        <v>675000.0</v>
      </c>
      <c r="D63" s="2"/>
      <c r="E63" s="3">
        <v>43526.3390625</v>
      </c>
      <c r="F63" s="2" t="s">
        <v>10</v>
      </c>
      <c r="G63" s="2" t="s">
        <v>22</v>
      </c>
      <c r="H63" s="2" t="s">
        <v>21</v>
      </c>
      <c r="I63" s="2"/>
    </row>
    <row r="64" ht="15.75" customHeight="1">
      <c r="A64" s="2">
        <v>10261.0</v>
      </c>
      <c r="B64" s="2">
        <v>50.0</v>
      </c>
      <c r="C64" s="2">
        <v>675000.0</v>
      </c>
      <c r="D64" s="2"/>
      <c r="E64" s="3">
        <v>43468.941724537035</v>
      </c>
      <c r="F64" s="2" t="s">
        <v>10</v>
      </c>
      <c r="G64" s="2" t="s">
        <v>11</v>
      </c>
      <c r="H64" s="2" t="s">
        <v>52</v>
      </c>
      <c r="I64" s="2"/>
    </row>
    <row r="65" ht="15.75" customHeight="1">
      <c r="A65" s="2">
        <v>10271.0</v>
      </c>
      <c r="B65" s="2">
        <v>50.0</v>
      </c>
      <c r="C65" s="2">
        <v>675000.0</v>
      </c>
      <c r="D65" s="2"/>
      <c r="E65" s="3">
        <v>43387.71219907407</v>
      </c>
      <c r="F65" s="2" t="s">
        <v>10</v>
      </c>
      <c r="G65" s="2" t="s">
        <v>13</v>
      </c>
      <c r="H65" s="2" t="s">
        <v>34</v>
      </c>
      <c r="I65" s="2"/>
    </row>
    <row r="66" ht="15.75" customHeight="1">
      <c r="A66" s="2">
        <v>10271.0</v>
      </c>
      <c r="B66" s="2">
        <v>50.0</v>
      </c>
      <c r="C66" s="2">
        <v>675000.0</v>
      </c>
      <c r="D66" s="2"/>
      <c r="E66" s="3">
        <v>43498.61534722222</v>
      </c>
      <c r="F66" s="2" t="s">
        <v>10</v>
      </c>
      <c r="G66" s="2" t="s">
        <v>15</v>
      </c>
      <c r="H66" s="2" t="s">
        <v>34</v>
      </c>
      <c r="I66" s="2"/>
    </row>
    <row r="67" ht="15.75" customHeight="1">
      <c r="A67" s="2">
        <v>10273.0</v>
      </c>
      <c r="B67" s="2">
        <v>50.0</v>
      </c>
      <c r="C67" s="2">
        <v>675000.0</v>
      </c>
      <c r="D67" s="2"/>
      <c r="E67" s="3">
        <v>43387.7890162037</v>
      </c>
      <c r="F67" s="2" t="s">
        <v>10</v>
      </c>
      <c r="G67" s="2" t="s">
        <v>22</v>
      </c>
      <c r="H67" s="2" t="s">
        <v>53</v>
      </c>
      <c r="I67" s="2"/>
    </row>
    <row r="68" ht="15.75" customHeight="1">
      <c r="A68" s="2">
        <v>10276.0</v>
      </c>
      <c r="B68" s="2">
        <v>50.0</v>
      </c>
      <c r="C68" s="2">
        <v>675000.0</v>
      </c>
      <c r="D68" s="2"/>
      <c r="E68" s="3">
        <v>43387.79875</v>
      </c>
      <c r="F68" s="2" t="s">
        <v>10</v>
      </c>
      <c r="G68" s="2" t="s">
        <v>13</v>
      </c>
      <c r="H68" s="2" t="s">
        <v>54</v>
      </c>
      <c r="I68" s="2"/>
    </row>
    <row r="69" ht="15.75" customHeight="1">
      <c r="A69" s="2">
        <v>10280.0</v>
      </c>
      <c r="B69" s="2">
        <v>50.0</v>
      </c>
      <c r="C69" s="2">
        <v>675000.0</v>
      </c>
      <c r="D69" s="2"/>
      <c r="E69" s="3">
        <v>43438.56260416667</v>
      </c>
      <c r="F69" s="2" t="s">
        <v>10</v>
      </c>
      <c r="G69" s="2" t="s">
        <v>22</v>
      </c>
      <c r="H69" s="2" t="s">
        <v>55</v>
      </c>
      <c r="I69" s="2"/>
    </row>
    <row r="70" ht="15.75" customHeight="1">
      <c r="A70" s="2">
        <v>10284.0</v>
      </c>
      <c r="B70" s="2">
        <v>50.0</v>
      </c>
      <c r="C70" s="2">
        <v>675000.0</v>
      </c>
      <c r="D70" s="2"/>
      <c r="E70" s="3">
        <v>43497.962326388886</v>
      </c>
      <c r="F70" s="2" t="s">
        <v>16</v>
      </c>
      <c r="G70" s="2" t="s">
        <v>22</v>
      </c>
      <c r="H70" s="2" t="s">
        <v>56</v>
      </c>
      <c r="I70" s="2"/>
    </row>
    <row r="71" ht="15.75" customHeight="1">
      <c r="A71" s="2">
        <v>10288.0</v>
      </c>
      <c r="B71" s="2">
        <v>50.0</v>
      </c>
      <c r="C71" s="2">
        <v>675000.0</v>
      </c>
      <c r="D71" s="2"/>
      <c r="E71" s="3">
        <v>43387.82612268518</v>
      </c>
      <c r="F71" s="2" t="s">
        <v>10</v>
      </c>
      <c r="G71" s="2" t="s">
        <v>13</v>
      </c>
      <c r="H71" s="2" t="s">
        <v>23</v>
      </c>
      <c r="I71" s="2"/>
    </row>
    <row r="72" ht="15.75" customHeight="1">
      <c r="A72" s="2">
        <v>10292.0</v>
      </c>
      <c r="B72" s="2">
        <v>50.0</v>
      </c>
      <c r="C72" s="2">
        <v>675000.0</v>
      </c>
      <c r="D72" s="2"/>
      <c r="E72" s="3">
        <v>43394.412824074076</v>
      </c>
      <c r="F72" s="2" t="s">
        <v>16</v>
      </c>
      <c r="G72" s="2" t="s">
        <v>15</v>
      </c>
      <c r="H72" s="2" t="s">
        <v>57</v>
      </c>
      <c r="I72" s="2"/>
    </row>
    <row r="73" ht="15.75" customHeight="1">
      <c r="A73" s="2">
        <v>10301.0</v>
      </c>
      <c r="B73" s="2">
        <v>50.0</v>
      </c>
      <c r="C73" s="2">
        <v>675000.0</v>
      </c>
      <c r="D73" s="2"/>
      <c r="E73" s="3">
        <v>43526.49864583334</v>
      </c>
      <c r="F73" s="2" t="s">
        <v>10</v>
      </c>
      <c r="G73" s="2" t="s">
        <v>13</v>
      </c>
      <c r="H73" s="2" t="s">
        <v>56</v>
      </c>
      <c r="I73" s="2"/>
    </row>
    <row r="74" ht="15.75" customHeight="1">
      <c r="A74" s="2">
        <v>10306.0</v>
      </c>
      <c r="B74" s="2">
        <v>50.0</v>
      </c>
      <c r="C74" s="2">
        <v>675000.0</v>
      </c>
      <c r="D74" s="2"/>
      <c r="E74" s="3">
        <v>43387.85511574074</v>
      </c>
      <c r="F74" s="2" t="s">
        <v>10</v>
      </c>
      <c r="G74" s="2" t="s">
        <v>11</v>
      </c>
      <c r="H74" s="2" t="s">
        <v>58</v>
      </c>
      <c r="I74" s="2"/>
    </row>
    <row r="75" ht="15.75" customHeight="1">
      <c r="A75" s="2">
        <v>10309.0</v>
      </c>
      <c r="B75" s="2">
        <v>50.0</v>
      </c>
      <c r="C75" s="2">
        <v>675000.0</v>
      </c>
      <c r="D75" s="2"/>
      <c r="E75" s="3">
        <v>43526.81317129629</v>
      </c>
      <c r="F75" s="2" t="s">
        <v>16</v>
      </c>
      <c r="G75" s="2" t="s">
        <v>18</v>
      </c>
      <c r="H75" s="2" t="s">
        <v>59</v>
      </c>
      <c r="I75" s="2"/>
    </row>
    <row r="76" ht="15.75" customHeight="1">
      <c r="A76" s="2">
        <v>10318.0</v>
      </c>
      <c r="B76" s="2">
        <v>50.0</v>
      </c>
      <c r="C76" s="2">
        <v>675000.0</v>
      </c>
      <c r="D76" s="2"/>
      <c r="E76" s="3">
        <v>43526.670810185184</v>
      </c>
      <c r="F76" s="2" t="s">
        <v>10</v>
      </c>
      <c r="G76" s="2" t="s">
        <v>25</v>
      </c>
      <c r="H76" s="2" t="s">
        <v>60</v>
      </c>
      <c r="I76" s="2"/>
    </row>
    <row r="77" ht="15.75" customHeight="1">
      <c r="A77" s="2">
        <v>10322.0</v>
      </c>
      <c r="B77" s="2">
        <v>50.0</v>
      </c>
      <c r="C77" s="2">
        <v>675000.0</v>
      </c>
      <c r="D77" s="2"/>
      <c r="E77" s="3">
        <v>43439.4437962963</v>
      </c>
      <c r="F77" s="2" t="s">
        <v>10</v>
      </c>
      <c r="G77" s="2" t="s">
        <v>22</v>
      </c>
      <c r="H77" s="2" t="s">
        <v>31</v>
      </c>
      <c r="I77" s="2"/>
    </row>
    <row r="78" ht="15.75" customHeight="1">
      <c r="A78" s="2">
        <v>10326.0</v>
      </c>
      <c r="B78" s="2">
        <v>50.0</v>
      </c>
      <c r="C78" s="2">
        <v>675000.0</v>
      </c>
      <c r="D78" s="2"/>
      <c r="E78" s="3">
        <v>43415.2478125</v>
      </c>
      <c r="F78" s="2" t="s">
        <v>10</v>
      </c>
      <c r="G78" s="2" t="s">
        <v>22</v>
      </c>
      <c r="H78" s="2" t="s">
        <v>61</v>
      </c>
      <c r="I78" s="2"/>
    </row>
    <row r="79" ht="15.75" customHeight="1">
      <c r="A79" s="2">
        <v>10330.0</v>
      </c>
      <c r="B79" s="2">
        <v>50.0</v>
      </c>
      <c r="C79" s="2">
        <v>675000.0</v>
      </c>
      <c r="D79" s="2"/>
      <c r="E79" s="3">
        <v>43469.37587962963</v>
      </c>
      <c r="F79" s="2" t="s">
        <v>16</v>
      </c>
      <c r="G79" s="2" t="s">
        <v>13</v>
      </c>
      <c r="H79" s="2" t="s">
        <v>62</v>
      </c>
      <c r="I79" s="2"/>
    </row>
    <row r="80" ht="15.75" customHeight="1">
      <c r="A80" s="2">
        <v>10332.0</v>
      </c>
      <c r="B80" s="2">
        <v>50.0</v>
      </c>
      <c r="C80" s="2">
        <v>675000.0</v>
      </c>
      <c r="D80" s="2"/>
      <c r="E80" s="3">
        <v>43439.46335648148</v>
      </c>
      <c r="F80" s="2" t="s">
        <v>10</v>
      </c>
      <c r="G80" s="2" t="s">
        <v>22</v>
      </c>
      <c r="H80" s="2" t="s">
        <v>58</v>
      </c>
      <c r="I80" s="2"/>
    </row>
    <row r="81" ht="15.75" customHeight="1">
      <c r="A81" s="2">
        <v>10339.0</v>
      </c>
      <c r="B81" s="2">
        <v>50.0</v>
      </c>
      <c r="C81" s="2">
        <v>675000.0</v>
      </c>
      <c r="D81" s="2"/>
      <c r="E81" s="3">
        <v>43394.670752314814</v>
      </c>
      <c r="F81" s="2" t="s">
        <v>10</v>
      </c>
      <c r="G81" s="2" t="s">
        <v>11</v>
      </c>
      <c r="H81" s="2" t="s">
        <v>26</v>
      </c>
      <c r="I81" s="2"/>
    </row>
    <row r="82" ht="15.75" customHeight="1">
      <c r="A82" s="2">
        <v>10339.0</v>
      </c>
      <c r="B82" s="2">
        <v>50.0</v>
      </c>
      <c r="C82" s="2">
        <v>675000.0</v>
      </c>
      <c r="D82" s="2"/>
      <c r="E82" s="3">
        <v>43469.38265046296</v>
      </c>
      <c r="F82" s="2" t="s">
        <v>10</v>
      </c>
      <c r="G82" s="2" t="s">
        <v>25</v>
      </c>
      <c r="H82" s="2" t="s">
        <v>26</v>
      </c>
      <c r="I82" s="2"/>
    </row>
    <row r="83" ht="15.75" customHeight="1">
      <c r="A83" s="2">
        <v>10347.0</v>
      </c>
      <c r="B83" s="2">
        <v>50.0</v>
      </c>
      <c r="C83" s="2">
        <v>675000.0</v>
      </c>
      <c r="D83" s="2"/>
      <c r="E83" s="3">
        <v>43387.446493055555</v>
      </c>
      <c r="F83" s="2" t="s">
        <v>10</v>
      </c>
      <c r="G83" s="2" t="s">
        <v>15</v>
      </c>
      <c r="H83" s="2" t="s">
        <v>28</v>
      </c>
      <c r="I83" s="2"/>
    </row>
    <row r="84" ht="15.75" customHeight="1">
      <c r="A84" s="2">
        <v>10356.0</v>
      </c>
      <c r="B84" s="2">
        <v>50.0</v>
      </c>
      <c r="C84" s="2">
        <v>675000.0</v>
      </c>
      <c r="D84" s="2"/>
      <c r="E84" s="3">
        <v>43387.56392361111</v>
      </c>
      <c r="F84" s="2" t="s">
        <v>10</v>
      </c>
      <c r="G84" s="2" t="s">
        <v>22</v>
      </c>
      <c r="H84" s="2" t="s">
        <v>63</v>
      </c>
      <c r="I84" s="2"/>
    </row>
    <row r="85" ht="15.75" customHeight="1">
      <c r="A85" s="2">
        <v>10362.0</v>
      </c>
      <c r="B85" s="2">
        <v>50.0</v>
      </c>
      <c r="C85" s="2">
        <v>675000.0</v>
      </c>
      <c r="D85" s="2"/>
      <c r="E85" s="3">
        <v>43469.70315972222</v>
      </c>
      <c r="F85" s="2" t="s">
        <v>10</v>
      </c>
      <c r="G85" s="2" t="s">
        <v>18</v>
      </c>
      <c r="H85" s="2" t="s">
        <v>44</v>
      </c>
      <c r="I85" s="2"/>
    </row>
    <row r="86" ht="15.75" customHeight="1">
      <c r="A86" s="2">
        <v>10363.0</v>
      </c>
      <c r="B86" s="2">
        <v>50.0</v>
      </c>
      <c r="C86" s="2">
        <v>675000.0</v>
      </c>
      <c r="D86" s="2"/>
      <c r="E86" s="3">
        <v>43526.991064814814</v>
      </c>
      <c r="F86" s="2" t="s">
        <v>10</v>
      </c>
      <c r="G86" s="2" t="s">
        <v>18</v>
      </c>
      <c r="H86" s="2" t="s">
        <v>64</v>
      </c>
      <c r="I86" s="2"/>
    </row>
    <row r="87" ht="15.75" customHeight="1">
      <c r="A87" s="2">
        <v>10373.0</v>
      </c>
      <c r="B87" s="2">
        <v>50.0</v>
      </c>
      <c r="C87" s="2">
        <v>675000.0</v>
      </c>
      <c r="D87" s="2"/>
      <c r="E87" s="3">
        <v>43526.670810185184</v>
      </c>
      <c r="F87" s="2" t="s">
        <v>10</v>
      </c>
      <c r="G87" s="2" t="s">
        <v>22</v>
      </c>
      <c r="H87" s="2" t="s">
        <v>65</v>
      </c>
      <c r="I87" s="2"/>
    </row>
    <row r="88" ht="15.75" customHeight="1">
      <c r="A88" s="2">
        <v>10377.0</v>
      </c>
      <c r="B88" s="2">
        <v>50.0</v>
      </c>
      <c r="C88" s="2">
        <v>675000.0</v>
      </c>
      <c r="D88" s="2"/>
      <c r="E88" s="3">
        <v>43498.63230324074</v>
      </c>
      <c r="F88" s="2" t="s">
        <v>20</v>
      </c>
      <c r="G88" s="2" t="s">
        <v>13</v>
      </c>
      <c r="H88" s="2" t="s">
        <v>66</v>
      </c>
      <c r="I88" s="2"/>
    </row>
    <row r="89" ht="15.75" customHeight="1">
      <c r="A89" s="2">
        <v>10382.0</v>
      </c>
      <c r="B89" s="2">
        <v>50.0</v>
      </c>
      <c r="C89" s="2">
        <v>675000.0</v>
      </c>
      <c r="D89" s="2"/>
      <c r="E89" s="3">
        <v>43386.77208333334</v>
      </c>
      <c r="F89" s="2" t="s">
        <v>10</v>
      </c>
      <c r="G89" s="2" t="s">
        <v>22</v>
      </c>
      <c r="H89" s="2" t="s">
        <v>34</v>
      </c>
      <c r="I89" s="2"/>
    </row>
    <row r="90" ht="15.75" customHeight="1">
      <c r="A90" s="2">
        <v>10388.0</v>
      </c>
      <c r="B90" s="2">
        <v>50.0</v>
      </c>
      <c r="C90" s="2">
        <v>675000.0</v>
      </c>
      <c r="D90" s="2"/>
      <c r="E90" s="3">
        <v>43407.58006944445</v>
      </c>
      <c r="F90" s="2" t="s">
        <v>10</v>
      </c>
      <c r="G90" s="2" t="s">
        <v>18</v>
      </c>
      <c r="H90" s="2" t="s">
        <v>67</v>
      </c>
      <c r="I90" s="2"/>
    </row>
    <row r="91" ht="15.75" customHeight="1">
      <c r="A91" s="2">
        <v>10388.0</v>
      </c>
      <c r="B91" s="2">
        <v>50.0</v>
      </c>
      <c r="C91" s="2">
        <v>675000.0</v>
      </c>
      <c r="D91" s="2"/>
      <c r="E91" s="3">
        <v>43469.39302083333</v>
      </c>
      <c r="F91" s="2" t="s">
        <v>10</v>
      </c>
      <c r="G91" s="2" t="s">
        <v>25</v>
      </c>
      <c r="H91" s="2" t="s">
        <v>67</v>
      </c>
      <c r="I91" s="2"/>
    </row>
    <row r="92" ht="15.75" customHeight="1">
      <c r="A92" s="2">
        <v>10390.0</v>
      </c>
      <c r="B92" s="2">
        <v>50.0</v>
      </c>
      <c r="C92" s="2">
        <v>675000.0</v>
      </c>
      <c r="D92" s="2"/>
      <c r="E92" s="3">
        <v>43469.39140046296</v>
      </c>
      <c r="F92" s="2" t="s">
        <v>10</v>
      </c>
      <c r="G92" s="2" t="s">
        <v>13</v>
      </c>
      <c r="H92" s="2" t="s">
        <v>34</v>
      </c>
      <c r="I92" s="2"/>
    </row>
    <row r="93" ht="15.75" customHeight="1">
      <c r="A93" s="2">
        <v>10100.0</v>
      </c>
      <c r="B93" s="2">
        <v>49.0</v>
      </c>
      <c r="C93" s="2">
        <v>661500.0</v>
      </c>
      <c r="D93" s="2"/>
      <c r="E93" s="3">
        <v>43526.711377314816</v>
      </c>
      <c r="F93" s="2" t="s">
        <v>10</v>
      </c>
      <c r="G93" s="2" t="s">
        <v>22</v>
      </c>
      <c r="H93" s="2" t="s">
        <v>31</v>
      </c>
      <c r="I93" s="2"/>
    </row>
    <row r="94" ht="15.75" customHeight="1">
      <c r="A94" s="2">
        <v>10104.0</v>
      </c>
      <c r="B94" s="2">
        <v>49.0</v>
      </c>
      <c r="C94" s="2">
        <v>661500.0</v>
      </c>
      <c r="D94" s="2"/>
      <c r="E94" s="3">
        <v>43469.15561342592</v>
      </c>
      <c r="F94" s="2" t="s">
        <v>10</v>
      </c>
      <c r="G94" s="2" t="s">
        <v>29</v>
      </c>
      <c r="H94" s="2" t="s">
        <v>12</v>
      </c>
      <c r="I94" s="2"/>
    </row>
    <row r="95" ht="15.75" customHeight="1">
      <c r="A95" s="2">
        <v>10106.0</v>
      </c>
      <c r="B95" s="2">
        <v>49.0</v>
      </c>
      <c r="C95" s="2">
        <v>661500.0</v>
      </c>
      <c r="D95" s="2"/>
      <c r="E95" s="3">
        <v>43386.34638888889</v>
      </c>
      <c r="F95" s="2" t="s">
        <v>10</v>
      </c>
      <c r="G95" s="2" t="s">
        <v>25</v>
      </c>
      <c r="H95" s="2" t="s">
        <v>33</v>
      </c>
      <c r="I95" s="2"/>
    </row>
    <row r="96" ht="15.75" customHeight="1">
      <c r="A96" s="2">
        <v>10113.0</v>
      </c>
      <c r="B96" s="2">
        <v>49.0</v>
      </c>
      <c r="C96" s="2">
        <v>661500.0</v>
      </c>
      <c r="D96" s="2"/>
      <c r="E96" s="3">
        <v>43469.447546296295</v>
      </c>
      <c r="F96" s="2" t="s">
        <v>10</v>
      </c>
      <c r="G96" s="2" t="s">
        <v>15</v>
      </c>
      <c r="H96" s="2" t="s">
        <v>34</v>
      </c>
      <c r="I96" s="2"/>
    </row>
    <row r="97" ht="15.75" customHeight="1">
      <c r="A97" s="2">
        <v>10120.0</v>
      </c>
      <c r="B97" s="2">
        <v>49.0</v>
      </c>
      <c r="C97" s="2">
        <v>661500.0</v>
      </c>
      <c r="D97" s="2"/>
      <c r="E97" s="3">
        <v>43469.48688657407</v>
      </c>
      <c r="F97" s="2" t="s">
        <v>20</v>
      </c>
      <c r="G97" s="2" t="s">
        <v>22</v>
      </c>
      <c r="H97" s="2" t="s">
        <v>28</v>
      </c>
      <c r="I97" s="2"/>
    </row>
    <row r="98" ht="15.75" customHeight="1">
      <c r="A98" s="2">
        <v>10124.0</v>
      </c>
      <c r="B98" s="2">
        <v>49.0</v>
      </c>
      <c r="C98" s="2">
        <v>661500.0</v>
      </c>
      <c r="D98" s="2"/>
      <c r="E98" s="3">
        <v>43469.50537037037</v>
      </c>
      <c r="F98" s="2" t="s">
        <v>10</v>
      </c>
      <c r="G98" s="2" t="s">
        <v>13</v>
      </c>
      <c r="H98" s="2" t="s">
        <v>68</v>
      </c>
      <c r="I98" s="2"/>
    </row>
    <row r="99" ht="15.75" customHeight="1">
      <c r="A99" s="2">
        <v>10133.0</v>
      </c>
      <c r="B99" s="2">
        <v>49.0</v>
      </c>
      <c r="C99" s="2">
        <v>661500.0</v>
      </c>
      <c r="D99" s="2"/>
      <c r="E99" s="3">
        <v>43468.91140046297</v>
      </c>
      <c r="F99" s="2" t="s">
        <v>16</v>
      </c>
      <c r="G99" s="2" t="s">
        <v>25</v>
      </c>
      <c r="H99" s="2" t="s">
        <v>12</v>
      </c>
      <c r="I99" s="2"/>
    </row>
    <row r="100" ht="15.75" customHeight="1">
      <c r="A100" s="2">
        <v>10133.0</v>
      </c>
      <c r="B100" s="2">
        <v>49.0</v>
      </c>
      <c r="C100" s="2">
        <v>661500.0</v>
      </c>
      <c r="D100" s="2"/>
      <c r="E100" s="3">
        <v>43526.766909722224</v>
      </c>
      <c r="F100" s="2" t="s">
        <v>10</v>
      </c>
      <c r="G100" s="2" t="s">
        <v>22</v>
      </c>
      <c r="H100" s="2" t="s">
        <v>12</v>
      </c>
      <c r="I100" s="2"/>
    </row>
    <row r="101" ht="15.75" customHeight="1">
      <c r="A101" s="2">
        <v>10139.0</v>
      </c>
      <c r="B101" s="2">
        <v>49.0</v>
      </c>
      <c r="C101" s="2">
        <v>661500.0</v>
      </c>
      <c r="D101" s="2"/>
      <c r="E101" s="3">
        <v>43526.72167824074</v>
      </c>
      <c r="F101" s="2" t="s">
        <v>10</v>
      </c>
      <c r="G101" s="2" t="s">
        <v>22</v>
      </c>
      <c r="H101" s="2" t="s">
        <v>69</v>
      </c>
      <c r="I101" s="2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17.63"/>
    <col customWidth="1" min="3" max="3" width="46.75"/>
    <col customWidth="1" min="4" max="4" width="17.38"/>
    <col customWidth="1" min="5" max="5" width="19.13"/>
    <col customWidth="1" min="6" max="26" width="14.38"/>
  </cols>
  <sheetData>
    <row r="1" ht="15.75" customHeight="1">
      <c r="A1" s="1" t="s">
        <v>7</v>
      </c>
      <c r="B1" s="1" t="s">
        <v>9</v>
      </c>
      <c r="C1" s="1" t="s">
        <v>70</v>
      </c>
      <c r="D1" s="1" t="s">
        <v>71</v>
      </c>
      <c r="E1" s="1" t="s">
        <v>72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12</v>
      </c>
      <c r="B2" s="4" t="s">
        <v>73</v>
      </c>
      <c r="C2" s="2" t="s">
        <v>74</v>
      </c>
      <c r="D2" s="2" t="s">
        <v>75</v>
      </c>
      <c r="E2" s="2" t="s">
        <v>76</v>
      </c>
    </row>
    <row r="3" ht="15.75" customHeight="1">
      <c r="A3" s="2" t="s">
        <v>14</v>
      </c>
      <c r="B3" s="4" t="s">
        <v>77</v>
      </c>
      <c r="C3" s="2" t="s">
        <v>78</v>
      </c>
      <c r="D3" s="2" t="s">
        <v>79</v>
      </c>
      <c r="E3" s="2" t="s">
        <v>80</v>
      </c>
    </row>
    <row r="4" ht="15.75" customHeight="1">
      <c r="A4" s="2" t="s">
        <v>17</v>
      </c>
      <c r="B4" s="4" t="s">
        <v>81</v>
      </c>
      <c r="C4" s="2" t="s">
        <v>82</v>
      </c>
      <c r="D4" s="2" t="s">
        <v>83</v>
      </c>
      <c r="E4" s="2" t="s">
        <v>84</v>
      </c>
    </row>
    <row r="5" ht="15.75" customHeight="1">
      <c r="A5" s="2" t="s">
        <v>19</v>
      </c>
      <c r="B5" s="4" t="s">
        <v>85</v>
      </c>
      <c r="C5" s="2" t="s">
        <v>86</v>
      </c>
      <c r="D5" s="2" t="s">
        <v>87</v>
      </c>
      <c r="E5" s="2" t="s">
        <v>88</v>
      </c>
    </row>
    <row r="6" ht="15.75" customHeight="1">
      <c r="A6" s="5" t="s">
        <v>89</v>
      </c>
      <c r="B6" s="6" t="s">
        <v>90</v>
      </c>
      <c r="C6" s="2" t="s">
        <v>91</v>
      </c>
      <c r="D6" s="2" t="s">
        <v>92</v>
      </c>
      <c r="E6" s="2" t="s">
        <v>93</v>
      </c>
      <c r="F6" s="4"/>
    </row>
    <row r="7" ht="15.75" customHeight="1">
      <c r="A7" s="2" t="s">
        <v>23</v>
      </c>
      <c r="B7" s="4" t="s">
        <v>94</v>
      </c>
      <c r="C7" s="2" t="s">
        <v>95</v>
      </c>
      <c r="D7" s="2" t="s">
        <v>96</v>
      </c>
      <c r="E7" s="2" t="s">
        <v>97</v>
      </c>
    </row>
    <row r="8" ht="15.75" customHeight="1">
      <c r="A8" s="2" t="s">
        <v>24</v>
      </c>
      <c r="B8" s="4" t="s">
        <v>98</v>
      </c>
      <c r="C8" s="2" t="s">
        <v>99</v>
      </c>
      <c r="D8" s="2" t="s">
        <v>100</v>
      </c>
      <c r="E8" s="2" t="s">
        <v>101</v>
      </c>
    </row>
    <row r="9" ht="15.75" customHeight="1">
      <c r="A9" s="2" t="s">
        <v>26</v>
      </c>
      <c r="B9" s="4" t="s">
        <v>102</v>
      </c>
      <c r="C9" s="2" t="s">
        <v>103</v>
      </c>
      <c r="D9" s="2" t="s">
        <v>104</v>
      </c>
      <c r="E9" s="2" t="s">
        <v>105</v>
      </c>
    </row>
    <row r="10" ht="15.75" customHeight="1">
      <c r="A10" s="2" t="s">
        <v>27</v>
      </c>
      <c r="B10" s="4" t="s">
        <v>106</v>
      </c>
      <c r="C10" s="2" t="s">
        <v>107</v>
      </c>
      <c r="D10" s="2" t="s">
        <v>108</v>
      </c>
      <c r="E10" s="2" t="s">
        <v>109</v>
      </c>
    </row>
    <row r="11" ht="15.75" customHeight="1">
      <c r="A11" s="2" t="s">
        <v>28</v>
      </c>
      <c r="B11" s="4" t="s">
        <v>110</v>
      </c>
      <c r="C11" s="2" t="s">
        <v>111</v>
      </c>
      <c r="D11" s="2" t="s">
        <v>112</v>
      </c>
      <c r="E11" s="2" t="s">
        <v>113</v>
      </c>
    </row>
    <row r="12" ht="15.75" customHeight="1">
      <c r="A12" s="2" t="s">
        <v>30</v>
      </c>
      <c r="B12" s="4" t="s">
        <v>114</v>
      </c>
      <c r="C12" s="2" t="s">
        <v>115</v>
      </c>
      <c r="D12" s="2" t="s">
        <v>116</v>
      </c>
      <c r="E12" s="2" t="s">
        <v>117</v>
      </c>
    </row>
    <row r="13" ht="15.75" customHeight="1">
      <c r="A13" s="2" t="s">
        <v>31</v>
      </c>
      <c r="B13" s="4" t="s">
        <v>118</v>
      </c>
      <c r="C13" s="2" t="s">
        <v>119</v>
      </c>
      <c r="D13" s="2" t="s">
        <v>120</v>
      </c>
      <c r="E13" s="2" t="s">
        <v>121</v>
      </c>
    </row>
    <row r="14" ht="15.75" customHeight="1">
      <c r="A14" s="2" t="s">
        <v>32</v>
      </c>
      <c r="B14" s="4" t="s">
        <v>122</v>
      </c>
      <c r="C14" s="2" t="s">
        <v>123</v>
      </c>
      <c r="D14" s="2" t="s">
        <v>124</v>
      </c>
      <c r="E14" s="2" t="s">
        <v>125</v>
      </c>
    </row>
    <row r="15" ht="15.75" customHeight="1">
      <c r="A15" s="2" t="s">
        <v>33</v>
      </c>
      <c r="B15" s="4" t="s">
        <v>126</v>
      </c>
      <c r="C15" s="2" t="s">
        <v>127</v>
      </c>
      <c r="D15" s="2" t="s">
        <v>128</v>
      </c>
      <c r="E15" s="2" t="s">
        <v>129</v>
      </c>
    </row>
    <row r="16" ht="15.75" customHeight="1">
      <c r="A16" s="2" t="s">
        <v>34</v>
      </c>
      <c r="B16" s="4" t="s">
        <v>130</v>
      </c>
      <c r="C16" s="2" t="s">
        <v>131</v>
      </c>
      <c r="D16" s="2" t="s">
        <v>132</v>
      </c>
      <c r="E16" s="2" t="s">
        <v>133</v>
      </c>
    </row>
    <row r="17" ht="15.75" customHeight="1">
      <c r="A17" s="2" t="s">
        <v>35</v>
      </c>
      <c r="B17" s="4" t="s">
        <v>134</v>
      </c>
      <c r="C17" s="2" t="s">
        <v>135</v>
      </c>
      <c r="D17" s="2" t="s">
        <v>136</v>
      </c>
      <c r="E17" s="2" t="s">
        <v>137</v>
      </c>
    </row>
    <row r="18" ht="15.75" customHeight="1">
      <c r="A18" s="2" t="s">
        <v>36</v>
      </c>
      <c r="B18" s="4" t="s">
        <v>138</v>
      </c>
      <c r="C18" s="2" t="s">
        <v>139</v>
      </c>
      <c r="D18" s="2" t="s">
        <v>140</v>
      </c>
      <c r="E18" s="2" t="s">
        <v>141</v>
      </c>
    </row>
    <row r="19" ht="15.75" customHeight="1">
      <c r="A19" s="2" t="s">
        <v>37</v>
      </c>
      <c r="B19" s="4" t="s">
        <v>142</v>
      </c>
      <c r="C19" s="2" t="s">
        <v>143</v>
      </c>
      <c r="D19" s="2" t="s">
        <v>144</v>
      </c>
      <c r="E19" s="2" t="s">
        <v>145</v>
      </c>
    </row>
    <row r="20" ht="15.75" customHeight="1">
      <c r="A20" s="2" t="s">
        <v>38</v>
      </c>
      <c r="B20" s="4" t="s">
        <v>146</v>
      </c>
      <c r="C20" s="2" t="s">
        <v>147</v>
      </c>
      <c r="D20" s="2" t="s">
        <v>148</v>
      </c>
      <c r="E20" s="2" t="s">
        <v>149</v>
      </c>
    </row>
    <row r="21" ht="15.75" customHeight="1">
      <c r="A21" s="2" t="s">
        <v>39</v>
      </c>
      <c r="B21" s="4" t="s">
        <v>150</v>
      </c>
      <c r="C21" s="2" t="s">
        <v>151</v>
      </c>
      <c r="D21" s="2" t="s">
        <v>152</v>
      </c>
      <c r="E21" s="2" t="s">
        <v>153</v>
      </c>
    </row>
    <row r="22" ht="15.75" customHeight="1">
      <c r="A22" s="2" t="s">
        <v>40</v>
      </c>
      <c r="B22" s="4" t="s">
        <v>154</v>
      </c>
      <c r="C22" s="2" t="s">
        <v>155</v>
      </c>
      <c r="D22" s="2" t="s">
        <v>156</v>
      </c>
      <c r="E22" s="2" t="s">
        <v>157</v>
      </c>
    </row>
    <row r="23" ht="15.75" customHeight="1">
      <c r="A23" s="2" t="s">
        <v>41</v>
      </c>
      <c r="B23" s="4" t="s">
        <v>158</v>
      </c>
      <c r="C23" s="2" t="s">
        <v>159</v>
      </c>
      <c r="D23" s="2" t="s">
        <v>160</v>
      </c>
      <c r="E23" s="2" t="s">
        <v>161</v>
      </c>
    </row>
    <row r="24" ht="15.75" customHeight="1">
      <c r="A24" s="2" t="s">
        <v>42</v>
      </c>
      <c r="B24" s="4" t="s">
        <v>162</v>
      </c>
      <c r="C24" s="2" t="s">
        <v>163</v>
      </c>
      <c r="D24" s="2" t="s">
        <v>164</v>
      </c>
      <c r="E24" s="2" t="s">
        <v>165</v>
      </c>
    </row>
    <row r="25" ht="15.75" customHeight="1">
      <c r="A25" s="2" t="s">
        <v>43</v>
      </c>
      <c r="B25" s="4" t="s">
        <v>166</v>
      </c>
      <c r="C25" s="2" t="s">
        <v>167</v>
      </c>
      <c r="D25" s="2" t="s">
        <v>168</v>
      </c>
      <c r="E25" s="2" t="s">
        <v>169</v>
      </c>
    </row>
    <row r="26" ht="15.75" customHeight="1">
      <c r="A26" s="2" t="s">
        <v>44</v>
      </c>
      <c r="B26" s="4" t="s">
        <v>170</v>
      </c>
      <c r="C26" s="2" t="s">
        <v>171</v>
      </c>
      <c r="D26" s="2" t="s">
        <v>172</v>
      </c>
      <c r="E26" s="2" t="s">
        <v>173</v>
      </c>
    </row>
    <row r="27" ht="15.75" customHeight="1">
      <c r="A27" s="2" t="s">
        <v>45</v>
      </c>
      <c r="B27" s="4" t="s">
        <v>174</v>
      </c>
      <c r="C27" s="2" t="s">
        <v>175</v>
      </c>
      <c r="D27" s="2" t="s">
        <v>176</v>
      </c>
      <c r="E27" s="2" t="s">
        <v>177</v>
      </c>
    </row>
    <row r="28" ht="15.75" customHeight="1">
      <c r="A28" s="2" t="s">
        <v>46</v>
      </c>
      <c r="B28" s="4" t="s">
        <v>178</v>
      </c>
      <c r="C28" s="2" t="s">
        <v>179</v>
      </c>
      <c r="D28" s="2" t="s">
        <v>180</v>
      </c>
      <c r="E28" s="2" t="s">
        <v>181</v>
      </c>
    </row>
    <row r="29" ht="15.75" customHeight="1">
      <c r="A29" s="2" t="s">
        <v>47</v>
      </c>
      <c r="B29" s="4" t="s">
        <v>182</v>
      </c>
      <c r="C29" s="2" t="s">
        <v>183</v>
      </c>
      <c r="D29" s="2" t="s">
        <v>184</v>
      </c>
      <c r="E29" s="2" t="s">
        <v>185</v>
      </c>
    </row>
    <row r="30" ht="15.75" customHeight="1">
      <c r="A30" s="2" t="s">
        <v>48</v>
      </c>
      <c r="B30" s="4" t="s">
        <v>186</v>
      </c>
      <c r="C30" s="2" t="s">
        <v>187</v>
      </c>
      <c r="D30" s="2" t="s">
        <v>188</v>
      </c>
      <c r="E30" s="2" t="s">
        <v>189</v>
      </c>
    </row>
    <row r="31" ht="15.75" customHeight="1">
      <c r="A31" s="2" t="s">
        <v>49</v>
      </c>
      <c r="B31" s="4" t="s">
        <v>190</v>
      </c>
      <c r="C31" s="2" t="s">
        <v>191</v>
      </c>
      <c r="D31" s="2" t="s">
        <v>120</v>
      </c>
      <c r="E31" s="2" t="s">
        <v>192</v>
      </c>
    </row>
    <row r="32" ht="15.75" customHeight="1">
      <c r="A32" s="2" t="s">
        <v>50</v>
      </c>
      <c r="B32" s="4" t="s">
        <v>193</v>
      </c>
      <c r="C32" s="2" t="s">
        <v>194</v>
      </c>
      <c r="D32" s="2" t="s">
        <v>195</v>
      </c>
      <c r="E32" s="2" t="s">
        <v>196</v>
      </c>
    </row>
    <row r="33" ht="15.75" customHeight="1">
      <c r="A33" s="2" t="s">
        <v>51</v>
      </c>
      <c r="B33" s="4" t="s">
        <v>197</v>
      </c>
      <c r="C33" s="2" t="s">
        <v>198</v>
      </c>
      <c r="D33" s="2" t="s">
        <v>199</v>
      </c>
      <c r="E33" s="2" t="s">
        <v>200</v>
      </c>
    </row>
    <row r="34" ht="15.75" customHeight="1">
      <c r="A34" s="2" t="s">
        <v>52</v>
      </c>
      <c r="B34" s="4" t="s">
        <v>201</v>
      </c>
      <c r="C34" s="2" t="s">
        <v>202</v>
      </c>
      <c r="D34" s="2" t="s">
        <v>203</v>
      </c>
      <c r="E34" s="2" t="s">
        <v>204</v>
      </c>
    </row>
    <row r="35" ht="15.75" customHeight="1">
      <c r="A35" s="2" t="s">
        <v>53</v>
      </c>
      <c r="B35" s="4" t="s">
        <v>205</v>
      </c>
      <c r="C35" s="2" t="s">
        <v>206</v>
      </c>
      <c r="D35" s="2" t="s">
        <v>207</v>
      </c>
      <c r="E35" s="2" t="s">
        <v>208</v>
      </c>
    </row>
    <row r="36" ht="15.75" customHeight="1">
      <c r="A36" s="2" t="s">
        <v>54</v>
      </c>
      <c r="B36" s="4" t="s">
        <v>209</v>
      </c>
      <c r="C36" s="2" t="s">
        <v>210</v>
      </c>
      <c r="D36" s="2" t="s">
        <v>211</v>
      </c>
      <c r="E36" s="2" t="s">
        <v>212</v>
      </c>
    </row>
    <row r="37" ht="15.75" customHeight="1">
      <c r="A37" s="2" t="s">
        <v>55</v>
      </c>
      <c r="B37" s="4" t="s">
        <v>213</v>
      </c>
      <c r="C37" s="2" t="s">
        <v>214</v>
      </c>
      <c r="D37" s="2" t="s">
        <v>215</v>
      </c>
      <c r="E37" s="2" t="s">
        <v>216</v>
      </c>
    </row>
    <row r="38" ht="15.75" customHeight="1">
      <c r="A38" s="2" t="s">
        <v>56</v>
      </c>
      <c r="B38" s="4" t="s">
        <v>217</v>
      </c>
      <c r="C38" s="2" t="s">
        <v>218</v>
      </c>
      <c r="D38" s="2" t="s">
        <v>83</v>
      </c>
      <c r="E38" s="2" t="s">
        <v>219</v>
      </c>
    </row>
    <row r="39" ht="15.75" customHeight="1">
      <c r="A39" s="2" t="s">
        <v>57</v>
      </c>
      <c r="B39" s="4" t="s">
        <v>220</v>
      </c>
      <c r="C39" s="2" t="s">
        <v>221</v>
      </c>
      <c r="D39" s="2" t="s">
        <v>211</v>
      </c>
      <c r="E39" s="2" t="s">
        <v>222</v>
      </c>
    </row>
    <row r="40" ht="15.75" customHeight="1">
      <c r="A40" s="2" t="s">
        <v>58</v>
      </c>
      <c r="B40" s="4" t="s">
        <v>223</v>
      </c>
      <c r="C40" s="2" t="s">
        <v>224</v>
      </c>
      <c r="D40" s="2" t="s">
        <v>176</v>
      </c>
      <c r="E40" s="2" t="s">
        <v>225</v>
      </c>
    </row>
    <row r="41" ht="15.75" customHeight="1">
      <c r="A41" s="2" t="s">
        <v>59</v>
      </c>
      <c r="B41" s="4" t="s">
        <v>226</v>
      </c>
      <c r="C41" s="2" t="s">
        <v>227</v>
      </c>
      <c r="D41" s="2" t="s">
        <v>132</v>
      </c>
      <c r="E41" s="2" t="s">
        <v>228</v>
      </c>
    </row>
    <row r="42" ht="15.75" customHeight="1">
      <c r="A42" s="2" t="s">
        <v>60</v>
      </c>
      <c r="B42" s="4" t="s">
        <v>229</v>
      </c>
      <c r="C42" s="2" t="s">
        <v>230</v>
      </c>
      <c r="D42" s="2" t="s">
        <v>160</v>
      </c>
      <c r="E42" s="2" t="s">
        <v>231</v>
      </c>
    </row>
    <row r="43" ht="15.75" customHeight="1">
      <c r="A43" s="2" t="s">
        <v>61</v>
      </c>
      <c r="B43" s="4" t="s">
        <v>232</v>
      </c>
      <c r="C43" s="2" t="s">
        <v>233</v>
      </c>
      <c r="D43" s="2" t="s">
        <v>234</v>
      </c>
      <c r="E43" s="2" t="s">
        <v>235</v>
      </c>
    </row>
    <row r="44" ht="15.75" customHeight="1">
      <c r="A44" s="2" t="s">
        <v>62</v>
      </c>
      <c r="B44" s="4" t="s">
        <v>236</v>
      </c>
      <c r="C44" s="2" t="s">
        <v>237</v>
      </c>
      <c r="D44" s="2" t="s">
        <v>172</v>
      </c>
      <c r="E44" s="2" t="s">
        <v>238</v>
      </c>
    </row>
    <row r="45" ht="15.75" customHeight="1">
      <c r="A45" s="2" t="s">
        <v>63</v>
      </c>
      <c r="B45" s="4" t="s">
        <v>239</v>
      </c>
      <c r="C45" s="2" t="s">
        <v>240</v>
      </c>
      <c r="D45" s="2" t="s">
        <v>241</v>
      </c>
      <c r="E45" s="2" t="s">
        <v>242</v>
      </c>
    </row>
    <row r="46" ht="15.75" customHeight="1">
      <c r="A46" s="2" t="s">
        <v>64</v>
      </c>
      <c r="B46" s="4" t="s">
        <v>243</v>
      </c>
      <c r="C46" s="2" t="s">
        <v>244</v>
      </c>
      <c r="D46" s="2" t="s">
        <v>245</v>
      </c>
      <c r="E46" s="2" t="s">
        <v>246</v>
      </c>
    </row>
    <row r="47" ht="15.75" customHeight="1">
      <c r="A47" s="2" t="s">
        <v>65</v>
      </c>
      <c r="B47" s="4" t="s">
        <v>247</v>
      </c>
      <c r="C47" s="2" t="s">
        <v>248</v>
      </c>
      <c r="D47" s="2" t="s">
        <v>249</v>
      </c>
      <c r="E47" s="2" t="s">
        <v>250</v>
      </c>
    </row>
    <row r="48" ht="15.75" customHeight="1">
      <c r="A48" s="2" t="s">
        <v>66</v>
      </c>
      <c r="B48" s="4" t="s">
        <v>251</v>
      </c>
      <c r="C48" s="2" t="s">
        <v>252</v>
      </c>
      <c r="D48" s="2" t="s">
        <v>164</v>
      </c>
      <c r="E48" s="2" t="s">
        <v>253</v>
      </c>
    </row>
    <row r="49" ht="15.75" customHeight="1">
      <c r="A49" s="2" t="s">
        <v>67</v>
      </c>
      <c r="B49" s="4" t="s">
        <v>254</v>
      </c>
      <c r="C49" s="2" t="s">
        <v>255</v>
      </c>
      <c r="D49" s="2" t="s">
        <v>203</v>
      </c>
      <c r="E49" s="2" t="s">
        <v>256</v>
      </c>
    </row>
    <row r="50" ht="15.75" customHeight="1">
      <c r="A50" s="2" t="s">
        <v>68</v>
      </c>
      <c r="B50" s="4" t="s">
        <v>257</v>
      </c>
      <c r="C50" s="2" t="s">
        <v>258</v>
      </c>
      <c r="D50" s="2" t="s">
        <v>259</v>
      </c>
      <c r="E50" s="2" t="s">
        <v>260</v>
      </c>
    </row>
    <row r="51" ht="15.75" customHeight="1">
      <c r="A51" s="2" t="s">
        <v>69</v>
      </c>
      <c r="B51" s="4" t="s">
        <v>261</v>
      </c>
      <c r="C51" s="2" t="s">
        <v>262</v>
      </c>
      <c r="D51" s="2" t="s">
        <v>116</v>
      </c>
      <c r="E51" s="2" t="s">
        <v>263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3.13"/>
    <col customWidth="1" min="2" max="26" width="14.38"/>
  </cols>
  <sheetData>
    <row r="1" ht="15.75" customHeight="1">
      <c r="A1" s="7" t="s">
        <v>264</v>
      </c>
    </row>
    <row r="2" ht="15.75" customHeight="1">
      <c r="A2" s="8" t="s">
        <v>265</v>
      </c>
    </row>
    <row r="3" ht="15.75" customHeight="1">
      <c r="A3" s="8" t="s">
        <v>266</v>
      </c>
    </row>
    <row r="4" ht="15.75" customHeight="1">
      <c r="A4" s="9" t="s">
        <v>267</v>
      </c>
    </row>
    <row r="5" ht="15.75" customHeight="1">
      <c r="A5" s="9" t="s">
        <v>268</v>
      </c>
    </row>
    <row r="6" ht="15.75" customHeight="1">
      <c r="A6" s="8" t="s">
        <v>269</v>
      </c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5.75" customHeight="1">
      <c r="A7" s="11" t="s">
        <v>270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5.75" customHeight="1">
      <c r="A8" s="11" t="s">
        <v>271</v>
      </c>
      <c r="B8" s="1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5.75" customHeight="1">
      <c r="A9" s="11" t="s">
        <v>272</v>
      </c>
      <c r="B9" s="1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5.75" customHeight="1">
      <c r="A10" s="11" t="s">
        <v>273</v>
      </c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5.75" customHeight="1">
      <c r="A11" s="11" t="s">
        <v>274</v>
      </c>
      <c r="B11" s="10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5.75" customHeight="1">
      <c r="A12" s="13" t="s">
        <v>275</v>
      </c>
      <c r="B12" s="10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5.75" customHeight="1">
      <c r="A13" s="11" t="s">
        <v>276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5.75" customHeight="1">
      <c r="A14" s="9" t="s">
        <v>277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5.75" customHeight="1">
      <c r="A15" s="9" t="s">
        <v>278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5.75" customHeight="1">
      <c r="A16" s="9" t="s">
        <v>279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5.75" customHeight="1">
      <c r="A17" s="11" t="s">
        <v>280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5.75" customHeight="1">
      <c r="A18" s="1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5.75" customHeight="1">
      <c r="A19" s="1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5.75" customHeight="1">
      <c r="A20" s="1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customHeight="1">
      <c r="A21" s="1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5.75" customHeight="1">
      <c r="A22" s="1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5.75" customHeight="1">
      <c r="A23" s="1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5.75" customHeight="1">
      <c r="A24" s="1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5.75" customHeight="1">
      <c r="A25" s="1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5.75" customHeight="1">
      <c r="A26" s="1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5.75" customHeight="1">
      <c r="A27" s="1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5.75" customHeight="1">
      <c r="A28" s="1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1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5.75" customHeight="1">
      <c r="A30" s="1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5.75" customHeight="1">
      <c r="A31" s="1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5.75" customHeight="1">
      <c r="A32" s="1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5.75" customHeight="1">
      <c r="A33" s="1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5.75" customHeight="1">
      <c r="A34" s="1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5.75" customHeight="1">
      <c r="A35" s="1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5.75" customHeight="1">
      <c r="A36" s="1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5.75" customHeight="1">
      <c r="A37" s="1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5.75" customHeight="1">
      <c r="A38" s="1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5.75" customHeight="1">
      <c r="A39" s="1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5.75" customHeight="1">
      <c r="A40" s="1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5.75" customHeight="1">
      <c r="A41" s="1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5.75" customHeight="1">
      <c r="A42" s="1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15.75" customHeight="1">
      <c r="A43" s="1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5.75" customHeight="1">
      <c r="A44" s="1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5.75" customHeight="1">
      <c r="A45" s="1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5.75" customHeight="1">
      <c r="A46" s="1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5.75" customHeight="1">
      <c r="A47" s="1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5.75" customHeight="1">
      <c r="A48" s="1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5.75" customHeight="1">
      <c r="A49" s="1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5.75" customHeight="1">
      <c r="A50" s="1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5.75" customHeight="1">
      <c r="A51" s="1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5.75" customHeight="1">
      <c r="A52" s="1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5.75" customHeight="1">
      <c r="A53" s="1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5.75" customHeight="1">
      <c r="A54" s="1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5.75" customHeight="1">
      <c r="A55" s="1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5.75" customHeight="1">
      <c r="A56" s="1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5.75" customHeight="1">
      <c r="A57" s="1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5.75" customHeight="1">
      <c r="A58" s="1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5.75" customHeight="1">
      <c r="A59" s="1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15.75" customHeight="1">
      <c r="A60" s="1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15.75" customHeight="1">
      <c r="A61" s="1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15.75" customHeight="1">
      <c r="A62" s="1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15.75" customHeight="1">
      <c r="A63" s="1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15.75" customHeight="1">
      <c r="A64" s="1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5.75" customHeight="1">
      <c r="A65" s="1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5.75" customHeight="1">
      <c r="A66" s="1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5.75" customHeight="1">
      <c r="A67" s="1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5.75" customHeight="1">
      <c r="A68" s="1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15.75" customHeight="1">
      <c r="A69" s="1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15.75" customHeight="1">
      <c r="A70" s="1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5.75" customHeight="1">
      <c r="A71" s="1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5.75" customHeight="1">
      <c r="A72" s="1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15.75" customHeight="1">
      <c r="A73" s="1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5.75" customHeight="1">
      <c r="A74" s="1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5.75" customHeight="1">
      <c r="A75" s="1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5.75" customHeight="1">
      <c r="A76" s="1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15.75" customHeight="1">
      <c r="A77" s="1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15.75" customHeight="1">
      <c r="A78" s="1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15.75" customHeight="1">
      <c r="A79" s="1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5.75" customHeight="1">
      <c r="A80" s="1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15.75" customHeight="1">
      <c r="A81" s="1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5.75" customHeight="1">
      <c r="A82" s="1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15.75" customHeight="1">
      <c r="A83" s="1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15.75" customHeight="1">
      <c r="A84" s="1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15.75" customHeight="1">
      <c r="A85" s="1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5.75" customHeight="1">
      <c r="A86" s="1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5.75" customHeight="1">
      <c r="A87" s="1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15.75" customHeight="1">
      <c r="A88" s="1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15.75" customHeight="1">
      <c r="A89" s="1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5.75" customHeight="1">
      <c r="A90" s="1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15.75" customHeight="1">
      <c r="A91" s="1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15.75" customHeight="1">
      <c r="A92" s="1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15.75" customHeight="1">
      <c r="A93" s="1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5.75" customHeight="1">
      <c r="A94" s="1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5.75" customHeight="1">
      <c r="A95" s="1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15.75" customHeight="1">
      <c r="A96" s="1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5.75" customHeight="1">
      <c r="A97" s="1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15.75" customHeight="1">
      <c r="A98" s="1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15.75" customHeight="1">
      <c r="A99" s="1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15.75" customHeight="1">
      <c r="A100" s="1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15.75" customHeight="1">
      <c r="A101" s="1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15.75" customHeight="1">
      <c r="A102" s="1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15.75" customHeight="1">
      <c r="A103" s="1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15.75" customHeight="1">
      <c r="A104" s="1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15.75" customHeight="1">
      <c r="A105" s="1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15.75" customHeight="1">
      <c r="A106" s="1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15.75" customHeight="1">
      <c r="A107" s="1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15.75" customHeight="1">
      <c r="A108" s="1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15.75" customHeight="1">
      <c r="A109" s="1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15.75" customHeight="1">
      <c r="A110" s="1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15.75" customHeight="1">
      <c r="A111" s="1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15.75" customHeight="1">
      <c r="A112" s="1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15.75" customHeight="1">
      <c r="A113" s="1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15.75" customHeight="1">
      <c r="A114" s="1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15.75" customHeight="1">
      <c r="A115" s="1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15.75" customHeight="1">
      <c r="A116" s="1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15.75" customHeight="1">
      <c r="A117" s="1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15.75" customHeight="1">
      <c r="A118" s="1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15.75" customHeight="1">
      <c r="A119" s="1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15.75" customHeight="1">
      <c r="A120" s="1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15.75" customHeight="1">
      <c r="A121" s="1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15.75" customHeight="1">
      <c r="A122" s="1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15.75" customHeight="1">
      <c r="A123" s="1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15.75" customHeight="1">
      <c r="A124" s="1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15.75" customHeight="1">
      <c r="A125" s="1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15.75" customHeight="1">
      <c r="A126" s="1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15.75" customHeight="1">
      <c r="A127" s="1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15.75" customHeight="1">
      <c r="A128" s="1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15.75" customHeight="1">
      <c r="A129" s="1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15.75" customHeight="1">
      <c r="A130" s="1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15.75" customHeight="1">
      <c r="A131" s="1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15.75" customHeight="1">
      <c r="A132" s="1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15.75" customHeight="1">
      <c r="A133" s="1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15.75" customHeight="1">
      <c r="A134" s="1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15.75" customHeight="1">
      <c r="A135" s="1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15.75" customHeight="1">
      <c r="A136" s="1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15.75" customHeight="1">
      <c r="A137" s="1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15.75" customHeight="1">
      <c r="A138" s="1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15.75" customHeight="1">
      <c r="A139" s="1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5.75" customHeight="1">
      <c r="A140" s="1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5.75" customHeight="1">
      <c r="A141" s="1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5.75" customHeight="1">
      <c r="A142" s="1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15.75" customHeight="1">
      <c r="A143" s="1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15.75" customHeight="1">
      <c r="A144" s="1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15.75" customHeight="1">
      <c r="A145" s="1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15.75" customHeight="1">
      <c r="A146" s="1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15.75" customHeight="1">
      <c r="A147" s="1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15.75" customHeight="1">
      <c r="A148" s="1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15.75" customHeight="1">
      <c r="A149" s="1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15.75" customHeight="1">
      <c r="A150" s="1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15.75" customHeight="1">
      <c r="A151" s="1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15.75" customHeight="1">
      <c r="A152" s="1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15.75" customHeight="1">
      <c r="A153" s="1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15.75" customHeight="1">
      <c r="A154" s="1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15.75" customHeight="1">
      <c r="A155" s="1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15.75" customHeight="1">
      <c r="A156" s="1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15.75" customHeight="1">
      <c r="A157" s="1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15.75" customHeight="1">
      <c r="A158" s="1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15.75" customHeight="1">
      <c r="A159" s="1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15.75" customHeight="1">
      <c r="A160" s="1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15.75" customHeight="1">
      <c r="A161" s="1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15.75" customHeight="1">
      <c r="A162" s="1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15.75" customHeight="1">
      <c r="A163" s="1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15.75" customHeight="1">
      <c r="A164" s="1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15.75" customHeight="1">
      <c r="A165" s="1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15.75" customHeight="1">
      <c r="A166" s="1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15.75" customHeight="1">
      <c r="A167" s="1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15.75" customHeight="1">
      <c r="A168" s="1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15.75" customHeight="1">
      <c r="A169" s="1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15.75" customHeight="1">
      <c r="A170" s="1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15.75" customHeight="1">
      <c r="A171" s="1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15.75" customHeight="1">
      <c r="A172" s="1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15.75" customHeight="1">
      <c r="A173" s="1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15.75" customHeight="1">
      <c r="A174" s="1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15.75" customHeight="1">
      <c r="A175" s="1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15.75" customHeight="1">
      <c r="A176" s="1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15.75" customHeight="1">
      <c r="A177" s="1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15.75" customHeight="1">
      <c r="A178" s="1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15.75" customHeight="1">
      <c r="A179" s="1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15.75" customHeight="1">
      <c r="A180" s="1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15.75" customHeight="1">
      <c r="A181" s="1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15.75" customHeight="1">
      <c r="A182" s="1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15.75" customHeight="1">
      <c r="A183" s="1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15.75" customHeight="1">
      <c r="A184" s="1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15.75" customHeight="1">
      <c r="A185" s="1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5.75" customHeight="1">
      <c r="A186" s="1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5.75" customHeight="1">
      <c r="A187" s="1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5.75" customHeight="1">
      <c r="A188" s="1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15.75" customHeight="1">
      <c r="A189" s="1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15.75" customHeight="1">
      <c r="A190" s="1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15.75" customHeight="1">
      <c r="A191" s="1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5.75" customHeight="1">
      <c r="A192" s="1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15.75" customHeight="1">
      <c r="A193" s="1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15.75" customHeight="1">
      <c r="A194" s="1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5.75" customHeight="1">
      <c r="A195" s="1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15.75" customHeight="1">
      <c r="A196" s="1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15.75" customHeight="1">
      <c r="A197" s="1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15.75" customHeight="1">
      <c r="A198" s="1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15.75" customHeight="1">
      <c r="A199" s="1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15.75" customHeight="1">
      <c r="A200" s="1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15.75" customHeight="1">
      <c r="A201" s="1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15.75" customHeight="1">
      <c r="A202" s="1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15.75" customHeight="1">
      <c r="A203" s="1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15.75" customHeight="1">
      <c r="A204" s="1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15.75" customHeight="1">
      <c r="A205" s="1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15.75" customHeight="1">
      <c r="A206" s="1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15.75" customHeight="1">
      <c r="A207" s="1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15.75" customHeight="1">
      <c r="A208" s="1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15.75" customHeight="1">
      <c r="A209" s="1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15.75" customHeight="1">
      <c r="A210" s="1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15.75" customHeight="1">
      <c r="A211" s="1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15.75" customHeight="1">
      <c r="A212" s="1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15.75" customHeight="1">
      <c r="A213" s="1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15.75" customHeight="1">
      <c r="A214" s="1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15.75" customHeight="1">
      <c r="A215" s="1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15.75" customHeight="1">
      <c r="A216" s="1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15.75" customHeight="1">
      <c r="A217" s="1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15.75" customHeight="1">
      <c r="A218" s="1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15.75" customHeight="1">
      <c r="A219" s="1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15.75" customHeight="1">
      <c r="A220" s="1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25"/>
    <col customWidth="1" min="3" max="3" width="18.63"/>
    <col customWidth="1" min="4" max="4" width="14.75"/>
    <col customWidth="1" min="5" max="5" width="24.75"/>
    <col customWidth="1" min="6" max="7" width="14.38"/>
    <col customWidth="1" min="8" max="8" width="22.88"/>
    <col customWidth="1" min="9" max="9" width="18.13"/>
    <col customWidth="1" min="10" max="10" width="15.38"/>
    <col customWidth="1" min="11" max="11" width="15.88"/>
    <col customWidth="1" min="12" max="14" width="17.25"/>
    <col customWidth="1" min="15" max="16" width="15.38"/>
    <col customWidth="1" min="17" max="18" width="17.25"/>
    <col customWidth="1" min="19" max="19" width="17.75"/>
    <col customWidth="1" min="20" max="22" width="15.63"/>
    <col customWidth="1" min="23" max="25" width="16.63"/>
    <col customWidth="1" min="26" max="27" width="14.13"/>
    <col customWidth="1" min="28" max="28" width="11.75"/>
    <col customWidth="1" min="29" max="112" width="25.13"/>
  </cols>
  <sheetData>
    <row r="1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</row>
    <row r="2" ht="15.75" customHeight="1">
      <c r="A2" s="17">
        <v>10106.0</v>
      </c>
      <c r="B2" s="17">
        <v>49.0</v>
      </c>
      <c r="C2" s="18">
        <v>661500.0</v>
      </c>
      <c r="D2" s="19">
        <f t="shared" ref="D2:D101" si="1">B2*C2</f>
        <v>32413500</v>
      </c>
      <c r="E2" s="20">
        <v>43386.34638888889</v>
      </c>
      <c r="F2" s="21" t="s">
        <v>10</v>
      </c>
      <c r="G2" s="17" t="s">
        <v>25</v>
      </c>
      <c r="H2" s="17" t="s">
        <v>33</v>
      </c>
      <c r="I2" s="22" t="str">
        <f t="shared" ref="I2:I101" si="2">IF(D2&lt;40000000,"DEAL KECIL",IF(D2&gt;100000000,"DEAL BESAR","DEAL SEDANG"))</f>
        <v>DEAL KECIL</v>
      </c>
      <c r="J2" s="23" t="str">
        <f>VLOOKUP(H2,'Database Customer'!$A$1:$E$50,2)</f>
        <v>+(62) 8168393864</v>
      </c>
      <c r="K2" s="24"/>
      <c r="L2" s="2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</row>
    <row r="3" ht="15.75" customHeight="1">
      <c r="A3" s="17">
        <v>10229.0</v>
      </c>
      <c r="B3" s="17">
        <v>50.0</v>
      </c>
      <c r="C3" s="18">
        <v>675000.0</v>
      </c>
      <c r="D3" s="19">
        <f t="shared" si="1"/>
        <v>33750000</v>
      </c>
      <c r="E3" s="20">
        <v>43386.416354166664</v>
      </c>
      <c r="F3" s="21" t="s">
        <v>16</v>
      </c>
      <c r="G3" s="17" t="s">
        <v>13</v>
      </c>
      <c r="H3" s="17" t="s">
        <v>34</v>
      </c>
      <c r="I3" s="22" t="str">
        <f t="shared" si="2"/>
        <v>DEAL KECIL</v>
      </c>
      <c r="J3" s="23" t="str">
        <f>VLOOKUP(H3,'Database Customer'!$A$1:$E$51,2)</f>
        <v>+(62) 8168393864</v>
      </c>
      <c r="K3" s="24"/>
      <c r="L3" s="2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</row>
    <row r="4" ht="15.75" customHeight="1">
      <c r="A4" s="17">
        <v>10229.0</v>
      </c>
      <c r="B4" s="17">
        <v>50.0</v>
      </c>
      <c r="C4" s="18">
        <v>675000.0</v>
      </c>
      <c r="D4" s="19">
        <f t="shared" si="1"/>
        <v>33750000</v>
      </c>
      <c r="E4" s="20">
        <v>43386.41732638889</v>
      </c>
      <c r="F4" s="21" t="s">
        <v>10</v>
      </c>
      <c r="G4" s="17" t="s">
        <v>13</v>
      </c>
      <c r="H4" s="17" t="s">
        <v>34</v>
      </c>
      <c r="I4" s="22" t="str">
        <f t="shared" si="2"/>
        <v>DEAL KECIL</v>
      </c>
      <c r="J4" s="23" t="str">
        <f>VLOOKUP(H4,'Database Customer'!$A$1:$E$51,2)</f>
        <v>+(62) 8168393864</v>
      </c>
      <c r="K4" s="24"/>
      <c r="L4" s="2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</row>
    <row r="5" ht="15.75" customHeight="1">
      <c r="A5" s="17">
        <v>10175.0</v>
      </c>
      <c r="B5" s="17">
        <v>50.0</v>
      </c>
      <c r="C5" s="18">
        <v>675000.0</v>
      </c>
      <c r="D5" s="19">
        <f t="shared" si="1"/>
        <v>33750000</v>
      </c>
      <c r="E5" s="20">
        <v>43386.502280092594</v>
      </c>
      <c r="F5" s="21" t="s">
        <v>10</v>
      </c>
      <c r="G5" s="17" t="s">
        <v>15</v>
      </c>
      <c r="H5" s="17" t="s">
        <v>39</v>
      </c>
      <c r="I5" s="22" t="str">
        <f t="shared" si="2"/>
        <v>DEAL KECIL</v>
      </c>
      <c r="J5" s="23" t="str">
        <f>VLOOKUP(H5,'Database Customer'!$A$1:$E$51,2)</f>
        <v>+(62) 8167413509</v>
      </c>
      <c r="K5" s="24"/>
      <c r="L5" s="2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</row>
    <row r="6" ht="15.75" customHeight="1">
      <c r="A6" s="17">
        <v>10250.0</v>
      </c>
      <c r="B6" s="17">
        <v>50.0</v>
      </c>
      <c r="C6" s="18">
        <v>675000.0</v>
      </c>
      <c r="D6" s="19">
        <f t="shared" si="1"/>
        <v>33750000</v>
      </c>
      <c r="E6" s="20">
        <v>43386.538310185184</v>
      </c>
      <c r="F6" s="21" t="s">
        <v>10</v>
      </c>
      <c r="G6" s="17" t="s">
        <v>22</v>
      </c>
      <c r="H6" s="26" t="s">
        <v>89</v>
      </c>
      <c r="I6" s="22" t="str">
        <f t="shared" si="2"/>
        <v>DEAL KECIL</v>
      </c>
      <c r="J6" s="23" t="str">
        <f>VLOOKUP(H6,'Database Customer'!$A$1:$E$51,2)</f>
        <v>+(62) 8168393864</v>
      </c>
      <c r="K6" s="24"/>
      <c r="L6" s="25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</row>
    <row r="7" ht="15.75" customHeight="1">
      <c r="A7" s="17">
        <v>10382.0</v>
      </c>
      <c r="B7" s="17">
        <v>50.0</v>
      </c>
      <c r="C7" s="18">
        <v>675000.0</v>
      </c>
      <c r="D7" s="19">
        <f t="shared" si="1"/>
        <v>33750000</v>
      </c>
      <c r="E7" s="20">
        <v>43386.77208333334</v>
      </c>
      <c r="F7" s="21" t="s">
        <v>10</v>
      </c>
      <c r="G7" s="17" t="s">
        <v>22</v>
      </c>
      <c r="H7" s="17" t="s">
        <v>34</v>
      </c>
      <c r="I7" s="22" t="str">
        <f t="shared" si="2"/>
        <v>DEAL KECIL</v>
      </c>
      <c r="J7" s="23" t="str">
        <f>VLOOKUP(H7,'Database Customer'!$A$1:$E$50,2)</f>
        <v>+(62) 8168393864</v>
      </c>
      <c r="K7" s="24"/>
      <c r="L7" s="2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</row>
    <row r="8" ht="15.75" customHeight="1">
      <c r="A8" s="17">
        <v>10159.0</v>
      </c>
      <c r="B8" s="17">
        <v>50.0</v>
      </c>
      <c r="C8" s="18">
        <v>675000.0</v>
      </c>
      <c r="D8" s="19">
        <f t="shared" si="1"/>
        <v>33750000</v>
      </c>
      <c r="E8" s="20">
        <v>43387.39879629629</v>
      </c>
      <c r="F8" s="21" t="s">
        <v>10</v>
      </c>
      <c r="G8" s="17" t="s">
        <v>13</v>
      </c>
      <c r="H8" s="17" t="s">
        <v>42</v>
      </c>
      <c r="I8" s="22" t="str">
        <f t="shared" si="2"/>
        <v>DEAL KECIL</v>
      </c>
      <c r="J8" s="23" t="str">
        <f>VLOOKUP(H8,'Database Customer'!$A$1:$E$51,2)</f>
        <v>+(62) 8160201066</v>
      </c>
      <c r="K8" s="24"/>
      <c r="L8" s="2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</row>
    <row r="9" ht="15.75" customHeight="1">
      <c r="A9" s="17">
        <v>10165.0</v>
      </c>
      <c r="B9" s="17">
        <v>50.0</v>
      </c>
      <c r="C9" s="18">
        <v>675000.0</v>
      </c>
      <c r="D9" s="19">
        <f t="shared" si="1"/>
        <v>33750000</v>
      </c>
      <c r="E9" s="20">
        <v>43387.40818287037</v>
      </c>
      <c r="F9" s="21" t="s">
        <v>10</v>
      </c>
      <c r="G9" s="17" t="s">
        <v>29</v>
      </c>
      <c r="H9" s="2" t="s">
        <v>35</v>
      </c>
      <c r="I9" s="22" t="str">
        <f t="shared" si="2"/>
        <v>DEAL KECIL</v>
      </c>
      <c r="J9" s="23" t="str">
        <f>VLOOKUP(H9,'Database Customer'!$A$1:$E$51,2)</f>
        <v>+(62) 8160201066</v>
      </c>
      <c r="K9" s="24"/>
      <c r="L9" s="2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</row>
    <row r="10" ht="15.75" customHeight="1">
      <c r="A10" s="17">
        <v>10347.0</v>
      </c>
      <c r="B10" s="17">
        <v>50.0</v>
      </c>
      <c r="C10" s="18">
        <v>675000.0</v>
      </c>
      <c r="D10" s="19">
        <f t="shared" si="1"/>
        <v>33750000</v>
      </c>
      <c r="E10" s="20">
        <v>43387.446493055555</v>
      </c>
      <c r="F10" s="21" t="s">
        <v>10</v>
      </c>
      <c r="G10" s="17" t="s">
        <v>15</v>
      </c>
      <c r="H10" s="17" t="s">
        <v>28</v>
      </c>
      <c r="I10" s="22" t="str">
        <f t="shared" si="2"/>
        <v>DEAL KECIL</v>
      </c>
      <c r="J10" s="23" t="str">
        <f>VLOOKUP(H10,'Database Customer'!$A$1:$E$51,2)</f>
        <v>+(62) 8160671191</v>
      </c>
      <c r="K10" s="24"/>
      <c r="L10" s="2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</row>
    <row r="11" ht="15.75" customHeight="1">
      <c r="A11" s="17">
        <v>10341.0</v>
      </c>
      <c r="B11" s="17">
        <v>55.0</v>
      </c>
      <c r="C11" s="18">
        <v>742500.0</v>
      </c>
      <c r="D11" s="19">
        <f t="shared" si="1"/>
        <v>40837500</v>
      </c>
      <c r="E11" s="20">
        <v>43387.50438657407</v>
      </c>
      <c r="F11" s="21" t="s">
        <v>10</v>
      </c>
      <c r="G11" s="17" t="s">
        <v>18</v>
      </c>
      <c r="H11" s="17" t="s">
        <v>17</v>
      </c>
      <c r="I11" s="22" t="str">
        <f t="shared" si="2"/>
        <v>DEAL SEDANG</v>
      </c>
      <c r="J11" s="23" t="str">
        <f>VLOOKUP(H11,'Database Customer'!$A$1:$E$51,2)</f>
        <v>+(62) 8160671191</v>
      </c>
      <c r="K11" s="24"/>
      <c r="L11" s="2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</row>
    <row r="12" ht="15.75" customHeight="1">
      <c r="A12" s="17">
        <v>10356.0</v>
      </c>
      <c r="B12" s="17">
        <v>50.0</v>
      </c>
      <c r="C12" s="18">
        <v>675000.0</v>
      </c>
      <c r="D12" s="19">
        <f t="shared" si="1"/>
        <v>33750000</v>
      </c>
      <c r="E12" s="20">
        <v>43387.56392361111</v>
      </c>
      <c r="F12" s="21" t="s">
        <v>10</v>
      </c>
      <c r="G12" s="17" t="s">
        <v>22</v>
      </c>
      <c r="H12" s="17" t="s">
        <v>63</v>
      </c>
      <c r="I12" s="22" t="str">
        <f t="shared" si="2"/>
        <v>DEAL KECIL</v>
      </c>
      <c r="J12" s="23" t="str">
        <f>VLOOKUP(H12,'Database Customer'!$A$1:$E$51,2)</f>
        <v>+(62) 8160201066</v>
      </c>
      <c r="K12" s="24"/>
      <c r="L12" s="2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</row>
    <row r="13" ht="15.75" customHeight="1">
      <c r="A13" s="17">
        <v>10413.0</v>
      </c>
      <c r="B13" s="17">
        <v>51.0</v>
      </c>
      <c r="C13" s="18">
        <v>688500.0</v>
      </c>
      <c r="D13" s="19">
        <f t="shared" si="1"/>
        <v>35113500</v>
      </c>
      <c r="E13" s="20">
        <v>43387.639710648145</v>
      </c>
      <c r="F13" s="21" t="s">
        <v>10</v>
      </c>
      <c r="G13" s="17" t="s">
        <v>29</v>
      </c>
      <c r="H13" s="17" t="s">
        <v>30</v>
      </c>
      <c r="I13" s="22" t="str">
        <f t="shared" si="2"/>
        <v>DEAL KECIL</v>
      </c>
      <c r="J13" s="23" t="str">
        <f>VLOOKUP(H13,'Database Customer'!$A$1:$E$51,2)</f>
        <v>+(62) 8170355413</v>
      </c>
      <c r="K13" s="24"/>
      <c r="L13" s="2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</row>
    <row r="14" ht="15.75" customHeight="1">
      <c r="A14" s="17">
        <v>10105.0</v>
      </c>
      <c r="B14" s="17">
        <v>50.0</v>
      </c>
      <c r="C14" s="18">
        <v>675000.0</v>
      </c>
      <c r="D14" s="19">
        <f t="shared" si="1"/>
        <v>33750000</v>
      </c>
      <c r="E14" s="20">
        <v>43387.67020833334</v>
      </c>
      <c r="F14" s="21" t="s">
        <v>10</v>
      </c>
      <c r="G14" s="17" t="s">
        <v>22</v>
      </c>
      <c r="H14" s="2" t="s">
        <v>32</v>
      </c>
      <c r="I14" s="22" t="str">
        <f t="shared" si="2"/>
        <v>DEAL KECIL</v>
      </c>
      <c r="J14" s="23" t="str">
        <f>VLOOKUP(H14,'Database Customer'!$A$1:$E$51,2)</f>
        <v>+(62) 8168393864</v>
      </c>
      <c r="K14" s="24"/>
      <c r="L14" s="2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</row>
    <row r="15" ht="15.75" customHeight="1">
      <c r="A15" s="17">
        <v>10106.0</v>
      </c>
      <c r="B15" s="17">
        <v>50.0</v>
      </c>
      <c r="C15" s="18">
        <v>675000.0</v>
      </c>
      <c r="D15" s="19">
        <f t="shared" si="1"/>
        <v>33750000</v>
      </c>
      <c r="E15" s="20">
        <v>43387.67020833334</v>
      </c>
      <c r="F15" s="21" t="s">
        <v>10</v>
      </c>
      <c r="G15" s="17" t="s">
        <v>25</v>
      </c>
      <c r="H15" s="17" t="s">
        <v>33</v>
      </c>
      <c r="I15" s="22" t="str">
        <f t="shared" si="2"/>
        <v>DEAL KECIL</v>
      </c>
      <c r="J15" s="23" t="str">
        <f>VLOOKUP(H15,'Database Customer'!$A$1:$E$51,2)</f>
        <v>+(62) 8168393864</v>
      </c>
      <c r="K15" s="24"/>
      <c r="L15" s="25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</row>
    <row r="16" ht="15.75" customHeight="1">
      <c r="A16" s="17">
        <v>10113.0</v>
      </c>
      <c r="B16" s="17">
        <v>50.0</v>
      </c>
      <c r="C16" s="18">
        <v>675000.0</v>
      </c>
      <c r="D16" s="19">
        <f t="shared" si="1"/>
        <v>33750000</v>
      </c>
      <c r="E16" s="20">
        <v>43387.67020833334</v>
      </c>
      <c r="F16" s="21" t="s">
        <v>10</v>
      </c>
      <c r="G16" s="17" t="s">
        <v>22</v>
      </c>
      <c r="H16" s="17" t="s">
        <v>34</v>
      </c>
      <c r="I16" s="22" t="str">
        <f t="shared" si="2"/>
        <v>DEAL KECIL</v>
      </c>
      <c r="J16" s="23" t="str">
        <f>VLOOKUP(H16,'Database Customer'!$A$1:$E$51,2)</f>
        <v>+(62) 8168393864</v>
      </c>
      <c r="K16" s="24"/>
      <c r="L16" s="25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</row>
    <row r="17" ht="15.75" customHeight="1">
      <c r="A17" s="17">
        <v>10117.0</v>
      </c>
      <c r="B17" s="17">
        <v>50.0</v>
      </c>
      <c r="C17" s="18">
        <v>675000.0</v>
      </c>
      <c r="D17" s="19">
        <f t="shared" si="1"/>
        <v>33750000</v>
      </c>
      <c r="E17" s="20">
        <v>43387.67020833334</v>
      </c>
      <c r="F17" s="21" t="s">
        <v>10</v>
      </c>
      <c r="G17" s="17" t="s">
        <v>11</v>
      </c>
      <c r="H17" s="17" t="s">
        <v>35</v>
      </c>
      <c r="I17" s="22" t="str">
        <f t="shared" si="2"/>
        <v>DEAL KECIL</v>
      </c>
      <c r="J17" s="23" t="str">
        <f>VLOOKUP(H17,'Database Customer'!$A$1:$E$51,2)</f>
        <v>+(62) 8160201066</v>
      </c>
      <c r="K17" s="24"/>
      <c r="L17" s="25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</row>
    <row r="18" ht="15.75" customHeight="1">
      <c r="A18" s="17">
        <v>10271.0</v>
      </c>
      <c r="B18" s="17">
        <v>50.0</v>
      </c>
      <c r="C18" s="18">
        <v>675000.0</v>
      </c>
      <c r="D18" s="19">
        <f t="shared" si="1"/>
        <v>33750000</v>
      </c>
      <c r="E18" s="20">
        <v>43387.71219907407</v>
      </c>
      <c r="F18" s="21" t="s">
        <v>10</v>
      </c>
      <c r="G18" s="17" t="s">
        <v>13</v>
      </c>
      <c r="H18" s="17" t="s">
        <v>34</v>
      </c>
      <c r="I18" s="22" t="str">
        <f t="shared" si="2"/>
        <v>DEAL KECIL</v>
      </c>
      <c r="J18" s="23" t="str">
        <f>VLOOKUP(H18,'Database Customer'!$A$1:$E$51,2)</f>
        <v>+(62) 8168393864</v>
      </c>
      <c r="K18" s="24"/>
      <c r="L18" s="25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</row>
    <row r="19" ht="15.75" customHeight="1">
      <c r="A19" s="17">
        <v>10273.0</v>
      </c>
      <c r="B19" s="17">
        <v>50.0</v>
      </c>
      <c r="C19" s="18">
        <v>675000.0</v>
      </c>
      <c r="D19" s="19">
        <f t="shared" si="1"/>
        <v>33750000</v>
      </c>
      <c r="E19" s="20">
        <v>43387.7890162037</v>
      </c>
      <c r="F19" s="21" t="s">
        <v>10</v>
      </c>
      <c r="G19" s="17" t="s">
        <v>22</v>
      </c>
      <c r="H19" s="17" t="s">
        <v>53</v>
      </c>
      <c r="I19" s="22" t="str">
        <f t="shared" si="2"/>
        <v>DEAL KECIL</v>
      </c>
      <c r="J19" s="23" t="str">
        <f>VLOOKUP(H19,'Database Customer'!$A$1:$E$51,2)</f>
        <v>+(62) 8168393864</v>
      </c>
      <c r="K19" s="24"/>
      <c r="L19" s="2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</row>
    <row r="20" ht="15.75" customHeight="1">
      <c r="A20" s="17">
        <v>10276.0</v>
      </c>
      <c r="B20" s="17">
        <v>50.0</v>
      </c>
      <c r="C20" s="18">
        <v>675000.0</v>
      </c>
      <c r="D20" s="19">
        <f t="shared" si="1"/>
        <v>33750000</v>
      </c>
      <c r="E20" s="20">
        <v>43387.79875</v>
      </c>
      <c r="F20" s="21" t="s">
        <v>10</v>
      </c>
      <c r="G20" s="17" t="s">
        <v>13</v>
      </c>
      <c r="H20" s="17" t="s">
        <v>54</v>
      </c>
      <c r="I20" s="22" t="str">
        <f t="shared" si="2"/>
        <v>DEAL KECIL</v>
      </c>
      <c r="J20" s="23" t="str">
        <f>VLOOKUP(H20,'Database Customer'!$A$1:$E$51,2)</f>
        <v>+(62) 8170355413</v>
      </c>
      <c r="K20" s="24"/>
      <c r="L20" s="2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</row>
    <row r="21" ht="15.75" customHeight="1">
      <c r="A21" s="17">
        <v>10288.0</v>
      </c>
      <c r="B21" s="17">
        <v>50.0</v>
      </c>
      <c r="C21" s="18">
        <v>675000.0</v>
      </c>
      <c r="D21" s="19">
        <f t="shared" si="1"/>
        <v>33750000</v>
      </c>
      <c r="E21" s="20">
        <v>43387.82612268518</v>
      </c>
      <c r="F21" s="21" t="s">
        <v>10</v>
      </c>
      <c r="G21" s="17" t="s">
        <v>13</v>
      </c>
      <c r="H21" s="17" t="s">
        <v>23</v>
      </c>
      <c r="I21" s="22" t="str">
        <f t="shared" si="2"/>
        <v>DEAL KECIL</v>
      </c>
      <c r="J21" s="23" t="str">
        <f>VLOOKUP(H21,'Database Customer'!$A$1:$E$51,2)</f>
        <v>+(62) 8167413509</v>
      </c>
      <c r="K21" s="24"/>
      <c r="L21" s="2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</row>
    <row r="22" ht="15.75" customHeight="1">
      <c r="A22" s="17">
        <v>10306.0</v>
      </c>
      <c r="B22" s="17">
        <v>50.0</v>
      </c>
      <c r="C22" s="18">
        <v>675000.0</v>
      </c>
      <c r="D22" s="19">
        <f t="shared" si="1"/>
        <v>33750000</v>
      </c>
      <c r="E22" s="20">
        <v>43387.85511574074</v>
      </c>
      <c r="F22" s="21" t="s">
        <v>10</v>
      </c>
      <c r="G22" s="17" t="s">
        <v>11</v>
      </c>
      <c r="H22" s="17" t="s">
        <v>58</v>
      </c>
      <c r="I22" s="22" t="str">
        <f t="shared" si="2"/>
        <v>DEAL KECIL</v>
      </c>
      <c r="J22" s="23" t="str">
        <f>VLOOKUP(H22,'Database Customer'!$A$1:$E$51,2)</f>
        <v>+(62) 8168393864</v>
      </c>
      <c r="K22" s="24"/>
      <c r="L22" s="2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</row>
    <row r="23" ht="15.75" customHeight="1">
      <c r="A23" s="17">
        <v>10195.0</v>
      </c>
      <c r="B23" s="17">
        <v>50.0</v>
      </c>
      <c r="C23" s="18">
        <v>675000.0</v>
      </c>
      <c r="D23" s="19">
        <f t="shared" si="1"/>
        <v>33750000</v>
      </c>
      <c r="E23" s="20">
        <v>43392.66945601852</v>
      </c>
      <c r="F23" s="21" t="s">
        <v>10</v>
      </c>
      <c r="G23" s="17" t="s">
        <v>13</v>
      </c>
      <c r="H23" s="17" t="s">
        <v>47</v>
      </c>
      <c r="I23" s="22" t="str">
        <f t="shared" si="2"/>
        <v>DEAL KECIL</v>
      </c>
      <c r="J23" s="23" t="str">
        <f>VLOOKUP(H23,'Database Customer'!$A$1:$E$51,2)</f>
        <v>+(62) 8160201066</v>
      </c>
      <c r="K23" s="24"/>
      <c r="L23" s="25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</row>
    <row r="24" ht="15.75" customHeight="1">
      <c r="A24" s="17">
        <v>10197.0</v>
      </c>
      <c r="B24" s="17">
        <v>50.0</v>
      </c>
      <c r="C24" s="18">
        <v>675000.0</v>
      </c>
      <c r="D24" s="19">
        <f t="shared" si="1"/>
        <v>33750000</v>
      </c>
      <c r="E24" s="20">
        <v>43392.68189814815</v>
      </c>
      <c r="F24" s="21" t="s">
        <v>10</v>
      </c>
      <c r="G24" s="17" t="s">
        <v>22</v>
      </c>
      <c r="H24" s="17" t="s">
        <v>27</v>
      </c>
      <c r="I24" s="22" t="str">
        <f t="shared" si="2"/>
        <v>DEAL KECIL</v>
      </c>
      <c r="J24" s="23" t="str">
        <f>VLOOKUP(H24,'Database Customer'!$A$1:$E$51,2)</f>
        <v>+(62) 8160201066</v>
      </c>
      <c r="K24" s="24"/>
      <c r="L24" s="25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</row>
    <row r="25" ht="15.75" customHeight="1">
      <c r="A25" s="17">
        <v>10340.0</v>
      </c>
      <c r="B25" s="17">
        <v>55.0</v>
      </c>
      <c r="C25" s="18">
        <v>742500.0</v>
      </c>
      <c r="D25" s="19">
        <f t="shared" si="1"/>
        <v>40837500</v>
      </c>
      <c r="E25" s="20">
        <v>43393.5297337963</v>
      </c>
      <c r="F25" s="21" t="s">
        <v>10</v>
      </c>
      <c r="G25" s="17" t="s">
        <v>25</v>
      </c>
      <c r="H25" s="17" t="s">
        <v>27</v>
      </c>
      <c r="I25" s="22" t="str">
        <f t="shared" si="2"/>
        <v>DEAL SEDANG</v>
      </c>
      <c r="J25" s="23" t="str">
        <f>VLOOKUP(H25,'Database Customer'!$A$1:$E$51,2)</f>
        <v>+(62) 8160201066</v>
      </c>
      <c r="K25" s="24"/>
      <c r="L25" s="25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</row>
    <row r="26" ht="15.75" customHeight="1">
      <c r="A26" s="17">
        <v>10342.0</v>
      </c>
      <c r="B26" s="17">
        <v>55.0</v>
      </c>
      <c r="C26" s="18">
        <v>742500.0</v>
      </c>
      <c r="D26" s="19">
        <f t="shared" si="1"/>
        <v>40837500</v>
      </c>
      <c r="E26" s="20">
        <v>43393.545798611114</v>
      </c>
      <c r="F26" s="21" t="s">
        <v>10</v>
      </c>
      <c r="G26" s="17" t="s">
        <v>13</v>
      </c>
      <c r="H26" s="17" t="s">
        <v>28</v>
      </c>
      <c r="I26" s="22" t="str">
        <f t="shared" si="2"/>
        <v>DEAL SEDANG</v>
      </c>
      <c r="J26" s="23" t="str">
        <f>VLOOKUP(H26,'Database Customer'!$A$1:$E$51,2)</f>
        <v>+(62) 8160671191</v>
      </c>
      <c r="K26" s="24"/>
      <c r="L26" s="25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</row>
    <row r="27" ht="15.75" customHeight="1">
      <c r="A27" s="17">
        <v>10402.0</v>
      </c>
      <c r="B27" s="17">
        <v>55.0</v>
      </c>
      <c r="C27" s="18">
        <v>742500.0</v>
      </c>
      <c r="D27" s="19">
        <f t="shared" si="1"/>
        <v>40837500</v>
      </c>
      <c r="E27" s="20">
        <v>43393.54707175926</v>
      </c>
      <c r="F27" s="21" t="s">
        <v>10</v>
      </c>
      <c r="G27" s="17" t="s">
        <v>18</v>
      </c>
      <c r="H27" s="17" t="s">
        <v>24</v>
      </c>
      <c r="I27" s="22" t="str">
        <f t="shared" si="2"/>
        <v>DEAL SEDANG</v>
      </c>
      <c r="J27" s="23" t="str">
        <f>VLOOKUP(H27,'Database Customer'!$A$1:$E$51,2)</f>
        <v>+(62) 8167413509</v>
      </c>
      <c r="K27" s="24"/>
      <c r="L27" s="25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</row>
    <row r="28" ht="15.75" customHeight="1">
      <c r="A28" s="17">
        <v>10341.0</v>
      </c>
      <c r="B28" s="17">
        <v>55.0</v>
      </c>
      <c r="C28" s="18">
        <v>742500.0</v>
      </c>
      <c r="D28" s="19">
        <f t="shared" si="1"/>
        <v>40837500</v>
      </c>
      <c r="E28" s="20">
        <v>43393.67077546296</v>
      </c>
      <c r="F28" s="21" t="s">
        <v>20</v>
      </c>
      <c r="G28" s="17" t="s">
        <v>13</v>
      </c>
      <c r="H28" s="17" t="s">
        <v>17</v>
      </c>
      <c r="I28" s="22" t="str">
        <f t="shared" si="2"/>
        <v>DEAL SEDANG</v>
      </c>
      <c r="J28" s="23" t="str">
        <f>VLOOKUP(H28,'Database Customer'!$A$1:$E$51,2)</f>
        <v>+(62) 8160671191</v>
      </c>
      <c r="K28" s="24"/>
      <c r="L28" s="25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</row>
    <row r="29" ht="15.75" customHeight="1">
      <c r="A29" s="17">
        <v>10412.0</v>
      </c>
      <c r="B29" s="17">
        <v>54.0</v>
      </c>
      <c r="C29" s="18">
        <v>729000.0</v>
      </c>
      <c r="D29" s="19">
        <f t="shared" si="1"/>
        <v>39366000</v>
      </c>
      <c r="E29" s="20">
        <v>43393.67077546296</v>
      </c>
      <c r="F29" s="21" t="s">
        <v>10</v>
      </c>
      <c r="G29" s="17" t="s">
        <v>15</v>
      </c>
      <c r="H29" s="17" t="s">
        <v>12</v>
      </c>
      <c r="I29" s="22" t="str">
        <f t="shared" si="2"/>
        <v>DEAL KECIL</v>
      </c>
      <c r="J29" s="23" t="str">
        <f>VLOOKUP(H29,'Database Customer'!$A$1:$E$51,2)</f>
        <v>+(62) 8160201066</v>
      </c>
      <c r="K29" s="24"/>
      <c r="L29" s="25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</row>
    <row r="30" ht="15.75" customHeight="1">
      <c r="A30" s="17">
        <v>10419.0</v>
      </c>
      <c r="B30" s="17">
        <v>70.0</v>
      </c>
      <c r="C30" s="18">
        <v>945000.0</v>
      </c>
      <c r="D30" s="19">
        <f t="shared" si="1"/>
        <v>66150000</v>
      </c>
      <c r="E30" s="20">
        <v>43393.88216435185</v>
      </c>
      <c r="F30" s="21" t="s">
        <v>16</v>
      </c>
      <c r="G30" s="17" t="s">
        <v>13</v>
      </c>
      <c r="H30" s="17" t="s">
        <v>17</v>
      </c>
      <c r="I30" s="22" t="str">
        <f t="shared" si="2"/>
        <v>DEAL SEDANG</v>
      </c>
      <c r="J30" s="23" t="str">
        <f>VLOOKUP(H30,'Database Customer'!$A$1:$E$51,2)</f>
        <v>+(62) 8160671191</v>
      </c>
      <c r="K30" s="24"/>
      <c r="L30" s="25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</row>
    <row r="31" ht="15.75" customHeight="1">
      <c r="A31" s="17">
        <v>10210.0</v>
      </c>
      <c r="B31" s="17">
        <v>50.0</v>
      </c>
      <c r="C31" s="18">
        <v>675000.0</v>
      </c>
      <c r="D31" s="19">
        <f t="shared" si="1"/>
        <v>33750000</v>
      </c>
      <c r="E31" s="20">
        <v>43394.29739583333</v>
      </c>
      <c r="F31" s="21" t="s">
        <v>20</v>
      </c>
      <c r="G31" s="17" t="s">
        <v>25</v>
      </c>
      <c r="H31" s="17" t="s">
        <v>49</v>
      </c>
      <c r="I31" s="22" t="str">
        <f t="shared" si="2"/>
        <v>DEAL KECIL</v>
      </c>
      <c r="J31" s="23" t="str">
        <f>VLOOKUP(H31,'Database Customer'!$A$1:$E$51,2)</f>
        <v>+(62) 8167413509</v>
      </c>
      <c r="K31" s="24"/>
      <c r="L31" s="25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</row>
    <row r="32" ht="15.75" customHeight="1">
      <c r="A32" s="17">
        <v>10197.0</v>
      </c>
      <c r="B32" s="17">
        <v>50.0</v>
      </c>
      <c r="C32" s="18">
        <v>675000.0</v>
      </c>
      <c r="D32" s="19">
        <f t="shared" si="1"/>
        <v>33750000</v>
      </c>
      <c r="E32" s="20">
        <v>43394.2975</v>
      </c>
      <c r="F32" s="21" t="s">
        <v>10</v>
      </c>
      <c r="G32" s="17" t="s">
        <v>11</v>
      </c>
      <c r="H32" s="17" t="s">
        <v>27</v>
      </c>
      <c r="I32" s="22" t="str">
        <f t="shared" si="2"/>
        <v>DEAL KECIL</v>
      </c>
      <c r="J32" s="23" t="str">
        <f>VLOOKUP(H32,'Database Customer'!$A$1:$E$51,2)</f>
        <v>+(62) 8160201066</v>
      </c>
      <c r="K32" s="24"/>
      <c r="L32" s="25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</row>
    <row r="33" ht="15.75" customHeight="1">
      <c r="A33" s="17">
        <v>10292.0</v>
      </c>
      <c r="B33" s="17">
        <v>50.0</v>
      </c>
      <c r="C33" s="18">
        <v>675000.0</v>
      </c>
      <c r="D33" s="19">
        <f t="shared" si="1"/>
        <v>33750000</v>
      </c>
      <c r="E33" s="20">
        <v>43394.412824074076</v>
      </c>
      <c r="F33" s="21" t="s">
        <v>16</v>
      </c>
      <c r="G33" s="17" t="s">
        <v>15</v>
      </c>
      <c r="H33" s="17" t="s">
        <v>57</v>
      </c>
      <c r="I33" s="22" t="str">
        <f t="shared" si="2"/>
        <v>DEAL KECIL</v>
      </c>
      <c r="J33" s="23" t="str">
        <f>VLOOKUP(H33,'Database Customer'!$A$1:$E$51,2)</f>
        <v>+(62) 8170355413</v>
      </c>
      <c r="K33" s="24"/>
      <c r="L33" s="25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</row>
    <row r="34" ht="15.75" customHeight="1">
      <c r="A34" s="17">
        <v>10224.0</v>
      </c>
      <c r="B34" s="17">
        <v>50.0</v>
      </c>
      <c r="C34" s="18">
        <v>675000.0</v>
      </c>
      <c r="D34" s="19">
        <f t="shared" si="1"/>
        <v>33750000</v>
      </c>
      <c r="E34" s="20">
        <v>43394.44797453703</v>
      </c>
      <c r="F34" s="21" t="s">
        <v>10</v>
      </c>
      <c r="G34" s="17" t="s">
        <v>18</v>
      </c>
      <c r="H34" s="17" t="s">
        <v>51</v>
      </c>
      <c r="I34" s="22" t="str">
        <f t="shared" si="2"/>
        <v>DEAL KECIL</v>
      </c>
      <c r="J34" s="23" t="str">
        <f>VLOOKUP(H34,'Database Customer'!$A$1:$E$51,2)</f>
        <v>+(62) 8168163730</v>
      </c>
      <c r="K34" s="24"/>
      <c r="L34" s="25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</row>
    <row r="35" ht="15.75" customHeight="1">
      <c r="A35" s="17">
        <v>10339.0</v>
      </c>
      <c r="B35" s="17">
        <v>50.0</v>
      </c>
      <c r="C35" s="18">
        <v>675000.0</v>
      </c>
      <c r="D35" s="19">
        <f t="shared" si="1"/>
        <v>33750000</v>
      </c>
      <c r="E35" s="20">
        <v>43394.670752314814</v>
      </c>
      <c r="F35" s="21" t="s">
        <v>10</v>
      </c>
      <c r="G35" s="17" t="s">
        <v>11</v>
      </c>
      <c r="H35" s="17" t="s">
        <v>26</v>
      </c>
      <c r="I35" s="22" t="str">
        <f t="shared" si="2"/>
        <v>DEAL KECIL</v>
      </c>
      <c r="J35" s="23" t="str">
        <f>VLOOKUP(H35,'Database Customer'!$A$1:$E$51,2)</f>
        <v>+(62) 8168393864</v>
      </c>
      <c r="K35" s="24"/>
      <c r="L35" s="25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</row>
    <row r="36" ht="15.75" customHeight="1">
      <c r="A36" s="17">
        <v>10419.0</v>
      </c>
      <c r="B36" s="17">
        <v>55.0</v>
      </c>
      <c r="C36" s="18">
        <v>742500.0</v>
      </c>
      <c r="D36" s="19">
        <f t="shared" si="1"/>
        <v>40837500</v>
      </c>
      <c r="E36" s="20">
        <v>43405.34956018518</v>
      </c>
      <c r="F36" s="21" t="s">
        <v>20</v>
      </c>
      <c r="G36" s="17" t="s">
        <v>13</v>
      </c>
      <c r="H36" s="17" t="s">
        <v>17</v>
      </c>
      <c r="I36" s="22" t="str">
        <f t="shared" si="2"/>
        <v>DEAL SEDANG</v>
      </c>
      <c r="J36" s="23" t="str">
        <f>VLOOKUP(H36,'Database Customer'!$A$1:$E$51,2)</f>
        <v>+(62) 8160671191</v>
      </c>
      <c r="K36" s="24"/>
      <c r="L36" s="25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</row>
    <row r="37" ht="15.75" customHeight="1">
      <c r="A37" s="17">
        <v>10168.0</v>
      </c>
      <c r="B37" s="17">
        <v>50.0</v>
      </c>
      <c r="C37" s="18">
        <v>675000.0</v>
      </c>
      <c r="D37" s="19">
        <f t="shared" si="1"/>
        <v>33750000</v>
      </c>
      <c r="E37" s="20">
        <v>43405.79744212963</v>
      </c>
      <c r="F37" s="21" t="s">
        <v>20</v>
      </c>
      <c r="G37" s="17" t="s">
        <v>18</v>
      </c>
      <c r="H37" s="17" t="s">
        <v>44</v>
      </c>
      <c r="I37" s="22" t="str">
        <f t="shared" si="2"/>
        <v>DEAL KECIL</v>
      </c>
      <c r="J37" s="23" t="str">
        <f>VLOOKUP(H37,'Database Customer'!$A$1:$E$51,2)</f>
        <v>+(62) 8167413509</v>
      </c>
      <c r="K37" s="24"/>
      <c r="L37" s="25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</row>
    <row r="38" ht="15.75" customHeight="1">
      <c r="A38" s="17">
        <v>10388.0</v>
      </c>
      <c r="B38" s="17">
        <v>50.0</v>
      </c>
      <c r="C38" s="18">
        <v>675000.0</v>
      </c>
      <c r="D38" s="19">
        <f t="shared" si="1"/>
        <v>33750000</v>
      </c>
      <c r="E38" s="20">
        <v>43407.58006944445</v>
      </c>
      <c r="F38" s="21" t="s">
        <v>10</v>
      </c>
      <c r="G38" s="17" t="s">
        <v>18</v>
      </c>
      <c r="H38" s="17" t="s">
        <v>67</v>
      </c>
      <c r="I38" s="22" t="str">
        <f t="shared" si="2"/>
        <v>DEAL KECIL</v>
      </c>
      <c r="J38" s="23" t="str">
        <f>VLOOKUP(H38,'Database Customer'!$A$1:$E$50,2)</f>
        <v>+(62) 8170335374</v>
      </c>
      <c r="K38" s="24"/>
      <c r="L38" s="25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</row>
    <row r="39" ht="15.75" customHeight="1">
      <c r="A39" s="17">
        <v>10405.0</v>
      </c>
      <c r="B39" s="17">
        <v>97.0</v>
      </c>
      <c r="C39" s="18">
        <v>1309500.0</v>
      </c>
      <c r="D39" s="19">
        <f t="shared" si="1"/>
        <v>127021500</v>
      </c>
      <c r="E39" s="20">
        <v>43409.670694444445</v>
      </c>
      <c r="F39" s="21" t="s">
        <v>10</v>
      </c>
      <c r="G39" s="17" t="s">
        <v>13</v>
      </c>
      <c r="H39" s="17" t="s">
        <v>14</v>
      </c>
      <c r="I39" s="22" t="str">
        <f t="shared" si="2"/>
        <v>DEAL BESAR</v>
      </c>
      <c r="J39" s="23" t="str">
        <f>VLOOKUP(H39,'Database Customer'!$A$1:$E$51,2)</f>
        <v>+(62) 8167413509</v>
      </c>
      <c r="K39" s="24"/>
      <c r="L39" s="25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</row>
    <row r="40" ht="15.75" customHeight="1">
      <c r="A40" s="17">
        <v>10326.0</v>
      </c>
      <c r="B40" s="17">
        <v>50.0</v>
      </c>
      <c r="C40" s="18">
        <v>675000.0</v>
      </c>
      <c r="D40" s="19">
        <f t="shared" si="1"/>
        <v>33750000</v>
      </c>
      <c r="E40" s="20">
        <v>43415.2478125</v>
      </c>
      <c r="F40" s="21" t="s">
        <v>10</v>
      </c>
      <c r="G40" s="17" t="s">
        <v>22</v>
      </c>
      <c r="H40" s="17" t="s">
        <v>61</v>
      </c>
      <c r="I40" s="22" t="str">
        <f t="shared" si="2"/>
        <v>DEAL KECIL</v>
      </c>
      <c r="J40" s="23" t="str">
        <f>VLOOKUP(H40,'Database Customer'!$A$1:$E$51,2)</f>
        <v>+(62) 8168163730</v>
      </c>
      <c r="K40" s="24"/>
      <c r="L40" s="25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</row>
    <row r="41" ht="15.75" customHeight="1">
      <c r="A41" s="17">
        <v>10280.0</v>
      </c>
      <c r="B41" s="17">
        <v>50.0</v>
      </c>
      <c r="C41" s="18">
        <v>675000.0</v>
      </c>
      <c r="D41" s="19">
        <f t="shared" si="1"/>
        <v>33750000</v>
      </c>
      <c r="E41" s="20">
        <v>43438.56260416667</v>
      </c>
      <c r="F41" s="21" t="s">
        <v>10</v>
      </c>
      <c r="G41" s="17" t="s">
        <v>22</v>
      </c>
      <c r="H41" s="17" t="s">
        <v>55</v>
      </c>
      <c r="I41" s="22" t="str">
        <f t="shared" si="2"/>
        <v>DEAL KECIL</v>
      </c>
      <c r="J41" s="23" t="str">
        <f>VLOOKUP(H41,'Database Customer'!$A$1:$E$51,2)</f>
        <v>+(62) 8170355413</v>
      </c>
      <c r="K41" s="24"/>
      <c r="L41" s="25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</row>
    <row r="42" ht="15.75" customHeight="1">
      <c r="A42" s="17">
        <v>10121.0</v>
      </c>
      <c r="B42" s="17">
        <v>50.0</v>
      </c>
      <c r="C42" s="18">
        <v>675000.0</v>
      </c>
      <c r="D42" s="19">
        <f t="shared" si="1"/>
        <v>33750000</v>
      </c>
      <c r="E42" s="20">
        <v>43438.671122685184</v>
      </c>
      <c r="F42" s="21" t="s">
        <v>10</v>
      </c>
      <c r="G42" s="17" t="s">
        <v>18</v>
      </c>
      <c r="H42" s="17" t="s">
        <v>36</v>
      </c>
      <c r="I42" s="22" t="str">
        <f t="shared" si="2"/>
        <v>DEAL KECIL</v>
      </c>
      <c r="J42" s="23" t="str">
        <f>VLOOKUP(H42,'Database Customer'!$A$1:$E$51,2)</f>
        <v>+(62) 8160671191</v>
      </c>
      <c r="K42" s="24"/>
      <c r="L42" s="25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</row>
    <row r="43" ht="15.75" customHeight="1">
      <c r="A43" s="17">
        <v>10322.0</v>
      </c>
      <c r="B43" s="17">
        <v>50.0</v>
      </c>
      <c r="C43" s="18">
        <v>675000.0</v>
      </c>
      <c r="D43" s="19">
        <f t="shared" si="1"/>
        <v>33750000</v>
      </c>
      <c r="E43" s="20">
        <v>43439.4437962963</v>
      </c>
      <c r="F43" s="21" t="s">
        <v>10</v>
      </c>
      <c r="G43" s="17" t="s">
        <v>22</v>
      </c>
      <c r="H43" s="17" t="s">
        <v>31</v>
      </c>
      <c r="I43" s="22" t="str">
        <f t="shared" si="2"/>
        <v>DEAL KECIL</v>
      </c>
      <c r="J43" s="23" t="str">
        <f>VLOOKUP(H43,'Database Customer'!$A$1:$E$51,2)</f>
        <v>+(62) 8162842012</v>
      </c>
      <c r="K43" s="24"/>
      <c r="L43" s="25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</row>
    <row r="44" ht="15.75" customHeight="1">
      <c r="A44" s="17">
        <v>10332.0</v>
      </c>
      <c r="B44" s="17">
        <v>50.0</v>
      </c>
      <c r="C44" s="18">
        <v>675000.0</v>
      </c>
      <c r="D44" s="19">
        <f t="shared" si="1"/>
        <v>33750000</v>
      </c>
      <c r="E44" s="20">
        <v>43439.46335648148</v>
      </c>
      <c r="F44" s="21" t="s">
        <v>10</v>
      </c>
      <c r="G44" s="17" t="s">
        <v>22</v>
      </c>
      <c r="H44" s="17" t="s">
        <v>58</v>
      </c>
      <c r="I44" s="22" t="str">
        <f t="shared" si="2"/>
        <v>DEAL KECIL</v>
      </c>
      <c r="J44" s="23" t="str">
        <f>VLOOKUP(H44,'Database Customer'!$A$1:$E$51,2)</f>
        <v>+(62) 8168393864</v>
      </c>
      <c r="K44" s="24"/>
      <c r="L44" s="25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</row>
    <row r="45" ht="15.75" customHeight="1">
      <c r="A45" s="17">
        <v>10177.0</v>
      </c>
      <c r="B45" s="17">
        <v>50.0</v>
      </c>
      <c r="C45" s="18">
        <v>675000.0</v>
      </c>
      <c r="D45" s="19">
        <f t="shared" si="1"/>
        <v>33750000</v>
      </c>
      <c r="E45" s="20">
        <v>43467.612905092596</v>
      </c>
      <c r="F45" s="21" t="s">
        <v>10</v>
      </c>
      <c r="G45" s="17" t="s">
        <v>11</v>
      </c>
      <c r="H45" s="17" t="s">
        <v>46</v>
      </c>
      <c r="I45" s="22" t="str">
        <f t="shared" si="2"/>
        <v>DEAL KECIL</v>
      </c>
      <c r="J45" s="23" t="str">
        <f>VLOOKUP(H45,'Database Customer'!$A$1:$E$51,2)</f>
        <v>+(62) 8160671191</v>
      </c>
      <c r="K45" s="24"/>
      <c r="L45" s="25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</row>
    <row r="46" ht="15.75" customHeight="1">
      <c r="A46" s="17">
        <v>10220.0</v>
      </c>
      <c r="B46" s="17">
        <v>50.0</v>
      </c>
      <c r="C46" s="18">
        <v>675000.0</v>
      </c>
      <c r="D46" s="19">
        <f t="shared" si="1"/>
        <v>33750000</v>
      </c>
      <c r="E46" s="20">
        <v>43468.89319444444</v>
      </c>
      <c r="F46" s="21" t="s">
        <v>10</v>
      </c>
      <c r="G46" s="17" t="s">
        <v>13</v>
      </c>
      <c r="H46" s="17" t="s">
        <v>50</v>
      </c>
      <c r="I46" s="22" t="str">
        <f t="shared" si="2"/>
        <v>DEAL KECIL</v>
      </c>
      <c r="J46" s="23" t="str">
        <f>VLOOKUP(H46,'Database Customer'!$A$1:$E$51,2)</f>
        <v>+(62) 8168023665</v>
      </c>
      <c r="K46" s="24"/>
      <c r="L46" s="25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</row>
    <row r="47" ht="15.75" customHeight="1">
      <c r="A47" s="17">
        <v>10133.0</v>
      </c>
      <c r="B47" s="17">
        <v>49.0</v>
      </c>
      <c r="C47" s="18">
        <v>661500.0</v>
      </c>
      <c r="D47" s="19">
        <f t="shared" si="1"/>
        <v>32413500</v>
      </c>
      <c r="E47" s="20">
        <v>43468.91140046297</v>
      </c>
      <c r="F47" s="21" t="s">
        <v>16</v>
      </c>
      <c r="G47" s="17" t="s">
        <v>25</v>
      </c>
      <c r="H47" s="17" t="s">
        <v>12</v>
      </c>
      <c r="I47" s="22" t="str">
        <f t="shared" si="2"/>
        <v>DEAL KECIL</v>
      </c>
      <c r="J47" s="23" t="str">
        <f>VLOOKUP(H47,'Database Customer'!$A$1:$E$50,2)</f>
        <v>+(62) 8160201066</v>
      </c>
      <c r="K47" s="24"/>
      <c r="L47" s="25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</row>
    <row r="48" ht="15.75" customHeight="1">
      <c r="A48" s="17">
        <v>10261.0</v>
      </c>
      <c r="B48" s="17">
        <v>50.0</v>
      </c>
      <c r="C48" s="18">
        <v>675000.0</v>
      </c>
      <c r="D48" s="19">
        <f t="shared" si="1"/>
        <v>33750000</v>
      </c>
      <c r="E48" s="20">
        <v>43468.941724537035</v>
      </c>
      <c r="F48" s="21" t="s">
        <v>10</v>
      </c>
      <c r="G48" s="17" t="s">
        <v>11</v>
      </c>
      <c r="H48" s="17" t="s">
        <v>52</v>
      </c>
      <c r="I48" s="22" t="str">
        <f t="shared" si="2"/>
        <v>DEAL KECIL</v>
      </c>
      <c r="J48" s="23" t="str">
        <f>VLOOKUP(H48,'Database Customer'!$A$1:$E$51,2)</f>
        <v>+(62) 8168393864</v>
      </c>
      <c r="K48" s="24"/>
      <c r="L48" s="25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</row>
    <row r="49" ht="15.75" customHeight="1">
      <c r="A49" s="17">
        <v>10104.0</v>
      </c>
      <c r="B49" s="17">
        <v>49.0</v>
      </c>
      <c r="C49" s="18">
        <v>661500.0</v>
      </c>
      <c r="D49" s="19">
        <f t="shared" si="1"/>
        <v>32413500</v>
      </c>
      <c r="E49" s="20">
        <v>43469.15561342592</v>
      </c>
      <c r="F49" s="21" t="s">
        <v>10</v>
      </c>
      <c r="G49" s="17" t="s">
        <v>29</v>
      </c>
      <c r="H49" s="17" t="s">
        <v>12</v>
      </c>
      <c r="I49" s="22" t="str">
        <f t="shared" si="2"/>
        <v>DEAL KECIL</v>
      </c>
      <c r="J49" s="23" t="str">
        <f>VLOOKUP(H49,'Database Customer'!$A$1:$E$50,2)</f>
        <v>+(62) 8160201066</v>
      </c>
      <c r="K49" s="24"/>
      <c r="L49" s="25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</row>
    <row r="50" ht="15.75" customHeight="1">
      <c r="A50" s="17">
        <v>10412.0</v>
      </c>
      <c r="B50" s="17">
        <v>70.0</v>
      </c>
      <c r="C50" s="18">
        <v>945000.0</v>
      </c>
      <c r="D50" s="19">
        <f t="shared" si="1"/>
        <v>66150000</v>
      </c>
      <c r="E50" s="20">
        <v>43469.20108796296</v>
      </c>
      <c r="F50" s="21" t="s">
        <v>10</v>
      </c>
      <c r="G50" s="17" t="s">
        <v>15</v>
      </c>
      <c r="H50" s="17" t="s">
        <v>12</v>
      </c>
      <c r="I50" s="22" t="str">
        <f t="shared" si="2"/>
        <v>DEAL SEDANG</v>
      </c>
      <c r="J50" s="23" t="str">
        <f>VLOOKUP(H50,'Database Customer'!$A$1:$E$51,2)</f>
        <v>+(62) 8160201066</v>
      </c>
      <c r="K50" s="24"/>
      <c r="L50" s="25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</row>
    <row r="51" ht="15.75" customHeight="1">
      <c r="A51" s="17">
        <v>10403.0</v>
      </c>
      <c r="B51" s="17">
        <v>66.0</v>
      </c>
      <c r="C51" s="18">
        <v>891000.0</v>
      </c>
      <c r="D51" s="19">
        <f t="shared" si="1"/>
        <v>58806000</v>
      </c>
      <c r="E51" s="20">
        <v>43469.274502314816</v>
      </c>
      <c r="F51" s="21" t="s">
        <v>20</v>
      </c>
      <c r="G51" s="17" t="s">
        <v>18</v>
      </c>
      <c r="H51" s="17" t="s">
        <v>19</v>
      </c>
      <c r="I51" s="22" t="str">
        <f t="shared" si="2"/>
        <v>DEAL SEDANG</v>
      </c>
      <c r="J51" s="23" t="str">
        <f>VLOOKUP(H51,'Database Customer'!$A$1:$E$51,2)</f>
        <v>+(62) 8168163730</v>
      </c>
      <c r="K51" s="24"/>
      <c r="L51" s="25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r="52" ht="15.75" customHeight="1">
      <c r="A52" s="17">
        <v>10403.0</v>
      </c>
      <c r="B52" s="17">
        <v>66.0</v>
      </c>
      <c r="C52" s="18">
        <v>891000.0</v>
      </c>
      <c r="D52" s="19">
        <f t="shared" si="1"/>
        <v>58806000</v>
      </c>
      <c r="E52" s="20">
        <v>43469.28295138889</v>
      </c>
      <c r="F52" s="21" t="s">
        <v>10</v>
      </c>
      <c r="G52" s="17" t="s">
        <v>18</v>
      </c>
      <c r="H52" s="17" t="s">
        <v>19</v>
      </c>
      <c r="I52" s="22" t="str">
        <f t="shared" si="2"/>
        <v>DEAL SEDANG</v>
      </c>
      <c r="J52" s="23" t="str">
        <f>VLOOKUP(H52,'Database Customer'!$A$1:$E$51,2)</f>
        <v>+(62) 8168163730</v>
      </c>
      <c r="K52" s="24"/>
      <c r="L52" s="25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</row>
    <row r="53" ht="15.75" customHeight="1">
      <c r="A53" s="17">
        <v>10402.0</v>
      </c>
      <c r="B53" s="17">
        <v>59.0</v>
      </c>
      <c r="C53" s="18">
        <v>796500.0</v>
      </c>
      <c r="D53" s="19">
        <f t="shared" si="1"/>
        <v>46993500</v>
      </c>
      <c r="E53" s="20">
        <v>43469.29832175926</v>
      </c>
      <c r="F53" s="21" t="s">
        <v>10</v>
      </c>
      <c r="G53" s="17" t="s">
        <v>18</v>
      </c>
      <c r="H53" s="17" t="s">
        <v>24</v>
      </c>
      <c r="I53" s="22" t="str">
        <f t="shared" si="2"/>
        <v>DEAL SEDANG</v>
      </c>
      <c r="J53" s="23" t="str">
        <f>VLOOKUP(H53,'Database Customer'!$A$1:$E$51,2)</f>
        <v>+(62) 8167413509</v>
      </c>
      <c r="K53" s="24"/>
      <c r="L53" s="25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</row>
    <row r="54" ht="15.75" customHeight="1">
      <c r="A54" s="17">
        <v>10412.0</v>
      </c>
      <c r="B54" s="17">
        <v>56.0</v>
      </c>
      <c r="C54" s="18">
        <v>756000.0</v>
      </c>
      <c r="D54" s="19">
        <f t="shared" si="1"/>
        <v>42336000</v>
      </c>
      <c r="E54" s="20">
        <v>43469.299837962964</v>
      </c>
      <c r="F54" s="21" t="s">
        <v>10</v>
      </c>
      <c r="G54" s="17" t="s">
        <v>15</v>
      </c>
      <c r="H54" s="17" t="s">
        <v>12</v>
      </c>
      <c r="I54" s="22" t="str">
        <f t="shared" si="2"/>
        <v>DEAL SEDANG</v>
      </c>
      <c r="J54" s="23" t="str">
        <f>VLOOKUP(H54,'Database Customer'!$A$1:$E$51,2)</f>
        <v>+(62) 8160201066</v>
      </c>
      <c r="K54" s="24"/>
      <c r="L54" s="25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</row>
    <row r="55" ht="15.75" customHeight="1">
      <c r="A55" s="17">
        <v>10409.0</v>
      </c>
      <c r="B55" s="17">
        <v>61.0</v>
      </c>
      <c r="C55" s="18">
        <v>823500.0</v>
      </c>
      <c r="D55" s="19">
        <f t="shared" si="1"/>
        <v>50233500</v>
      </c>
      <c r="E55" s="20">
        <v>43469.303298611114</v>
      </c>
      <c r="F55" s="21" t="s">
        <v>10</v>
      </c>
      <c r="G55" s="17" t="s">
        <v>22</v>
      </c>
      <c r="H55" s="17" t="s">
        <v>23</v>
      </c>
      <c r="I55" s="22" t="str">
        <f t="shared" si="2"/>
        <v>DEAL SEDANG</v>
      </c>
      <c r="J55" s="23" t="str">
        <f>VLOOKUP(H55,'Database Customer'!$A$1:$E$51,2)</f>
        <v>+(62) 8167413509</v>
      </c>
      <c r="K55" s="24"/>
      <c r="L55" s="25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</row>
    <row r="56" ht="15.75" customHeight="1">
      <c r="A56" s="17">
        <v>10400.0</v>
      </c>
      <c r="B56" s="17">
        <v>58.0</v>
      </c>
      <c r="C56" s="18">
        <v>783000.0</v>
      </c>
      <c r="D56" s="19">
        <f t="shared" si="1"/>
        <v>45414000</v>
      </c>
      <c r="E56" s="20">
        <v>43469.30829861111</v>
      </c>
      <c r="F56" s="21" t="s">
        <v>10</v>
      </c>
      <c r="G56" s="17" t="s">
        <v>22</v>
      </c>
      <c r="H56" s="26" t="s">
        <v>89</v>
      </c>
      <c r="I56" s="22" t="str">
        <f t="shared" si="2"/>
        <v>DEAL SEDANG</v>
      </c>
      <c r="J56" s="23" t="str">
        <f>VLOOKUP(H56,'Database Customer'!$A$1:$E$51,2)</f>
        <v>+(62) 8168393864</v>
      </c>
      <c r="K56" s="24"/>
      <c r="L56" s="25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</row>
    <row r="57" ht="15.75" customHeight="1">
      <c r="A57" s="17">
        <v>10339.0</v>
      </c>
      <c r="B57" s="17">
        <v>55.0</v>
      </c>
      <c r="C57" s="18">
        <v>742500.0</v>
      </c>
      <c r="D57" s="19">
        <f t="shared" si="1"/>
        <v>40837500</v>
      </c>
      <c r="E57" s="20">
        <v>43469.32460648148</v>
      </c>
      <c r="F57" s="21" t="s">
        <v>20</v>
      </c>
      <c r="G57" s="17" t="s">
        <v>11</v>
      </c>
      <c r="H57" s="17" t="s">
        <v>26</v>
      </c>
      <c r="I57" s="22" t="str">
        <f t="shared" si="2"/>
        <v>DEAL SEDANG</v>
      </c>
      <c r="J57" s="23" t="str">
        <f>VLOOKUP(H57,'Database Customer'!$A$1:$E$51,2)</f>
        <v>+(62) 8168393864</v>
      </c>
      <c r="K57" s="24"/>
      <c r="L57" s="25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</row>
    <row r="58" ht="15.75" customHeight="1">
      <c r="A58" s="17">
        <v>10330.0</v>
      </c>
      <c r="B58" s="17">
        <v>50.0</v>
      </c>
      <c r="C58" s="18">
        <v>675000.0</v>
      </c>
      <c r="D58" s="19">
        <f t="shared" si="1"/>
        <v>33750000</v>
      </c>
      <c r="E58" s="20">
        <v>43469.37587962963</v>
      </c>
      <c r="F58" s="21" t="s">
        <v>16</v>
      </c>
      <c r="G58" s="17" t="s">
        <v>13</v>
      </c>
      <c r="H58" s="17" t="s">
        <v>62</v>
      </c>
      <c r="I58" s="22" t="str">
        <f t="shared" si="2"/>
        <v>DEAL KECIL</v>
      </c>
      <c r="J58" s="23" t="str">
        <f>VLOOKUP(H58,'Database Customer'!$A$1:$E$51,2)</f>
        <v>+(62) 8160201066</v>
      </c>
      <c r="K58" s="24"/>
      <c r="L58" s="25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</row>
    <row r="59" ht="15.75" customHeight="1">
      <c r="A59" s="17">
        <v>10339.0</v>
      </c>
      <c r="B59" s="17">
        <v>50.0</v>
      </c>
      <c r="C59" s="18">
        <v>675000.0</v>
      </c>
      <c r="D59" s="19">
        <f t="shared" si="1"/>
        <v>33750000</v>
      </c>
      <c r="E59" s="20">
        <v>43469.38265046296</v>
      </c>
      <c r="F59" s="21" t="s">
        <v>10</v>
      </c>
      <c r="G59" s="17" t="s">
        <v>25</v>
      </c>
      <c r="H59" s="17" t="s">
        <v>26</v>
      </c>
      <c r="I59" s="22" t="str">
        <f t="shared" si="2"/>
        <v>DEAL KECIL</v>
      </c>
      <c r="J59" s="23" t="str">
        <f>VLOOKUP(H59,'Database Customer'!$A$1:$E$51,2)</f>
        <v>+(62) 8168393864</v>
      </c>
      <c r="K59" s="24"/>
      <c r="L59" s="25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</row>
    <row r="60" ht="15.75" customHeight="1">
      <c r="A60" s="17">
        <v>10390.0</v>
      </c>
      <c r="B60" s="17">
        <v>50.0</v>
      </c>
      <c r="C60" s="18">
        <v>675000.0</v>
      </c>
      <c r="D60" s="19">
        <f t="shared" si="1"/>
        <v>33750000</v>
      </c>
      <c r="E60" s="20">
        <v>43469.39140046296</v>
      </c>
      <c r="F60" s="21" t="s">
        <v>10</v>
      </c>
      <c r="G60" s="17" t="s">
        <v>13</v>
      </c>
      <c r="H60" s="17" t="s">
        <v>34</v>
      </c>
      <c r="I60" s="22" t="str">
        <f t="shared" si="2"/>
        <v>DEAL KECIL</v>
      </c>
      <c r="J60" s="23" t="str">
        <f>VLOOKUP(H60,'Database Customer'!$A$1:$E$50,2)</f>
        <v>+(62) 8168393864</v>
      </c>
      <c r="K60" s="24"/>
      <c r="L60" s="25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</row>
    <row r="61" ht="15.75" customHeight="1">
      <c r="A61" s="17">
        <v>10388.0</v>
      </c>
      <c r="B61" s="17">
        <v>50.0</v>
      </c>
      <c r="C61" s="18">
        <v>675000.0</v>
      </c>
      <c r="D61" s="19">
        <f t="shared" si="1"/>
        <v>33750000</v>
      </c>
      <c r="E61" s="20">
        <v>43469.39302083333</v>
      </c>
      <c r="F61" s="21" t="s">
        <v>10</v>
      </c>
      <c r="G61" s="17" t="s">
        <v>25</v>
      </c>
      <c r="H61" s="17" t="s">
        <v>67</v>
      </c>
      <c r="I61" s="22" t="str">
        <f t="shared" si="2"/>
        <v>DEAL KECIL</v>
      </c>
      <c r="J61" s="23" t="str">
        <f>VLOOKUP(H61,'Database Customer'!$A$1:$E$50,2)</f>
        <v>+(62) 8170335374</v>
      </c>
      <c r="K61" s="24"/>
      <c r="L61" s="25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</row>
    <row r="62" ht="15.75" customHeight="1">
      <c r="A62" s="17">
        <v>10405.0</v>
      </c>
      <c r="B62" s="17">
        <v>61.0</v>
      </c>
      <c r="C62" s="18">
        <v>823500.0</v>
      </c>
      <c r="D62" s="19">
        <f t="shared" si="1"/>
        <v>50233500</v>
      </c>
      <c r="E62" s="20">
        <v>43469.44289351852</v>
      </c>
      <c r="F62" s="21" t="s">
        <v>10</v>
      </c>
      <c r="G62" s="17" t="s">
        <v>13</v>
      </c>
      <c r="H62" s="2" t="s">
        <v>14</v>
      </c>
      <c r="I62" s="22" t="str">
        <f t="shared" si="2"/>
        <v>DEAL SEDANG</v>
      </c>
      <c r="J62" s="23" t="str">
        <f>VLOOKUP(H62,'Database Customer'!$A$1:$E$51,2)</f>
        <v>+(62) 8167413509</v>
      </c>
      <c r="K62" s="24"/>
      <c r="L62" s="25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</row>
    <row r="63" ht="15.75" customHeight="1">
      <c r="A63" s="17">
        <v>10400.0</v>
      </c>
      <c r="B63" s="17">
        <v>64.0</v>
      </c>
      <c r="C63" s="18">
        <v>864000.0</v>
      </c>
      <c r="D63" s="19">
        <f t="shared" si="1"/>
        <v>55296000</v>
      </c>
      <c r="E63" s="20">
        <v>43469.44545138889</v>
      </c>
      <c r="F63" s="21" t="s">
        <v>10</v>
      </c>
      <c r="G63" s="17" t="s">
        <v>13</v>
      </c>
      <c r="H63" s="5" t="s">
        <v>89</v>
      </c>
      <c r="I63" s="22" t="str">
        <f t="shared" si="2"/>
        <v>DEAL SEDANG</v>
      </c>
      <c r="J63" s="23" t="str">
        <f>VLOOKUP(H63,'Database Customer'!$A$1:$E$51,2)</f>
        <v>+(62) 8168393864</v>
      </c>
      <c r="K63" s="24"/>
      <c r="L63" s="25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</row>
    <row r="64" ht="15.75" customHeight="1">
      <c r="A64" s="17">
        <v>10113.0</v>
      </c>
      <c r="B64" s="17">
        <v>49.0</v>
      </c>
      <c r="C64" s="18">
        <v>661500.0</v>
      </c>
      <c r="D64" s="19">
        <f t="shared" si="1"/>
        <v>32413500</v>
      </c>
      <c r="E64" s="20">
        <v>43469.447546296295</v>
      </c>
      <c r="F64" s="21" t="s">
        <v>10</v>
      </c>
      <c r="G64" s="17" t="s">
        <v>15</v>
      </c>
      <c r="H64" s="17" t="s">
        <v>34</v>
      </c>
      <c r="I64" s="22" t="str">
        <f t="shared" si="2"/>
        <v>DEAL KECIL</v>
      </c>
      <c r="J64" s="23" t="str">
        <f>VLOOKUP(H64,'Database Customer'!$A$1:$E$50,2)</f>
        <v>+(62) 8168393864</v>
      </c>
      <c r="K64" s="24"/>
      <c r="L64" s="25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</row>
    <row r="65" ht="15.75" customHeight="1">
      <c r="A65" s="17">
        <v>10339.0</v>
      </c>
      <c r="B65" s="17">
        <v>55.0</v>
      </c>
      <c r="C65" s="18">
        <v>742500.0</v>
      </c>
      <c r="D65" s="19">
        <f t="shared" si="1"/>
        <v>40837500</v>
      </c>
      <c r="E65" s="20">
        <v>43469.45018518518</v>
      </c>
      <c r="F65" s="21" t="s">
        <v>10</v>
      </c>
      <c r="G65" s="17" t="s">
        <v>22</v>
      </c>
      <c r="H65" s="17" t="s">
        <v>26</v>
      </c>
      <c r="I65" s="22" t="str">
        <f t="shared" si="2"/>
        <v>DEAL SEDANG</v>
      </c>
      <c r="J65" s="23" t="str">
        <f>VLOOKUP(H65,'Database Customer'!$A$1:$E$51,2)</f>
        <v>+(62) 8168393864</v>
      </c>
      <c r="K65" s="24"/>
      <c r="L65" s="25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</row>
    <row r="66" ht="15.75" customHeight="1">
      <c r="A66" s="17">
        <v>10339.0</v>
      </c>
      <c r="B66" s="17">
        <v>55.0</v>
      </c>
      <c r="C66" s="18">
        <v>742500.0</v>
      </c>
      <c r="D66" s="19">
        <f t="shared" si="1"/>
        <v>40837500</v>
      </c>
      <c r="E66" s="20">
        <v>43469.4503125</v>
      </c>
      <c r="F66" s="21" t="s">
        <v>20</v>
      </c>
      <c r="G66" s="17" t="s">
        <v>25</v>
      </c>
      <c r="H66" s="17" t="s">
        <v>26</v>
      </c>
      <c r="I66" s="22" t="str">
        <f t="shared" si="2"/>
        <v>DEAL SEDANG</v>
      </c>
      <c r="J66" s="23" t="str">
        <f>VLOOKUP(H66,'Database Customer'!$A$1:$E$51,2)</f>
        <v>+(62) 8168393864</v>
      </c>
      <c r="K66" s="24"/>
      <c r="L66" s="25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</row>
    <row r="67" ht="15.75" customHeight="1">
      <c r="A67" s="17">
        <v>10120.0</v>
      </c>
      <c r="B67" s="17">
        <v>49.0</v>
      </c>
      <c r="C67" s="18">
        <v>661500.0</v>
      </c>
      <c r="D67" s="19">
        <f t="shared" si="1"/>
        <v>32413500</v>
      </c>
      <c r="E67" s="20">
        <v>43469.48688657407</v>
      </c>
      <c r="F67" s="21" t="s">
        <v>20</v>
      </c>
      <c r="G67" s="17" t="s">
        <v>22</v>
      </c>
      <c r="H67" s="17" t="s">
        <v>28</v>
      </c>
      <c r="I67" s="22" t="str">
        <f t="shared" si="2"/>
        <v>DEAL KECIL</v>
      </c>
      <c r="J67" s="23" t="str">
        <f>VLOOKUP(H67,'Database Customer'!$A$1:$E$50,2)</f>
        <v>+(62) 8160671191</v>
      </c>
      <c r="K67" s="24"/>
      <c r="L67" s="25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</row>
    <row r="68" ht="15.75" customHeight="1">
      <c r="A68" s="17">
        <v>10124.0</v>
      </c>
      <c r="B68" s="17">
        <v>49.0</v>
      </c>
      <c r="C68" s="18">
        <v>661500.0</v>
      </c>
      <c r="D68" s="19">
        <f t="shared" si="1"/>
        <v>32413500</v>
      </c>
      <c r="E68" s="20">
        <v>43469.50537037037</v>
      </c>
      <c r="F68" s="21" t="s">
        <v>10</v>
      </c>
      <c r="G68" s="17" t="s">
        <v>13</v>
      </c>
      <c r="H68" s="17" t="s">
        <v>68</v>
      </c>
      <c r="I68" s="22" t="str">
        <f t="shared" si="2"/>
        <v>DEAL KECIL</v>
      </c>
      <c r="J68" s="23" t="str">
        <f>VLOOKUP(H68,'Database Customer'!$A$1:$E$50,2)</f>
        <v>+(62) 8167413509</v>
      </c>
      <c r="K68" s="24"/>
      <c r="L68" s="25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</row>
    <row r="69" ht="15.75" customHeight="1">
      <c r="A69" s="17">
        <v>10105.0</v>
      </c>
      <c r="B69" s="17">
        <v>50.0</v>
      </c>
      <c r="C69" s="18">
        <v>675000.0</v>
      </c>
      <c r="D69" s="19">
        <f t="shared" si="1"/>
        <v>33750000</v>
      </c>
      <c r="E69" s="20">
        <v>43469.52523148148</v>
      </c>
      <c r="F69" s="21" t="s">
        <v>10</v>
      </c>
      <c r="G69" s="17" t="s">
        <v>13</v>
      </c>
      <c r="H69" s="17" t="s">
        <v>32</v>
      </c>
      <c r="I69" s="22" t="str">
        <f t="shared" si="2"/>
        <v>DEAL KECIL</v>
      </c>
      <c r="J69" s="23" t="str">
        <f>VLOOKUP(H69,'Database Customer'!$A$1:$E$51,2)</f>
        <v>+(62) 8168393864</v>
      </c>
      <c r="K69" s="24"/>
      <c r="L69" s="25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</row>
    <row r="70" ht="15.75" customHeight="1">
      <c r="A70" s="17">
        <v>10342.0</v>
      </c>
      <c r="B70" s="17">
        <v>55.0</v>
      </c>
      <c r="C70" s="18">
        <v>742500.0</v>
      </c>
      <c r="D70" s="19">
        <f t="shared" si="1"/>
        <v>40837500</v>
      </c>
      <c r="E70" s="20">
        <v>43469.56039351852</v>
      </c>
      <c r="F70" s="21" t="s">
        <v>10</v>
      </c>
      <c r="G70" s="17" t="s">
        <v>13</v>
      </c>
      <c r="H70" s="17" t="s">
        <v>28</v>
      </c>
      <c r="I70" s="22" t="str">
        <f t="shared" si="2"/>
        <v>DEAL SEDANG</v>
      </c>
      <c r="J70" s="23" t="str">
        <f>VLOOKUP(H70,'Database Customer'!$A$1:$E$51,2)</f>
        <v>+(62) 8160671191</v>
      </c>
      <c r="K70" s="24"/>
      <c r="L70" s="25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</row>
    <row r="71" ht="15.75" customHeight="1">
      <c r="A71" s="17">
        <v>10176.0</v>
      </c>
      <c r="B71" s="17">
        <v>50.0</v>
      </c>
      <c r="C71" s="18">
        <v>675000.0</v>
      </c>
      <c r="D71" s="19">
        <f t="shared" si="1"/>
        <v>33750000</v>
      </c>
      <c r="E71" s="20">
        <v>43469.61965277778</v>
      </c>
      <c r="F71" s="21" t="s">
        <v>10</v>
      </c>
      <c r="G71" s="17" t="s">
        <v>13</v>
      </c>
      <c r="H71" s="17" t="s">
        <v>45</v>
      </c>
      <c r="I71" s="22" t="str">
        <f t="shared" si="2"/>
        <v>DEAL KECIL</v>
      </c>
      <c r="J71" s="23" t="str">
        <f>VLOOKUP(H71,'Database Customer'!$A$1:$E$51,2)</f>
        <v>+(62) 8168393864</v>
      </c>
      <c r="K71" s="24"/>
      <c r="L71" s="25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</row>
    <row r="72" ht="15.75" customHeight="1">
      <c r="A72" s="17">
        <v>10196.0</v>
      </c>
      <c r="B72" s="17">
        <v>50.0</v>
      </c>
      <c r="C72" s="18">
        <v>675000.0</v>
      </c>
      <c r="D72" s="19">
        <f t="shared" si="1"/>
        <v>33750000</v>
      </c>
      <c r="E72" s="20">
        <v>43469.63652777778</v>
      </c>
      <c r="F72" s="21" t="s">
        <v>10</v>
      </c>
      <c r="G72" s="17" t="s">
        <v>11</v>
      </c>
      <c r="H72" s="17" t="s">
        <v>48</v>
      </c>
      <c r="I72" s="22" t="str">
        <f t="shared" si="2"/>
        <v>DEAL KECIL</v>
      </c>
      <c r="J72" s="23" t="str">
        <f>VLOOKUP(H72,'Database Customer'!$A$1:$E$51,2)</f>
        <v>+(62) 8168393864</v>
      </c>
      <c r="K72" s="24"/>
      <c r="L72" s="25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</row>
    <row r="73" ht="15.75" customHeight="1">
      <c r="A73" s="17">
        <v>10123.0</v>
      </c>
      <c r="B73" s="17">
        <v>50.0</v>
      </c>
      <c r="C73" s="18">
        <v>675000.0</v>
      </c>
      <c r="D73" s="19">
        <f t="shared" si="1"/>
        <v>33750000</v>
      </c>
      <c r="E73" s="20">
        <v>43469.67246527778</v>
      </c>
      <c r="F73" s="21" t="s">
        <v>16</v>
      </c>
      <c r="G73" s="17" t="s">
        <v>13</v>
      </c>
      <c r="H73" s="17" t="s">
        <v>37</v>
      </c>
      <c r="I73" s="22" t="str">
        <f t="shared" si="2"/>
        <v>DEAL KECIL</v>
      </c>
      <c r="J73" s="23" t="str">
        <f>VLOOKUP(H73,'Database Customer'!$A$1:$E$51,2)</f>
        <v>+(62) 8167413509</v>
      </c>
      <c r="K73" s="24"/>
      <c r="L73" s="25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</row>
    <row r="74" ht="15.75" customHeight="1">
      <c r="A74" s="17">
        <v>10126.0</v>
      </c>
      <c r="B74" s="17">
        <v>50.0</v>
      </c>
      <c r="C74" s="18">
        <v>675000.0</v>
      </c>
      <c r="D74" s="19">
        <f t="shared" si="1"/>
        <v>33750000</v>
      </c>
      <c r="E74" s="20">
        <v>43469.672476851854</v>
      </c>
      <c r="F74" s="21" t="s">
        <v>10</v>
      </c>
      <c r="G74" s="17" t="s">
        <v>15</v>
      </c>
      <c r="H74" s="17" t="s">
        <v>38</v>
      </c>
      <c r="I74" s="22" t="str">
        <f t="shared" si="2"/>
        <v>DEAL KECIL</v>
      </c>
      <c r="J74" s="23" t="str">
        <f>VLOOKUP(H74,'Database Customer'!$A$1:$E$51,2)</f>
        <v>+(62) 8167413509</v>
      </c>
      <c r="K74" s="24"/>
      <c r="L74" s="25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</row>
    <row r="75" ht="15.75" customHeight="1">
      <c r="A75" s="17">
        <v>10129.0</v>
      </c>
      <c r="B75" s="17">
        <v>50.0</v>
      </c>
      <c r="C75" s="18">
        <v>675000.0</v>
      </c>
      <c r="D75" s="19">
        <f t="shared" si="1"/>
        <v>33750000</v>
      </c>
      <c r="E75" s="20">
        <v>43469.672476851854</v>
      </c>
      <c r="F75" s="21" t="s">
        <v>10</v>
      </c>
      <c r="G75" s="17" t="s">
        <v>22</v>
      </c>
      <c r="H75" s="17" t="s">
        <v>39</v>
      </c>
      <c r="I75" s="22" t="str">
        <f t="shared" si="2"/>
        <v>DEAL KECIL</v>
      </c>
      <c r="J75" s="23" t="str">
        <f>VLOOKUP(H75,'Database Customer'!$A$1:$E$51,2)</f>
        <v>+(62) 8167413509</v>
      </c>
      <c r="K75" s="24"/>
      <c r="L75" s="25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</row>
    <row r="76" ht="15.75" customHeight="1">
      <c r="A76" s="17">
        <v>10131.0</v>
      </c>
      <c r="B76" s="17">
        <v>50.0</v>
      </c>
      <c r="C76" s="18">
        <v>675000.0</v>
      </c>
      <c r="D76" s="19">
        <f t="shared" si="1"/>
        <v>33750000</v>
      </c>
      <c r="E76" s="20">
        <v>43469.672476851854</v>
      </c>
      <c r="F76" s="21" t="s">
        <v>10</v>
      </c>
      <c r="G76" s="17" t="s">
        <v>25</v>
      </c>
      <c r="H76" s="17" t="s">
        <v>40</v>
      </c>
      <c r="I76" s="22" t="str">
        <f t="shared" si="2"/>
        <v>DEAL KECIL</v>
      </c>
      <c r="J76" s="23" t="str">
        <f>VLOOKUP(H76,'Database Customer'!$A$1:$E$51,2)</f>
        <v>+(62) 8160201066</v>
      </c>
      <c r="K76" s="24"/>
      <c r="L76" s="25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</row>
    <row r="77" ht="15.75" customHeight="1">
      <c r="A77" s="17">
        <v>10153.0</v>
      </c>
      <c r="B77" s="17">
        <v>50.0</v>
      </c>
      <c r="C77" s="18">
        <v>675000.0</v>
      </c>
      <c r="D77" s="19">
        <f t="shared" si="1"/>
        <v>33750000</v>
      </c>
      <c r="E77" s="20">
        <v>43469.68475694444</v>
      </c>
      <c r="F77" s="21" t="s">
        <v>20</v>
      </c>
      <c r="G77" s="17" t="s">
        <v>11</v>
      </c>
      <c r="H77" s="17" t="s">
        <v>12</v>
      </c>
      <c r="I77" s="22" t="str">
        <f t="shared" si="2"/>
        <v>DEAL KECIL</v>
      </c>
      <c r="J77" s="23" t="str">
        <f>VLOOKUP(H77,'Database Customer'!$A$1:$E$51,2)</f>
        <v>+(62) 8160201066</v>
      </c>
      <c r="K77" s="24"/>
      <c r="L77" s="25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</row>
    <row r="78" ht="15.75" customHeight="1">
      <c r="A78" s="17">
        <v>10362.0</v>
      </c>
      <c r="B78" s="17">
        <v>50.0</v>
      </c>
      <c r="C78" s="18">
        <v>675000.0</v>
      </c>
      <c r="D78" s="19">
        <f t="shared" si="1"/>
        <v>33750000</v>
      </c>
      <c r="E78" s="20">
        <v>43469.70315972222</v>
      </c>
      <c r="F78" s="21" t="s">
        <v>10</v>
      </c>
      <c r="G78" s="17" t="s">
        <v>18</v>
      </c>
      <c r="H78" s="17" t="s">
        <v>44</v>
      </c>
      <c r="I78" s="22" t="str">
        <f t="shared" si="2"/>
        <v>DEAL KECIL</v>
      </c>
      <c r="J78" s="23" t="str">
        <f>VLOOKUP(H78,'Database Customer'!$A$1:$E$51,2)</f>
        <v>+(62) 8167413509</v>
      </c>
      <c r="K78" s="24"/>
      <c r="L78" s="25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</row>
    <row r="79" ht="15.75" customHeight="1">
      <c r="A79" s="17">
        <v>10284.0</v>
      </c>
      <c r="B79" s="17">
        <v>50.0</v>
      </c>
      <c r="C79" s="18">
        <v>675000.0</v>
      </c>
      <c r="D79" s="19">
        <f t="shared" si="1"/>
        <v>33750000</v>
      </c>
      <c r="E79" s="20">
        <v>43497.962326388886</v>
      </c>
      <c r="F79" s="21" t="s">
        <v>16</v>
      </c>
      <c r="G79" s="17" t="s">
        <v>22</v>
      </c>
      <c r="H79" s="17" t="s">
        <v>56</v>
      </c>
      <c r="I79" s="22" t="str">
        <f t="shared" si="2"/>
        <v>DEAL KECIL</v>
      </c>
      <c r="J79" s="23" t="str">
        <f>VLOOKUP(H79,'Database Customer'!$A$1:$E$51,2)</f>
        <v>+(62) 8170355413</v>
      </c>
      <c r="K79" s="24"/>
      <c r="L79" s="25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</row>
    <row r="80" ht="15.75" customHeight="1">
      <c r="A80" s="17">
        <v>10405.0</v>
      </c>
      <c r="B80" s="17">
        <v>76.0</v>
      </c>
      <c r="C80" s="18">
        <v>1026000.0</v>
      </c>
      <c r="D80" s="19">
        <f t="shared" si="1"/>
        <v>77976000</v>
      </c>
      <c r="E80" s="20">
        <v>43498.54193287037</v>
      </c>
      <c r="F80" s="21" t="s">
        <v>10</v>
      </c>
      <c r="G80" s="17" t="s">
        <v>13</v>
      </c>
      <c r="H80" s="17" t="s">
        <v>14</v>
      </c>
      <c r="I80" s="22" t="str">
        <f t="shared" si="2"/>
        <v>DEAL SEDANG</v>
      </c>
      <c r="J80" s="23" t="str">
        <f>VLOOKUP(H80,'Database Customer'!$A$1:$E$51,2)</f>
        <v>+(62) 8167413509</v>
      </c>
      <c r="K80" s="24"/>
      <c r="L80" s="25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</row>
    <row r="81" ht="15.75" customHeight="1">
      <c r="A81" s="17">
        <v>10271.0</v>
      </c>
      <c r="B81" s="17">
        <v>50.0</v>
      </c>
      <c r="C81" s="18">
        <v>675000.0</v>
      </c>
      <c r="D81" s="19">
        <f t="shared" si="1"/>
        <v>33750000</v>
      </c>
      <c r="E81" s="20">
        <v>43498.61534722222</v>
      </c>
      <c r="F81" s="21" t="s">
        <v>10</v>
      </c>
      <c r="G81" s="17" t="s">
        <v>15</v>
      </c>
      <c r="H81" s="17" t="s">
        <v>34</v>
      </c>
      <c r="I81" s="22" t="str">
        <f t="shared" si="2"/>
        <v>DEAL KECIL</v>
      </c>
      <c r="J81" s="23" t="str">
        <f>VLOOKUP(H81,'Database Customer'!$A$1:$E$51,2)</f>
        <v>+(62) 8168393864</v>
      </c>
      <c r="K81" s="24"/>
      <c r="L81" s="25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</row>
    <row r="82" ht="15.75" customHeight="1">
      <c r="A82" s="17">
        <v>10377.0</v>
      </c>
      <c r="B82" s="17">
        <v>50.0</v>
      </c>
      <c r="C82" s="18">
        <v>675000.0</v>
      </c>
      <c r="D82" s="19">
        <f t="shared" si="1"/>
        <v>33750000</v>
      </c>
      <c r="E82" s="20">
        <v>43498.63230324074</v>
      </c>
      <c r="F82" s="21" t="s">
        <v>20</v>
      </c>
      <c r="G82" s="17" t="s">
        <v>13</v>
      </c>
      <c r="H82" s="17" t="s">
        <v>66</v>
      </c>
      <c r="I82" s="22" t="str">
        <f t="shared" si="2"/>
        <v>DEAL KECIL</v>
      </c>
      <c r="J82" s="23" t="str">
        <f>VLOOKUP(H82,'Database Customer'!$A$1:$E$50,2)</f>
        <v>+(62) 8160201066</v>
      </c>
      <c r="K82" s="24"/>
      <c r="L82" s="25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</row>
    <row r="83" ht="15.75" customHeight="1">
      <c r="A83" s="17">
        <v>10160.0</v>
      </c>
      <c r="B83" s="17">
        <v>50.0</v>
      </c>
      <c r="C83" s="18">
        <v>675000.0</v>
      </c>
      <c r="D83" s="19">
        <f t="shared" si="1"/>
        <v>33750000</v>
      </c>
      <c r="E83" s="20">
        <v>43499.6700462963</v>
      </c>
      <c r="F83" s="21" t="s">
        <v>10</v>
      </c>
      <c r="G83" s="17" t="s">
        <v>13</v>
      </c>
      <c r="H83" s="17" t="s">
        <v>43</v>
      </c>
      <c r="I83" s="22" t="str">
        <f t="shared" si="2"/>
        <v>DEAL KECIL</v>
      </c>
      <c r="J83" s="23" t="str">
        <f>VLOOKUP(H83,'Database Customer'!$A$1:$E$51,2)</f>
        <v>+(62) 8160201066</v>
      </c>
      <c r="K83" s="24"/>
      <c r="L83" s="25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</row>
    <row r="84" ht="15.75" customHeight="1">
      <c r="A84" s="17">
        <v>10153.0</v>
      </c>
      <c r="B84" s="17">
        <v>50.0</v>
      </c>
      <c r="C84" s="18">
        <v>675000.0</v>
      </c>
      <c r="D84" s="19">
        <f t="shared" si="1"/>
        <v>33750000</v>
      </c>
      <c r="E84" s="20">
        <v>43525.419340277775</v>
      </c>
      <c r="F84" s="21" t="s">
        <v>10</v>
      </c>
      <c r="G84" s="17" t="s">
        <v>11</v>
      </c>
      <c r="H84" s="17" t="s">
        <v>12</v>
      </c>
      <c r="I84" s="22" t="str">
        <f t="shared" si="2"/>
        <v>DEAL KECIL</v>
      </c>
      <c r="J84" s="23" t="str">
        <f>VLOOKUP(H84,'Database Customer'!$A$1:$E$51,2)</f>
        <v>+(62) 8160201066</v>
      </c>
      <c r="K84" s="24"/>
      <c r="L84" s="25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</row>
    <row r="85" ht="15.75" customHeight="1">
      <c r="A85" s="17">
        <v>10405.0</v>
      </c>
      <c r="B85" s="17">
        <v>55.0</v>
      </c>
      <c r="C85" s="18">
        <v>742500.0</v>
      </c>
      <c r="D85" s="19">
        <f t="shared" si="1"/>
        <v>40837500</v>
      </c>
      <c r="E85" s="20">
        <v>43525.49167824074</v>
      </c>
      <c r="F85" s="21" t="s">
        <v>10</v>
      </c>
      <c r="G85" s="17" t="s">
        <v>13</v>
      </c>
      <c r="H85" s="17" t="s">
        <v>14</v>
      </c>
      <c r="I85" s="22" t="str">
        <f t="shared" si="2"/>
        <v>DEAL SEDANG</v>
      </c>
      <c r="J85" s="23" t="str">
        <f>VLOOKUP(H85,'Database Customer'!$A$1:$E$51,2)</f>
        <v>+(62) 8167413509</v>
      </c>
      <c r="K85" s="24"/>
      <c r="L85" s="25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</row>
    <row r="86" ht="15.75" customHeight="1">
      <c r="A86" s="17">
        <v>10412.0</v>
      </c>
      <c r="B86" s="17">
        <v>60.0</v>
      </c>
      <c r="C86" s="18">
        <v>810000.0</v>
      </c>
      <c r="D86" s="19">
        <f t="shared" si="1"/>
        <v>48600000</v>
      </c>
      <c r="E86" s="20">
        <v>43525.4978125</v>
      </c>
      <c r="F86" s="21" t="s">
        <v>10</v>
      </c>
      <c r="G86" s="17" t="s">
        <v>13</v>
      </c>
      <c r="H86" s="17" t="s">
        <v>12</v>
      </c>
      <c r="I86" s="22" t="str">
        <f t="shared" si="2"/>
        <v>DEAL SEDANG</v>
      </c>
      <c r="J86" s="23" t="str">
        <f>VLOOKUP(H86,'Database Customer'!$A$1:$E$51,2)</f>
        <v>+(62) 8160201066</v>
      </c>
      <c r="K86" s="24"/>
      <c r="L86" s="25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</row>
    <row r="87" ht="15.75" customHeight="1">
      <c r="A87" s="17">
        <v>10340.0</v>
      </c>
      <c r="B87" s="17">
        <v>55.0</v>
      </c>
      <c r="C87" s="18">
        <v>742500.0</v>
      </c>
      <c r="D87" s="19">
        <f t="shared" si="1"/>
        <v>40837500</v>
      </c>
      <c r="E87" s="20">
        <v>43525.566412037035</v>
      </c>
      <c r="F87" s="21" t="s">
        <v>10</v>
      </c>
      <c r="G87" s="17" t="s">
        <v>18</v>
      </c>
      <c r="H87" s="17" t="s">
        <v>27</v>
      </c>
      <c r="I87" s="22" t="str">
        <f t="shared" si="2"/>
        <v>DEAL SEDANG</v>
      </c>
      <c r="J87" s="23" t="str">
        <f>VLOOKUP(H87,'Database Customer'!$A$1:$E$51,2)</f>
        <v>+(62) 8160201066</v>
      </c>
      <c r="K87" s="24"/>
      <c r="L87" s="25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</row>
    <row r="88" ht="15.75" customHeight="1">
      <c r="A88" s="17">
        <v>10340.0</v>
      </c>
      <c r="B88" s="17">
        <v>55.0</v>
      </c>
      <c r="C88" s="18">
        <v>742500.0</v>
      </c>
      <c r="D88" s="19">
        <f t="shared" si="1"/>
        <v>40837500</v>
      </c>
      <c r="E88" s="20">
        <v>43525.62869212963</v>
      </c>
      <c r="F88" s="21" t="s">
        <v>10</v>
      </c>
      <c r="G88" s="17" t="s">
        <v>18</v>
      </c>
      <c r="H88" s="17" t="s">
        <v>27</v>
      </c>
      <c r="I88" s="22" t="str">
        <f t="shared" si="2"/>
        <v>DEAL SEDANG</v>
      </c>
      <c r="J88" s="23" t="str">
        <f>VLOOKUP(H88,'Database Customer'!$A$1:$E$51,2)</f>
        <v>+(62) 8160201066</v>
      </c>
      <c r="K88" s="24"/>
      <c r="L88" s="25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</row>
    <row r="89" ht="15.75" customHeight="1">
      <c r="A89" s="17">
        <v>10419.0</v>
      </c>
      <c r="B89" s="17">
        <v>55.0</v>
      </c>
      <c r="C89" s="18">
        <v>742500.0</v>
      </c>
      <c r="D89" s="19">
        <f t="shared" si="1"/>
        <v>40837500</v>
      </c>
      <c r="E89" s="20">
        <v>43525.64707175926</v>
      </c>
      <c r="F89" s="21" t="s">
        <v>10</v>
      </c>
      <c r="G89" s="17" t="s">
        <v>13</v>
      </c>
      <c r="H89" s="17" t="s">
        <v>17</v>
      </c>
      <c r="I89" s="22" t="str">
        <f t="shared" si="2"/>
        <v>DEAL SEDANG</v>
      </c>
      <c r="J89" s="23" t="str">
        <f>VLOOKUP(H89,'Database Customer'!$A$1:$E$51,2)</f>
        <v>+(62) 8160671191</v>
      </c>
      <c r="K89" s="24"/>
      <c r="L89" s="25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</row>
    <row r="90" ht="15.75" customHeight="1">
      <c r="A90" s="17">
        <v>10100.0</v>
      </c>
      <c r="B90" s="17">
        <v>50.0</v>
      </c>
      <c r="C90" s="18">
        <v>675000.0</v>
      </c>
      <c r="D90" s="19">
        <f t="shared" si="1"/>
        <v>33750000</v>
      </c>
      <c r="E90" s="20">
        <v>43525.647997685184</v>
      </c>
      <c r="F90" s="21" t="s">
        <v>10</v>
      </c>
      <c r="G90" s="17" t="s">
        <v>22</v>
      </c>
      <c r="H90" s="17" t="s">
        <v>31</v>
      </c>
      <c r="I90" s="22" t="str">
        <f t="shared" si="2"/>
        <v>DEAL KECIL</v>
      </c>
      <c r="J90" s="23" t="str">
        <f>VLOOKUP(H90,'Database Customer'!$A$1:$E$51,2)</f>
        <v>+(62) 8162842012</v>
      </c>
      <c r="K90" s="24"/>
      <c r="L90" s="25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</row>
    <row r="91" ht="15.75" customHeight="1">
      <c r="A91" s="17">
        <v>10149.0</v>
      </c>
      <c r="B91" s="17">
        <v>50.0</v>
      </c>
      <c r="C91" s="18">
        <v>675000.0</v>
      </c>
      <c r="D91" s="19">
        <f t="shared" si="1"/>
        <v>33750000</v>
      </c>
      <c r="E91" s="20">
        <v>43525.685902777775</v>
      </c>
      <c r="F91" s="21" t="s">
        <v>10</v>
      </c>
      <c r="G91" s="17" t="s">
        <v>22</v>
      </c>
      <c r="H91" s="17" t="s">
        <v>41</v>
      </c>
      <c r="I91" s="22" t="str">
        <f t="shared" si="2"/>
        <v>DEAL KECIL</v>
      </c>
      <c r="J91" s="23" t="str">
        <f>VLOOKUP(H91,'Database Customer'!$A$1:$E$51,2)</f>
        <v>+(62) 8168393864</v>
      </c>
      <c r="K91" s="24"/>
      <c r="L91" s="25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</row>
    <row r="92" ht="15.75" customHeight="1">
      <c r="A92" s="17">
        <v>10214.0</v>
      </c>
      <c r="B92" s="17">
        <v>50.0</v>
      </c>
      <c r="C92" s="18">
        <v>675000.0</v>
      </c>
      <c r="D92" s="19">
        <f t="shared" si="1"/>
        <v>33750000</v>
      </c>
      <c r="E92" s="20">
        <v>43525.91606481482</v>
      </c>
      <c r="F92" s="21" t="s">
        <v>10</v>
      </c>
      <c r="G92" s="17" t="s">
        <v>22</v>
      </c>
      <c r="H92" s="17" t="s">
        <v>38</v>
      </c>
      <c r="I92" s="22" t="str">
        <f t="shared" si="2"/>
        <v>DEAL KECIL</v>
      </c>
      <c r="J92" s="23" t="str">
        <f>VLOOKUP(H92,'Database Customer'!$A$1:$E$51,2)</f>
        <v>+(62) 8167413509</v>
      </c>
      <c r="K92" s="24"/>
      <c r="L92" s="25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</row>
    <row r="93" ht="15.75" customHeight="1">
      <c r="A93" s="17">
        <v>10257.0</v>
      </c>
      <c r="B93" s="17">
        <v>50.0</v>
      </c>
      <c r="C93" s="18">
        <v>675000.0</v>
      </c>
      <c r="D93" s="19">
        <f t="shared" si="1"/>
        <v>33750000</v>
      </c>
      <c r="E93" s="20">
        <v>43526.3390625</v>
      </c>
      <c r="F93" s="21" t="s">
        <v>10</v>
      </c>
      <c r="G93" s="17" t="s">
        <v>22</v>
      </c>
      <c r="H93" s="26" t="s">
        <v>89</v>
      </c>
      <c r="I93" s="22" t="str">
        <f t="shared" si="2"/>
        <v>DEAL KECIL</v>
      </c>
      <c r="J93" s="23" t="str">
        <f>VLOOKUP(H93,'Database Customer'!$A$1:$E$51,2)</f>
        <v>+(62) 8168393864</v>
      </c>
      <c r="K93" s="24"/>
      <c r="L93" s="25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</row>
    <row r="94" ht="15.75" customHeight="1">
      <c r="A94" s="17">
        <v>10301.0</v>
      </c>
      <c r="B94" s="17">
        <v>50.0</v>
      </c>
      <c r="C94" s="18">
        <v>675000.0</v>
      </c>
      <c r="D94" s="19">
        <f t="shared" si="1"/>
        <v>33750000</v>
      </c>
      <c r="E94" s="20">
        <v>43526.49864583334</v>
      </c>
      <c r="F94" s="21" t="s">
        <v>10</v>
      </c>
      <c r="G94" s="17" t="s">
        <v>13</v>
      </c>
      <c r="H94" s="17" t="s">
        <v>56</v>
      </c>
      <c r="I94" s="22" t="str">
        <f t="shared" si="2"/>
        <v>DEAL KECIL</v>
      </c>
      <c r="J94" s="23" t="str">
        <f>VLOOKUP(H94,'Database Customer'!$A$1:$E$51,2)</f>
        <v>+(62) 8170355413</v>
      </c>
      <c r="K94" s="24"/>
      <c r="L94" s="25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</row>
    <row r="95" ht="15.75" customHeight="1">
      <c r="A95" s="17">
        <v>10318.0</v>
      </c>
      <c r="B95" s="17">
        <v>50.0</v>
      </c>
      <c r="C95" s="18">
        <v>675000.0</v>
      </c>
      <c r="D95" s="19">
        <f t="shared" si="1"/>
        <v>33750000</v>
      </c>
      <c r="E95" s="20">
        <v>43526.670810185184</v>
      </c>
      <c r="F95" s="21" t="s">
        <v>10</v>
      </c>
      <c r="G95" s="17" t="s">
        <v>25</v>
      </c>
      <c r="H95" s="17" t="s">
        <v>60</v>
      </c>
      <c r="I95" s="22" t="str">
        <f t="shared" si="2"/>
        <v>DEAL KECIL</v>
      </c>
      <c r="J95" s="23" t="str">
        <f>VLOOKUP(H95,'Database Customer'!$A$1:$E$51,2)</f>
        <v>+(62) 8170355413</v>
      </c>
      <c r="K95" s="24"/>
      <c r="L95" s="25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</row>
    <row r="96" ht="15.75" customHeight="1">
      <c r="A96" s="17">
        <v>10373.0</v>
      </c>
      <c r="B96" s="17">
        <v>50.0</v>
      </c>
      <c r="C96" s="18">
        <v>675000.0</v>
      </c>
      <c r="D96" s="19">
        <f t="shared" si="1"/>
        <v>33750000</v>
      </c>
      <c r="E96" s="20">
        <v>43526.670810185184</v>
      </c>
      <c r="F96" s="21" t="s">
        <v>10</v>
      </c>
      <c r="G96" s="17" t="s">
        <v>22</v>
      </c>
      <c r="H96" s="17" t="s">
        <v>65</v>
      </c>
      <c r="I96" s="22" t="str">
        <f t="shared" si="2"/>
        <v>DEAL KECIL</v>
      </c>
      <c r="J96" s="23" t="str">
        <f>VLOOKUP(H96,'Database Customer'!$A$1:$E$51,2)</f>
        <v>+(62) 8168393864</v>
      </c>
      <c r="K96" s="24"/>
      <c r="L96" s="25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</row>
    <row r="97" ht="15.75" customHeight="1">
      <c r="A97" s="17">
        <v>10100.0</v>
      </c>
      <c r="B97" s="17">
        <v>49.0</v>
      </c>
      <c r="C97" s="18">
        <v>661500.0</v>
      </c>
      <c r="D97" s="19">
        <f t="shared" si="1"/>
        <v>32413500</v>
      </c>
      <c r="E97" s="20">
        <v>43526.711377314816</v>
      </c>
      <c r="F97" s="21" t="s">
        <v>10</v>
      </c>
      <c r="G97" s="17" t="s">
        <v>22</v>
      </c>
      <c r="H97" s="17" t="s">
        <v>31</v>
      </c>
      <c r="I97" s="22" t="str">
        <f t="shared" si="2"/>
        <v>DEAL KECIL</v>
      </c>
      <c r="J97" s="23" t="str">
        <f>VLOOKUP(H97,'Database Customer'!$A$1:$E$50,2)</f>
        <v>+(62) 8162842012</v>
      </c>
      <c r="K97" s="24"/>
      <c r="L97" s="25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</row>
    <row r="98" ht="15.75" customHeight="1">
      <c r="A98" s="17">
        <v>10139.0</v>
      </c>
      <c r="B98" s="17">
        <v>49.0</v>
      </c>
      <c r="C98" s="18">
        <v>661500.0</v>
      </c>
      <c r="D98" s="19">
        <f t="shared" si="1"/>
        <v>32413500</v>
      </c>
      <c r="E98" s="20">
        <v>43526.72167824074</v>
      </c>
      <c r="F98" s="21" t="s">
        <v>10</v>
      </c>
      <c r="G98" s="17" t="s">
        <v>22</v>
      </c>
      <c r="H98" s="17" t="s">
        <v>69</v>
      </c>
      <c r="I98" s="22" t="str">
        <f t="shared" si="2"/>
        <v>DEAL KECIL</v>
      </c>
      <c r="J98" s="23" t="str">
        <f>VLOOKUP(H98,'Database Customer'!$A$1:$E$50,2)</f>
        <v>+(62) 8160671191</v>
      </c>
      <c r="K98" s="24"/>
      <c r="L98" s="25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</row>
    <row r="99" ht="15.75" customHeight="1">
      <c r="A99" s="17">
        <v>10133.0</v>
      </c>
      <c r="B99" s="17">
        <v>49.0</v>
      </c>
      <c r="C99" s="18">
        <v>661500.0</v>
      </c>
      <c r="D99" s="19">
        <f t="shared" si="1"/>
        <v>32413500</v>
      </c>
      <c r="E99" s="20">
        <v>43526.766909722224</v>
      </c>
      <c r="F99" s="21" t="s">
        <v>10</v>
      </c>
      <c r="G99" s="17" t="s">
        <v>22</v>
      </c>
      <c r="H99" s="17" t="s">
        <v>12</v>
      </c>
      <c r="I99" s="22" t="str">
        <f t="shared" si="2"/>
        <v>DEAL KECIL</v>
      </c>
      <c r="J99" s="23" t="str">
        <f>VLOOKUP(H99,'Database Customer'!$A$1:$E$50,2)</f>
        <v>+(62) 8160201066</v>
      </c>
      <c r="K99" s="24"/>
      <c r="L99" s="25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</row>
    <row r="100" ht="15.75" customHeight="1">
      <c r="A100" s="17">
        <v>10309.0</v>
      </c>
      <c r="B100" s="17">
        <v>50.0</v>
      </c>
      <c r="C100" s="18">
        <v>675000.0</v>
      </c>
      <c r="D100" s="19">
        <f t="shared" si="1"/>
        <v>33750000</v>
      </c>
      <c r="E100" s="20">
        <v>43526.81317129629</v>
      </c>
      <c r="F100" s="21" t="s">
        <v>16</v>
      </c>
      <c r="G100" s="17" t="s">
        <v>18</v>
      </c>
      <c r="H100" s="17" t="s">
        <v>59</v>
      </c>
      <c r="I100" s="22" t="str">
        <f t="shared" si="2"/>
        <v>DEAL KECIL</v>
      </c>
      <c r="J100" s="23" t="str">
        <f>VLOOKUP(H100,'Database Customer'!$A$1:$E$51,2)</f>
        <v>+(62) 8168393864</v>
      </c>
      <c r="K100" s="24"/>
      <c r="L100" s="25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</row>
    <row r="101" ht="15.75" customHeight="1">
      <c r="A101" s="17">
        <v>10363.0</v>
      </c>
      <c r="B101" s="17">
        <v>50.0</v>
      </c>
      <c r="C101" s="18">
        <v>675000.0</v>
      </c>
      <c r="D101" s="19">
        <f t="shared" si="1"/>
        <v>33750000</v>
      </c>
      <c r="E101" s="20">
        <v>43526.991064814814</v>
      </c>
      <c r="F101" s="21" t="s">
        <v>10</v>
      </c>
      <c r="G101" s="17" t="s">
        <v>18</v>
      </c>
      <c r="H101" s="17" t="s">
        <v>64</v>
      </c>
      <c r="I101" s="22" t="str">
        <f t="shared" si="2"/>
        <v>DEAL KECIL</v>
      </c>
      <c r="J101" s="23" t="str">
        <f>VLOOKUP(H101,'Database Customer'!$A$1:$E$51,2)</f>
        <v>+(62) 8167413509</v>
      </c>
      <c r="K101" s="24"/>
      <c r="L101" s="25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2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</row>
    <row r="104" ht="15.75" customHeight="1">
      <c r="A104" s="16"/>
      <c r="B104" s="27" t="s">
        <v>281</v>
      </c>
      <c r="G104" s="16"/>
    </row>
    <row r="105" ht="15.75" customHeight="1">
      <c r="A105" s="16"/>
      <c r="B105" s="29" t="s">
        <v>265</v>
      </c>
      <c r="C105" s="30"/>
      <c r="D105" s="30"/>
      <c r="E105" s="31"/>
      <c r="F105" s="32"/>
      <c r="G105" s="16"/>
    </row>
    <row r="106" ht="15.75" customHeight="1">
      <c r="A106" s="16"/>
      <c r="B106" s="34" t="s">
        <v>291</v>
      </c>
      <c r="C106" s="30"/>
      <c r="D106" s="30"/>
      <c r="E106" s="31"/>
      <c r="F106" s="35">
        <f>SUM(B2:B101)</f>
        <v>5280</v>
      </c>
      <c r="G106" s="16"/>
    </row>
    <row r="107" ht="15.75" customHeight="1">
      <c r="A107" s="16"/>
      <c r="B107" s="34" t="s">
        <v>292</v>
      </c>
      <c r="C107" s="30"/>
      <c r="D107" s="30"/>
      <c r="E107" s="31"/>
      <c r="F107" s="37">
        <f>SUM(D2:D101)</f>
        <v>3824442000</v>
      </c>
      <c r="G107" s="16"/>
      <c r="P107" s="38"/>
    </row>
    <row r="108" ht="15.75" customHeight="1">
      <c r="A108" s="16"/>
      <c r="B108" s="39" t="s">
        <v>293</v>
      </c>
      <c r="C108" s="30"/>
      <c r="D108" s="30"/>
      <c r="E108" s="31"/>
      <c r="F108" s="40"/>
      <c r="G108" s="16"/>
      <c r="P108" s="42"/>
      <c r="Q108" s="42"/>
      <c r="R108" s="42"/>
      <c r="S108" s="42"/>
    </row>
    <row r="109" ht="15.75" customHeight="1">
      <c r="A109" s="16"/>
      <c r="B109" s="34" t="s">
        <v>271</v>
      </c>
      <c r="C109" s="30"/>
      <c r="D109" s="30"/>
      <c r="E109" s="31"/>
      <c r="F109" s="37">
        <f>SUMIF(F1:F101,"RETUR",D2:D101)</f>
        <v>365499000</v>
      </c>
      <c r="G109" s="16"/>
      <c r="P109" s="42"/>
      <c r="Q109" s="42"/>
      <c r="R109" s="42"/>
      <c r="S109" s="42"/>
    </row>
    <row r="110" ht="15.75" customHeight="1">
      <c r="A110" s="16"/>
      <c r="B110" s="34" t="s">
        <v>272</v>
      </c>
      <c r="C110" s="30"/>
      <c r="D110" s="30"/>
      <c r="E110" s="31"/>
      <c r="F110" s="37">
        <f>SUMIFS(D2:D101,F2:F101,"TERKIRIM",G2:G101,"MOTORCYCLES")</f>
        <v>437899500</v>
      </c>
      <c r="G110" s="16"/>
      <c r="P110" s="42"/>
      <c r="Q110" s="42"/>
      <c r="R110" s="42"/>
      <c r="S110" s="42"/>
    </row>
    <row r="111" ht="15.75" customHeight="1">
      <c r="A111" s="16"/>
      <c r="B111" s="34" t="s">
        <v>273</v>
      </c>
      <c r="C111" s="30"/>
      <c r="D111" s="30"/>
      <c r="E111" s="31"/>
      <c r="F111" s="35">
        <f>COUNTIF(F2:F101,"DALAM PROSES")</f>
        <v>8</v>
      </c>
      <c r="G111" s="16"/>
      <c r="P111" s="42"/>
      <c r="Q111" s="42"/>
      <c r="R111" s="42"/>
      <c r="S111" s="42"/>
    </row>
    <row r="112" ht="15.75" customHeight="1">
      <c r="A112" s="16"/>
      <c r="B112" s="34" t="s">
        <v>274</v>
      </c>
      <c r="C112" s="30"/>
      <c r="D112" s="30"/>
      <c r="E112" s="31"/>
      <c r="F112" s="35">
        <f>COUNTIFS(I2:I101,"DEAL SEDANG",F2:F101,"TERKIRIM",G2:G101,"VINTAGE CARS")</f>
        <v>3</v>
      </c>
      <c r="G112" s="16"/>
      <c r="P112" s="42"/>
      <c r="Q112" s="42"/>
      <c r="R112" s="42"/>
      <c r="S112" s="42"/>
    </row>
    <row r="113" ht="15.75" customHeight="1">
      <c r="A113" s="16"/>
      <c r="B113" s="34" t="s">
        <v>275</v>
      </c>
      <c r="C113" s="30"/>
      <c r="D113" s="30"/>
      <c r="E113" s="31"/>
      <c r="F113" s="23"/>
      <c r="G113" s="16"/>
      <c r="P113" s="42"/>
      <c r="Q113" s="42"/>
      <c r="R113" s="42"/>
      <c r="S113" s="42"/>
    </row>
    <row r="114" ht="15.75" customHeight="1">
      <c r="A114" s="16"/>
      <c r="B114" s="16"/>
      <c r="C114" s="16"/>
      <c r="D114" s="16"/>
      <c r="E114" s="16"/>
      <c r="F114" s="16"/>
      <c r="G114" s="16"/>
      <c r="H114" s="41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</row>
    <row r="115" ht="15.75" customHeight="1">
      <c r="A115" s="16"/>
      <c r="B115" s="16"/>
      <c r="C115" s="16"/>
      <c r="D115" s="16"/>
      <c r="E115" s="16"/>
      <c r="F115" s="16"/>
      <c r="G115" s="16"/>
      <c r="H115" s="41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</row>
    <row r="116" ht="15.75" customHeight="1">
      <c r="A116" s="16"/>
      <c r="B116" s="16"/>
      <c r="C116" s="16"/>
      <c r="D116" s="16"/>
      <c r="E116" s="16"/>
      <c r="F116" s="16"/>
      <c r="G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</row>
    <row r="117" ht="15.75" customHeight="1">
      <c r="A117" s="16"/>
      <c r="B117" s="16"/>
      <c r="C117" s="16"/>
      <c r="D117" s="16"/>
      <c r="E117" s="16"/>
      <c r="F117" s="16"/>
      <c r="G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</row>
    <row r="118" ht="15.75" customHeight="1">
      <c r="A118" s="16"/>
      <c r="B118" s="16"/>
      <c r="C118" s="16"/>
      <c r="D118" s="16"/>
      <c r="E118" s="16"/>
      <c r="F118" s="16"/>
      <c r="G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</row>
    <row r="119" ht="15.75" customHeight="1">
      <c r="A119" s="16"/>
      <c r="B119" s="16"/>
      <c r="C119" s="16"/>
      <c r="D119" s="16"/>
      <c r="E119" s="16"/>
      <c r="F119" s="16"/>
      <c r="G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</row>
    <row r="120" ht="15.75" customHeight="1">
      <c r="A120" s="16"/>
      <c r="B120" s="16"/>
      <c r="C120" s="16"/>
      <c r="D120" s="16"/>
      <c r="E120" s="16"/>
      <c r="F120" s="16"/>
      <c r="G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</row>
    <row r="121" ht="15.75" customHeight="1">
      <c r="A121" s="16"/>
      <c r="B121" s="16"/>
      <c r="C121" s="16"/>
      <c r="D121" s="16"/>
      <c r="E121" s="16"/>
      <c r="F121" s="16"/>
      <c r="G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  <c r="CZ541" s="16"/>
      <c r="DA541" s="16"/>
      <c r="DB541" s="16"/>
      <c r="DC541" s="16"/>
      <c r="DD541" s="16"/>
      <c r="DE541" s="16"/>
      <c r="DF541" s="16"/>
      <c r="DG541" s="16"/>
      <c r="DH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6"/>
      <c r="CU625" s="16"/>
      <c r="CV625" s="16"/>
      <c r="CW625" s="16"/>
      <c r="CX625" s="16"/>
      <c r="CY625" s="16"/>
      <c r="CZ625" s="16"/>
      <c r="DA625" s="16"/>
      <c r="DB625" s="16"/>
      <c r="DC625" s="16"/>
      <c r="DD625" s="16"/>
      <c r="DE625" s="16"/>
      <c r="DF625" s="16"/>
      <c r="DG625" s="16"/>
      <c r="DH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6"/>
      <c r="CU630" s="16"/>
      <c r="CV630" s="16"/>
      <c r="CW630" s="16"/>
      <c r="CX630" s="16"/>
      <c r="CY630" s="16"/>
      <c r="CZ630" s="16"/>
      <c r="DA630" s="16"/>
      <c r="DB630" s="16"/>
      <c r="DC630" s="16"/>
      <c r="DD630" s="16"/>
      <c r="DE630" s="16"/>
      <c r="DF630" s="16"/>
      <c r="DG630" s="16"/>
      <c r="DH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6"/>
      <c r="CU635" s="16"/>
      <c r="CV635" s="16"/>
      <c r="CW635" s="16"/>
      <c r="CX635" s="16"/>
      <c r="CY635" s="16"/>
      <c r="CZ635" s="16"/>
      <c r="DA635" s="16"/>
      <c r="DB635" s="16"/>
      <c r="DC635" s="16"/>
      <c r="DD635" s="16"/>
      <c r="DE635" s="16"/>
      <c r="DF635" s="16"/>
      <c r="DG635" s="16"/>
      <c r="DH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6"/>
      <c r="CU660" s="16"/>
      <c r="CV660" s="16"/>
      <c r="CW660" s="16"/>
      <c r="CX660" s="16"/>
      <c r="CY660" s="16"/>
      <c r="CZ660" s="16"/>
      <c r="DA660" s="16"/>
      <c r="DB660" s="16"/>
      <c r="DC660" s="16"/>
      <c r="DD660" s="16"/>
      <c r="DE660" s="16"/>
      <c r="DF660" s="16"/>
      <c r="DG660" s="16"/>
      <c r="DH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6"/>
      <c r="CU662" s="16"/>
      <c r="CV662" s="16"/>
      <c r="CW662" s="16"/>
      <c r="CX662" s="16"/>
      <c r="CY662" s="16"/>
      <c r="CZ662" s="16"/>
      <c r="DA662" s="16"/>
      <c r="DB662" s="16"/>
      <c r="DC662" s="16"/>
      <c r="DD662" s="16"/>
      <c r="DE662" s="16"/>
      <c r="DF662" s="16"/>
      <c r="DG662" s="16"/>
      <c r="DH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6"/>
      <c r="CU677" s="16"/>
      <c r="CV677" s="16"/>
      <c r="CW677" s="16"/>
      <c r="CX677" s="16"/>
      <c r="CY677" s="16"/>
      <c r="CZ677" s="16"/>
      <c r="DA677" s="16"/>
      <c r="DB677" s="16"/>
      <c r="DC677" s="16"/>
      <c r="DD677" s="16"/>
      <c r="DE677" s="16"/>
      <c r="DF677" s="16"/>
      <c r="DG677" s="16"/>
      <c r="DH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6"/>
      <c r="CU678" s="16"/>
      <c r="CV678" s="16"/>
      <c r="CW678" s="16"/>
      <c r="CX678" s="16"/>
      <c r="CY678" s="16"/>
      <c r="CZ678" s="16"/>
      <c r="DA678" s="16"/>
      <c r="DB678" s="16"/>
      <c r="DC678" s="16"/>
      <c r="DD678" s="16"/>
      <c r="DE678" s="16"/>
      <c r="DF678" s="16"/>
      <c r="DG678" s="16"/>
      <c r="DH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6"/>
      <c r="CU680" s="16"/>
      <c r="CV680" s="16"/>
      <c r="CW680" s="16"/>
      <c r="CX680" s="16"/>
      <c r="CY680" s="16"/>
      <c r="CZ680" s="16"/>
      <c r="DA680" s="16"/>
      <c r="DB680" s="16"/>
      <c r="DC680" s="16"/>
      <c r="DD680" s="16"/>
      <c r="DE680" s="16"/>
      <c r="DF680" s="16"/>
      <c r="DG680" s="16"/>
      <c r="DH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6"/>
      <c r="CU681" s="16"/>
      <c r="CV681" s="16"/>
      <c r="CW681" s="16"/>
      <c r="CX681" s="16"/>
      <c r="CY681" s="16"/>
      <c r="CZ681" s="16"/>
      <c r="DA681" s="16"/>
      <c r="DB681" s="16"/>
      <c r="DC681" s="16"/>
      <c r="DD681" s="16"/>
      <c r="DE681" s="16"/>
      <c r="DF681" s="16"/>
      <c r="DG681" s="16"/>
      <c r="DH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6"/>
      <c r="CU684" s="16"/>
      <c r="CV684" s="16"/>
      <c r="CW684" s="16"/>
      <c r="CX684" s="16"/>
      <c r="CY684" s="16"/>
      <c r="CZ684" s="16"/>
      <c r="DA684" s="16"/>
      <c r="DB684" s="16"/>
      <c r="DC684" s="16"/>
      <c r="DD684" s="16"/>
      <c r="DE684" s="16"/>
      <c r="DF684" s="16"/>
      <c r="DG684" s="16"/>
      <c r="DH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6"/>
      <c r="CU685" s="16"/>
      <c r="CV685" s="16"/>
      <c r="CW685" s="16"/>
      <c r="CX685" s="16"/>
      <c r="CY685" s="16"/>
      <c r="CZ685" s="16"/>
      <c r="DA685" s="16"/>
      <c r="DB685" s="16"/>
      <c r="DC685" s="16"/>
      <c r="DD685" s="16"/>
      <c r="DE685" s="16"/>
      <c r="DF685" s="16"/>
      <c r="DG685" s="16"/>
      <c r="DH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6"/>
      <c r="CU697" s="16"/>
      <c r="CV697" s="16"/>
      <c r="CW697" s="16"/>
      <c r="CX697" s="16"/>
      <c r="CY697" s="16"/>
      <c r="CZ697" s="16"/>
      <c r="DA697" s="16"/>
      <c r="DB697" s="16"/>
      <c r="DC697" s="16"/>
      <c r="DD697" s="16"/>
      <c r="DE697" s="16"/>
      <c r="DF697" s="16"/>
      <c r="DG697" s="16"/>
      <c r="DH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6"/>
      <c r="CU699" s="16"/>
      <c r="CV699" s="16"/>
      <c r="CW699" s="16"/>
      <c r="CX699" s="16"/>
      <c r="CY699" s="16"/>
      <c r="CZ699" s="16"/>
      <c r="DA699" s="16"/>
      <c r="DB699" s="16"/>
      <c r="DC699" s="16"/>
      <c r="DD699" s="16"/>
      <c r="DE699" s="16"/>
      <c r="DF699" s="16"/>
      <c r="DG699" s="16"/>
      <c r="DH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6"/>
      <c r="CU700" s="16"/>
      <c r="CV700" s="16"/>
      <c r="CW700" s="16"/>
      <c r="CX700" s="16"/>
      <c r="CY700" s="16"/>
      <c r="CZ700" s="16"/>
      <c r="DA700" s="16"/>
      <c r="DB700" s="16"/>
      <c r="DC700" s="16"/>
      <c r="DD700" s="16"/>
      <c r="DE700" s="16"/>
      <c r="DF700" s="16"/>
      <c r="DG700" s="16"/>
      <c r="DH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6"/>
      <c r="CU701" s="16"/>
      <c r="CV701" s="16"/>
      <c r="CW701" s="16"/>
      <c r="CX701" s="16"/>
      <c r="CY701" s="16"/>
      <c r="CZ701" s="16"/>
      <c r="DA701" s="16"/>
      <c r="DB701" s="16"/>
      <c r="DC701" s="16"/>
      <c r="DD701" s="16"/>
      <c r="DE701" s="16"/>
      <c r="DF701" s="16"/>
      <c r="DG701" s="16"/>
      <c r="DH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6"/>
      <c r="CU703" s="16"/>
      <c r="CV703" s="16"/>
      <c r="CW703" s="16"/>
      <c r="CX703" s="16"/>
      <c r="CY703" s="16"/>
      <c r="CZ703" s="16"/>
      <c r="DA703" s="16"/>
      <c r="DB703" s="16"/>
      <c r="DC703" s="16"/>
      <c r="DD703" s="16"/>
      <c r="DE703" s="16"/>
      <c r="DF703" s="16"/>
      <c r="DG703" s="16"/>
      <c r="DH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6"/>
      <c r="CU706" s="16"/>
      <c r="CV706" s="16"/>
      <c r="CW706" s="16"/>
      <c r="CX706" s="16"/>
      <c r="CY706" s="16"/>
      <c r="CZ706" s="16"/>
      <c r="DA706" s="16"/>
      <c r="DB706" s="16"/>
      <c r="DC706" s="16"/>
      <c r="DD706" s="16"/>
      <c r="DE706" s="16"/>
      <c r="DF706" s="16"/>
      <c r="DG706" s="16"/>
      <c r="DH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6"/>
      <c r="CU707" s="16"/>
      <c r="CV707" s="16"/>
      <c r="CW707" s="16"/>
      <c r="CX707" s="16"/>
      <c r="CY707" s="16"/>
      <c r="CZ707" s="16"/>
      <c r="DA707" s="16"/>
      <c r="DB707" s="16"/>
      <c r="DC707" s="16"/>
      <c r="DD707" s="16"/>
      <c r="DE707" s="16"/>
      <c r="DF707" s="16"/>
      <c r="DG707" s="16"/>
      <c r="DH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6"/>
      <c r="CU709" s="16"/>
      <c r="CV709" s="16"/>
      <c r="CW709" s="16"/>
      <c r="CX709" s="16"/>
      <c r="CY709" s="16"/>
      <c r="CZ709" s="16"/>
      <c r="DA709" s="16"/>
      <c r="DB709" s="16"/>
      <c r="DC709" s="16"/>
      <c r="DD709" s="16"/>
      <c r="DE709" s="16"/>
      <c r="DF709" s="16"/>
      <c r="DG709" s="16"/>
      <c r="DH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6"/>
      <c r="CU711" s="16"/>
      <c r="CV711" s="16"/>
      <c r="CW711" s="16"/>
      <c r="CX711" s="16"/>
      <c r="CY711" s="16"/>
      <c r="CZ711" s="16"/>
      <c r="DA711" s="16"/>
      <c r="DB711" s="16"/>
      <c r="DC711" s="16"/>
      <c r="DD711" s="16"/>
      <c r="DE711" s="16"/>
      <c r="DF711" s="16"/>
      <c r="DG711" s="16"/>
      <c r="DH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6"/>
      <c r="CU712" s="16"/>
      <c r="CV712" s="16"/>
      <c r="CW712" s="16"/>
      <c r="CX712" s="16"/>
      <c r="CY712" s="16"/>
      <c r="CZ712" s="16"/>
      <c r="DA712" s="16"/>
      <c r="DB712" s="16"/>
      <c r="DC712" s="16"/>
      <c r="DD712" s="16"/>
      <c r="DE712" s="16"/>
      <c r="DF712" s="16"/>
      <c r="DG712" s="16"/>
      <c r="DH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6"/>
      <c r="CU716" s="16"/>
      <c r="CV716" s="16"/>
      <c r="CW716" s="16"/>
      <c r="CX716" s="16"/>
      <c r="CY716" s="16"/>
      <c r="CZ716" s="16"/>
      <c r="DA716" s="16"/>
      <c r="DB716" s="16"/>
      <c r="DC716" s="16"/>
      <c r="DD716" s="16"/>
      <c r="DE716" s="16"/>
      <c r="DF716" s="16"/>
      <c r="DG716" s="16"/>
      <c r="DH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6"/>
      <c r="CU717" s="16"/>
      <c r="CV717" s="16"/>
      <c r="CW717" s="16"/>
      <c r="CX717" s="16"/>
      <c r="CY717" s="16"/>
      <c r="CZ717" s="16"/>
      <c r="DA717" s="16"/>
      <c r="DB717" s="16"/>
      <c r="DC717" s="16"/>
      <c r="DD717" s="16"/>
      <c r="DE717" s="16"/>
      <c r="DF717" s="16"/>
      <c r="DG717" s="16"/>
      <c r="DH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6"/>
      <c r="CU718" s="16"/>
      <c r="CV718" s="16"/>
      <c r="CW718" s="16"/>
      <c r="CX718" s="16"/>
      <c r="CY718" s="16"/>
      <c r="CZ718" s="16"/>
      <c r="DA718" s="16"/>
      <c r="DB718" s="16"/>
      <c r="DC718" s="16"/>
      <c r="DD718" s="16"/>
      <c r="DE718" s="16"/>
      <c r="DF718" s="16"/>
      <c r="DG718" s="16"/>
      <c r="DH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6"/>
      <c r="CU720" s="16"/>
      <c r="CV720" s="16"/>
      <c r="CW720" s="16"/>
      <c r="CX720" s="16"/>
      <c r="CY720" s="16"/>
      <c r="CZ720" s="16"/>
      <c r="DA720" s="16"/>
      <c r="DB720" s="16"/>
      <c r="DC720" s="16"/>
      <c r="DD720" s="16"/>
      <c r="DE720" s="16"/>
      <c r="DF720" s="16"/>
      <c r="DG720" s="16"/>
      <c r="DH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6"/>
      <c r="CU721" s="16"/>
      <c r="CV721" s="16"/>
      <c r="CW721" s="16"/>
      <c r="CX721" s="16"/>
      <c r="CY721" s="16"/>
      <c r="CZ721" s="16"/>
      <c r="DA721" s="16"/>
      <c r="DB721" s="16"/>
      <c r="DC721" s="16"/>
      <c r="DD721" s="16"/>
      <c r="DE721" s="16"/>
      <c r="DF721" s="16"/>
      <c r="DG721" s="16"/>
      <c r="DH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6"/>
      <c r="CU722" s="16"/>
      <c r="CV722" s="16"/>
      <c r="CW722" s="16"/>
      <c r="CX722" s="16"/>
      <c r="CY722" s="16"/>
      <c r="CZ722" s="16"/>
      <c r="DA722" s="16"/>
      <c r="DB722" s="16"/>
      <c r="DC722" s="16"/>
      <c r="DD722" s="16"/>
      <c r="DE722" s="16"/>
      <c r="DF722" s="16"/>
      <c r="DG722" s="16"/>
      <c r="DH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6"/>
      <c r="CU724" s="16"/>
      <c r="CV724" s="16"/>
      <c r="CW724" s="16"/>
      <c r="CX724" s="16"/>
      <c r="CY724" s="16"/>
      <c r="CZ724" s="16"/>
      <c r="DA724" s="16"/>
      <c r="DB724" s="16"/>
      <c r="DC724" s="16"/>
      <c r="DD724" s="16"/>
      <c r="DE724" s="16"/>
      <c r="DF724" s="16"/>
      <c r="DG724" s="16"/>
      <c r="DH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6"/>
      <c r="CU725" s="16"/>
      <c r="CV725" s="16"/>
      <c r="CW725" s="16"/>
      <c r="CX725" s="16"/>
      <c r="CY725" s="16"/>
      <c r="CZ725" s="16"/>
      <c r="DA725" s="16"/>
      <c r="DB725" s="16"/>
      <c r="DC725" s="16"/>
      <c r="DD725" s="16"/>
      <c r="DE725" s="16"/>
      <c r="DF725" s="16"/>
      <c r="DG725" s="16"/>
      <c r="DH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6"/>
      <c r="CU726" s="16"/>
      <c r="CV726" s="16"/>
      <c r="CW726" s="16"/>
      <c r="CX726" s="16"/>
      <c r="CY726" s="16"/>
      <c r="CZ726" s="16"/>
      <c r="DA726" s="16"/>
      <c r="DB726" s="16"/>
      <c r="DC726" s="16"/>
      <c r="DD726" s="16"/>
      <c r="DE726" s="16"/>
      <c r="DF726" s="16"/>
      <c r="DG726" s="16"/>
      <c r="DH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6"/>
      <c r="CU727" s="16"/>
      <c r="CV727" s="16"/>
      <c r="CW727" s="16"/>
      <c r="CX727" s="16"/>
      <c r="CY727" s="16"/>
      <c r="CZ727" s="16"/>
      <c r="DA727" s="16"/>
      <c r="DB727" s="16"/>
      <c r="DC727" s="16"/>
      <c r="DD727" s="16"/>
      <c r="DE727" s="16"/>
      <c r="DF727" s="16"/>
      <c r="DG727" s="16"/>
      <c r="DH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6"/>
      <c r="CU728" s="16"/>
      <c r="CV728" s="16"/>
      <c r="CW728" s="16"/>
      <c r="CX728" s="16"/>
      <c r="CY728" s="16"/>
      <c r="CZ728" s="16"/>
      <c r="DA728" s="16"/>
      <c r="DB728" s="16"/>
      <c r="DC728" s="16"/>
      <c r="DD728" s="16"/>
      <c r="DE728" s="16"/>
      <c r="DF728" s="16"/>
      <c r="DG728" s="16"/>
      <c r="DH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6"/>
      <c r="CU729" s="16"/>
      <c r="CV729" s="16"/>
      <c r="CW729" s="16"/>
      <c r="CX729" s="16"/>
      <c r="CY729" s="16"/>
      <c r="CZ729" s="16"/>
      <c r="DA729" s="16"/>
      <c r="DB729" s="16"/>
      <c r="DC729" s="16"/>
      <c r="DD729" s="16"/>
      <c r="DE729" s="16"/>
      <c r="DF729" s="16"/>
      <c r="DG729" s="16"/>
      <c r="DH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6"/>
      <c r="CU730" s="16"/>
      <c r="CV730" s="16"/>
      <c r="CW730" s="16"/>
      <c r="CX730" s="16"/>
      <c r="CY730" s="16"/>
      <c r="CZ730" s="16"/>
      <c r="DA730" s="16"/>
      <c r="DB730" s="16"/>
      <c r="DC730" s="16"/>
      <c r="DD730" s="16"/>
      <c r="DE730" s="16"/>
      <c r="DF730" s="16"/>
      <c r="DG730" s="16"/>
      <c r="DH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6"/>
      <c r="CU732" s="16"/>
      <c r="CV732" s="16"/>
      <c r="CW732" s="16"/>
      <c r="CX732" s="16"/>
      <c r="CY732" s="16"/>
      <c r="CZ732" s="16"/>
      <c r="DA732" s="16"/>
      <c r="DB732" s="16"/>
      <c r="DC732" s="16"/>
      <c r="DD732" s="16"/>
      <c r="DE732" s="16"/>
      <c r="DF732" s="16"/>
      <c r="DG732" s="16"/>
      <c r="DH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6"/>
      <c r="CU733" s="16"/>
      <c r="CV733" s="16"/>
      <c r="CW733" s="16"/>
      <c r="CX733" s="16"/>
      <c r="CY733" s="16"/>
      <c r="CZ733" s="16"/>
      <c r="DA733" s="16"/>
      <c r="DB733" s="16"/>
      <c r="DC733" s="16"/>
      <c r="DD733" s="16"/>
      <c r="DE733" s="16"/>
      <c r="DF733" s="16"/>
      <c r="DG733" s="16"/>
      <c r="DH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6"/>
      <c r="CU734" s="16"/>
      <c r="CV734" s="16"/>
      <c r="CW734" s="16"/>
      <c r="CX734" s="16"/>
      <c r="CY734" s="16"/>
      <c r="CZ734" s="16"/>
      <c r="DA734" s="16"/>
      <c r="DB734" s="16"/>
      <c r="DC734" s="16"/>
      <c r="DD734" s="16"/>
      <c r="DE734" s="16"/>
      <c r="DF734" s="16"/>
      <c r="DG734" s="16"/>
      <c r="DH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6"/>
      <c r="CU736" s="16"/>
      <c r="CV736" s="16"/>
      <c r="CW736" s="16"/>
      <c r="CX736" s="16"/>
      <c r="CY736" s="16"/>
      <c r="CZ736" s="16"/>
      <c r="DA736" s="16"/>
      <c r="DB736" s="16"/>
      <c r="DC736" s="16"/>
      <c r="DD736" s="16"/>
      <c r="DE736" s="16"/>
      <c r="DF736" s="16"/>
      <c r="DG736" s="16"/>
      <c r="DH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6"/>
      <c r="CU738" s="16"/>
      <c r="CV738" s="16"/>
      <c r="CW738" s="16"/>
      <c r="CX738" s="16"/>
      <c r="CY738" s="16"/>
      <c r="CZ738" s="16"/>
      <c r="DA738" s="16"/>
      <c r="DB738" s="16"/>
      <c r="DC738" s="16"/>
      <c r="DD738" s="16"/>
      <c r="DE738" s="16"/>
      <c r="DF738" s="16"/>
      <c r="DG738" s="16"/>
      <c r="DH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6"/>
      <c r="CU739" s="16"/>
      <c r="CV739" s="16"/>
      <c r="CW739" s="16"/>
      <c r="CX739" s="16"/>
      <c r="CY739" s="16"/>
      <c r="CZ739" s="16"/>
      <c r="DA739" s="16"/>
      <c r="DB739" s="16"/>
      <c r="DC739" s="16"/>
      <c r="DD739" s="16"/>
      <c r="DE739" s="16"/>
      <c r="DF739" s="16"/>
      <c r="DG739" s="16"/>
      <c r="DH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6"/>
      <c r="CU740" s="16"/>
      <c r="CV740" s="16"/>
      <c r="CW740" s="16"/>
      <c r="CX740" s="16"/>
      <c r="CY740" s="16"/>
      <c r="CZ740" s="16"/>
      <c r="DA740" s="16"/>
      <c r="DB740" s="16"/>
      <c r="DC740" s="16"/>
      <c r="DD740" s="16"/>
      <c r="DE740" s="16"/>
      <c r="DF740" s="16"/>
      <c r="DG740" s="16"/>
      <c r="DH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6"/>
      <c r="CU742" s="16"/>
      <c r="CV742" s="16"/>
      <c r="CW742" s="16"/>
      <c r="CX742" s="16"/>
      <c r="CY742" s="16"/>
      <c r="CZ742" s="16"/>
      <c r="DA742" s="16"/>
      <c r="DB742" s="16"/>
      <c r="DC742" s="16"/>
      <c r="DD742" s="16"/>
      <c r="DE742" s="16"/>
      <c r="DF742" s="16"/>
      <c r="DG742" s="16"/>
      <c r="DH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6"/>
      <c r="CU744" s="16"/>
      <c r="CV744" s="16"/>
      <c r="CW744" s="16"/>
      <c r="CX744" s="16"/>
      <c r="CY744" s="16"/>
      <c r="CZ744" s="16"/>
      <c r="DA744" s="16"/>
      <c r="DB744" s="16"/>
      <c r="DC744" s="16"/>
      <c r="DD744" s="16"/>
      <c r="DE744" s="16"/>
      <c r="DF744" s="16"/>
      <c r="DG744" s="16"/>
      <c r="DH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6"/>
      <c r="CU745" s="16"/>
      <c r="CV745" s="16"/>
      <c r="CW745" s="16"/>
      <c r="CX745" s="16"/>
      <c r="CY745" s="16"/>
      <c r="CZ745" s="16"/>
      <c r="DA745" s="16"/>
      <c r="DB745" s="16"/>
      <c r="DC745" s="16"/>
      <c r="DD745" s="16"/>
      <c r="DE745" s="16"/>
      <c r="DF745" s="16"/>
      <c r="DG745" s="16"/>
      <c r="DH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6"/>
      <c r="CU746" s="16"/>
      <c r="CV746" s="16"/>
      <c r="CW746" s="16"/>
      <c r="CX746" s="16"/>
      <c r="CY746" s="16"/>
      <c r="CZ746" s="16"/>
      <c r="DA746" s="16"/>
      <c r="DB746" s="16"/>
      <c r="DC746" s="16"/>
      <c r="DD746" s="16"/>
      <c r="DE746" s="16"/>
      <c r="DF746" s="16"/>
      <c r="DG746" s="16"/>
      <c r="DH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6"/>
      <c r="CU751" s="16"/>
      <c r="CV751" s="16"/>
      <c r="CW751" s="16"/>
      <c r="CX751" s="16"/>
      <c r="CY751" s="16"/>
      <c r="CZ751" s="16"/>
      <c r="DA751" s="16"/>
      <c r="DB751" s="16"/>
      <c r="DC751" s="16"/>
      <c r="DD751" s="16"/>
      <c r="DE751" s="16"/>
      <c r="DF751" s="16"/>
      <c r="DG751" s="16"/>
      <c r="DH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6"/>
      <c r="CU752" s="16"/>
      <c r="CV752" s="16"/>
      <c r="CW752" s="16"/>
      <c r="CX752" s="16"/>
      <c r="CY752" s="16"/>
      <c r="CZ752" s="16"/>
      <c r="DA752" s="16"/>
      <c r="DB752" s="16"/>
      <c r="DC752" s="16"/>
      <c r="DD752" s="16"/>
      <c r="DE752" s="16"/>
      <c r="DF752" s="16"/>
      <c r="DG752" s="16"/>
      <c r="DH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6"/>
      <c r="CU754" s="16"/>
      <c r="CV754" s="16"/>
      <c r="CW754" s="16"/>
      <c r="CX754" s="16"/>
      <c r="CY754" s="16"/>
      <c r="CZ754" s="16"/>
      <c r="DA754" s="16"/>
      <c r="DB754" s="16"/>
      <c r="DC754" s="16"/>
      <c r="DD754" s="16"/>
      <c r="DE754" s="16"/>
      <c r="DF754" s="16"/>
      <c r="DG754" s="16"/>
      <c r="DH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6"/>
      <c r="CU756" s="16"/>
      <c r="CV756" s="16"/>
      <c r="CW756" s="16"/>
      <c r="CX756" s="16"/>
      <c r="CY756" s="16"/>
      <c r="CZ756" s="16"/>
      <c r="DA756" s="16"/>
      <c r="DB756" s="16"/>
      <c r="DC756" s="16"/>
      <c r="DD756" s="16"/>
      <c r="DE756" s="16"/>
      <c r="DF756" s="16"/>
      <c r="DG756" s="16"/>
      <c r="DH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6"/>
      <c r="CU757" s="16"/>
      <c r="CV757" s="16"/>
      <c r="CW757" s="16"/>
      <c r="CX757" s="16"/>
      <c r="CY757" s="16"/>
      <c r="CZ757" s="16"/>
      <c r="DA757" s="16"/>
      <c r="DB757" s="16"/>
      <c r="DC757" s="16"/>
      <c r="DD757" s="16"/>
      <c r="DE757" s="16"/>
      <c r="DF757" s="16"/>
      <c r="DG757" s="16"/>
      <c r="DH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6"/>
      <c r="CU758" s="16"/>
      <c r="CV758" s="16"/>
      <c r="CW758" s="16"/>
      <c r="CX758" s="16"/>
      <c r="CY758" s="16"/>
      <c r="CZ758" s="16"/>
      <c r="DA758" s="16"/>
      <c r="DB758" s="16"/>
      <c r="DC758" s="16"/>
      <c r="DD758" s="16"/>
      <c r="DE758" s="16"/>
      <c r="DF758" s="16"/>
      <c r="DG758" s="16"/>
      <c r="DH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6"/>
      <c r="CU759" s="16"/>
      <c r="CV759" s="16"/>
      <c r="CW759" s="16"/>
      <c r="CX759" s="16"/>
      <c r="CY759" s="16"/>
      <c r="CZ759" s="16"/>
      <c r="DA759" s="16"/>
      <c r="DB759" s="16"/>
      <c r="DC759" s="16"/>
      <c r="DD759" s="16"/>
      <c r="DE759" s="16"/>
      <c r="DF759" s="16"/>
      <c r="DG759" s="16"/>
      <c r="DH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6"/>
      <c r="CU761" s="16"/>
      <c r="CV761" s="16"/>
      <c r="CW761" s="16"/>
      <c r="CX761" s="16"/>
      <c r="CY761" s="16"/>
      <c r="CZ761" s="16"/>
      <c r="DA761" s="16"/>
      <c r="DB761" s="16"/>
      <c r="DC761" s="16"/>
      <c r="DD761" s="16"/>
      <c r="DE761" s="16"/>
      <c r="DF761" s="16"/>
      <c r="DG761" s="16"/>
      <c r="DH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6"/>
      <c r="CU762" s="16"/>
      <c r="CV762" s="16"/>
      <c r="CW762" s="16"/>
      <c r="CX762" s="16"/>
      <c r="CY762" s="16"/>
      <c r="CZ762" s="16"/>
      <c r="DA762" s="16"/>
      <c r="DB762" s="16"/>
      <c r="DC762" s="16"/>
      <c r="DD762" s="16"/>
      <c r="DE762" s="16"/>
      <c r="DF762" s="16"/>
      <c r="DG762" s="16"/>
      <c r="DH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6"/>
      <c r="CU763" s="16"/>
      <c r="CV763" s="16"/>
      <c r="CW763" s="16"/>
      <c r="CX763" s="16"/>
      <c r="CY763" s="16"/>
      <c r="CZ763" s="16"/>
      <c r="DA763" s="16"/>
      <c r="DB763" s="16"/>
      <c r="DC763" s="16"/>
      <c r="DD763" s="16"/>
      <c r="DE763" s="16"/>
      <c r="DF763" s="16"/>
      <c r="DG763" s="16"/>
      <c r="DH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6"/>
      <c r="CU764" s="16"/>
      <c r="CV764" s="16"/>
      <c r="CW764" s="16"/>
      <c r="CX764" s="16"/>
      <c r="CY764" s="16"/>
      <c r="CZ764" s="16"/>
      <c r="DA764" s="16"/>
      <c r="DB764" s="16"/>
      <c r="DC764" s="16"/>
      <c r="DD764" s="16"/>
      <c r="DE764" s="16"/>
      <c r="DF764" s="16"/>
      <c r="DG764" s="16"/>
      <c r="DH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6"/>
      <c r="CU765" s="16"/>
      <c r="CV765" s="16"/>
      <c r="CW765" s="16"/>
      <c r="CX765" s="16"/>
      <c r="CY765" s="16"/>
      <c r="CZ765" s="16"/>
      <c r="DA765" s="16"/>
      <c r="DB765" s="16"/>
      <c r="DC765" s="16"/>
      <c r="DD765" s="16"/>
      <c r="DE765" s="16"/>
      <c r="DF765" s="16"/>
      <c r="DG765" s="16"/>
      <c r="DH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6"/>
      <c r="CU766" s="16"/>
      <c r="CV766" s="16"/>
      <c r="CW766" s="16"/>
      <c r="CX766" s="16"/>
      <c r="CY766" s="16"/>
      <c r="CZ766" s="16"/>
      <c r="DA766" s="16"/>
      <c r="DB766" s="16"/>
      <c r="DC766" s="16"/>
      <c r="DD766" s="16"/>
      <c r="DE766" s="16"/>
      <c r="DF766" s="16"/>
      <c r="DG766" s="16"/>
      <c r="DH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6"/>
      <c r="CU767" s="16"/>
      <c r="CV767" s="16"/>
      <c r="CW767" s="16"/>
      <c r="CX767" s="16"/>
      <c r="CY767" s="16"/>
      <c r="CZ767" s="16"/>
      <c r="DA767" s="16"/>
      <c r="DB767" s="16"/>
      <c r="DC767" s="16"/>
      <c r="DD767" s="16"/>
      <c r="DE767" s="16"/>
      <c r="DF767" s="16"/>
      <c r="DG767" s="16"/>
      <c r="DH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6"/>
      <c r="CU768" s="16"/>
      <c r="CV768" s="16"/>
      <c r="CW768" s="16"/>
      <c r="CX768" s="16"/>
      <c r="CY768" s="16"/>
      <c r="CZ768" s="16"/>
      <c r="DA768" s="16"/>
      <c r="DB768" s="16"/>
      <c r="DC768" s="16"/>
      <c r="DD768" s="16"/>
      <c r="DE768" s="16"/>
      <c r="DF768" s="16"/>
      <c r="DG768" s="16"/>
      <c r="DH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6"/>
      <c r="CU769" s="16"/>
      <c r="CV769" s="16"/>
      <c r="CW769" s="16"/>
      <c r="CX769" s="16"/>
      <c r="CY769" s="16"/>
      <c r="CZ769" s="16"/>
      <c r="DA769" s="16"/>
      <c r="DB769" s="16"/>
      <c r="DC769" s="16"/>
      <c r="DD769" s="16"/>
      <c r="DE769" s="16"/>
      <c r="DF769" s="16"/>
      <c r="DG769" s="16"/>
      <c r="DH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6"/>
      <c r="CU770" s="16"/>
      <c r="CV770" s="16"/>
      <c r="CW770" s="16"/>
      <c r="CX770" s="16"/>
      <c r="CY770" s="16"/>
      <c r="CZ770" s="16"/>
      <c r="DA770" s="16"/>
      <c r="DB770" s="16"/>
      <c r="DC770" s="16"/>
      <c r="DD770" s="16"/>
      <c r="DE770" s="16"/>
      <c r="DF770" s="16"/>
      <c r="DG770" s="16"/>
      <c r="DH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6"/>
      <c r="CU771" s="16"/>
      <c r="CV771" s="16"/>
      <c r="CW771" s="16"/>
      <c r="CX771" s="16"/>
      <c r="CY771" s="16"/>
      <c r="CZ771" s="16"/>
      <c r="DA771" s="16"/>
      <c r="DB771" s="16"/>
      <c r="DC771" s="16"/>
      <c r="DD771" s="16"/>
      <c r="DE771" s="16"/>
      <c r="DF771" s="16"/>
      <c r="DG771" s="16"/>
      <c r="DH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6"/>
      <c r="CU772" s="16"/>
      <c r="CV772" s="16"/>
      <c r="CW772" s="16"/>
      <c r="CX772" s="16"/>
      <c r="CY772" s="16"/>
      <c r="CZ772" s="16"/>
      <c r="DA772" s="16"/>
      <c r="DB772" s="16"/>
      <c r="DC772" s="16"/>
      <c r="DD772" s="16"/>
      <c r="DE772" s="16"/>
      <c r="DF772" s="16"/>
      <c r="DG772" s="16"/>
      <c r="DH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6"/>
      <c r="CU773" s="16"/>
      <c r="CV773" s="16"/>
      <c r="CW773" s="16"/>
      <c r="CX773" s="16"/>
      <c r="CY773" s="16"/>
      <c r="CZ773" s="16"/>
      <c r="DA773" s="16"/>
      <c r="DB773" s="16"/>
      <c r="DC773" s="16"/>
      <c r="DD773" s="16"/>
      <c r="DE773" s="16"/>
      <c r="DF773" s="16"/>
      <c r="DG773" s="16"/>
      <c r="DH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6"/>
      <c r="CU774" s="16"/>
      <c r="CV774" s="16"/>
      <c r="CW774" s="16"/>
      <c r="CX774" s="16"/>
      <c r="CY774" s="16"/>
      <c r="CZ774" s="16"/>
      <c r="DA774" s="16"/>
      <c r="DB774" s="16"/>
      <c r="DC774" s="16"/>
      <c r="DD774" s="16"/>
      <c r="DE774" s="16"/>
      <c r="DF774" s="16"/>
      <c r="DG774" s="16"/>
      <c r="DH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6"/>
      <c r="CU775" s="16"/>
      <c r="CV775" s="16"/>
      <c r="CW775" s="16"/>
      <c r="CX775" s="16"/>
      <c r="CY775" s="16"/>
      <c r="CZ775" s="16"/>
      <c r="DA775" s="16"/>
      <c r="DB775" s="16"/>
      <c r="DC775" s="16"/>
      <c r="DD775" s="16"/>
      <c r="DE775" s="16"/>
      <c r="DF775" s="16"/>
      <c r="DG775" s="16"/>
      <c r="DH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6"/>
      <c r="CU776" s="16"/>
      <c r="CV776" s="16"/>
      <c r="CW776" s="16"/>
      <c r="CX776" s="16"/>
      <c r="CY776" s="16"/>
      <c r="CZ776" s="16"/>
      <c r="DA776" s="16"/>
      <c r="DB776" s="16"/>
      <c r="DC776" s="16"/>
      <c r="DD776" s="16"/>
      <c r="DE776" s="16"/>
      <c r="DF776" s="16"/>
      <c r="DG776" s="16"/>
      <c r="DH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6"/>
      <c r="CU777" s="16"/>
      <c r="CV777" s="16"/>
      <c r="CW777" s="16"/>
      <c r="CX777" s="16"/>
      <c r="CY777" s="16"/>
      <c r="CZ777" s="16"/>
      <c r="DA777" s="16"/>
      <c r="DB777" s="16"/>
      <c r="DC777" s="16"/>
      <c r="DD777" s="16"/>
      <c r="DE777" s="16"/>
      <c r="DF777" s="16"/>
      <c r="DG777" s="16"/>
      <c r="DH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6"/>
      <c r="CU778" s="16"/>
      <c r="CV778" s="16"/>
      <c r="CW778" s="16"/>
      <c r="CX778" s="16"/>
      <c r="CY778" s="16"/>
      <c r="CZ778" s="16"/>
      <c r="DA778" s="16"/>
      <c r="DB778" s="16"/>
      <c r="DC778" s="16"/>
      <c r="DD778" s="16"/>
      <c r="DE778" s="16"/>
      <c r="DF778" s="16"/>
      <c r="DG778" s="16"/>
      <c r="DH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6"/>
      <c r="CU779" s="16"/>
      <c r="CV779" s="16"/>
      <c r="CW779" s="16"/>
      <c r="CX779" s="16"/>
      <c r="CY779" s="16"/>
      <c r="CZ779" s="16"/>
      <c r="DA779" s="16"/>
      <c r="DB779" s="16"/>
      <c r="DC779" s="16"/>
      <c r="DD779" s="16"/>
      <c r="DE779" s="16"/>
      <c r="DF779" s="16"/>
      <c r="DG779" s="16"/>
      <c r="DH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6"/>
      <c r="CU780" s="16"/>
      <c r="CV780" s="16"/>
      <c r="CW780" s="16"/>
      <c r="CX780" s="16"/>
      <c r="CY780" s="16"/>
      <c r="CZ780" s="16"/>
      <c r="DA780" s="16"/>
      <c r="DB780" s="16"/>
      <c r="DC780" s="16"/>
      <c r="DD780" s="16"/>
      <c r="DE780" s="16"/>
      <c r="DF780" s="16"/>
      <c r="DG780" s="16"/>
      <c r="DH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6"/>
      <c r="CU783" s="16"/>
      <c r="CV783" s="16"/>
      <c r="CW783" s="16"/>
      <c r="CX783" s="16"/>
      <c r="CY783" s="16"/>
      <c r="CZ783" s="16"/>
      <c r="DA783" s="16"/>
      <c r="DB783" s="16"/>
      <c r="DC783" s="16"/>
      <c r="DD783" s="16"/>
      <c r="DE783" s="16"/>
      <c r="DF783" s="16"/>
      <c r="DG783" s="16"/>
      <c r="DH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6"/>
      <c r="CU784" s="16"/>
      <c r="CV784" s="16"/>
      <c r="CW784" s="16"/>
      <c r="CX784" s="16"/>
      <c r="CY784" s="16"/>
      <c r="CZ784" s="16"/>
      <c r="DA784" s="16"/>
      <c r="DB784" s="16"/>
      <c r="DC784" s="16"/>
      <c r="DD784" s="16"/>
      <c r="DE784" s="16"/>
      <c r="DF784" s="16"/>
      <c r="DG784" s="16"/>
      <c r="DH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6"/>
      <c r="CU785" s="16"/>
      <c r="CV785" s="16"/>
      <c r="CW785" s="16"/>
      <c r="CX785" s="16"/>
      <c r="CY785" s="16"/>
      <c r="CZ785" s="16"/>
      <c r="DA785" s="16"/>
      <c r="DB785" s="16"/>
      <c r="DC785" s="16"/>
      <c r="DD785" s="16"/>
      <c r="DE785" s="16"/>
      <c r="DF785" s="16"/>
      <c r="DG785" s="16"/>
      <c r="DH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6"/>
      <c r="CU786" s="16"/>
      <c r="CV786" s="16"/>
      <c r="CW786" s="16"/>
      <c r="CX786" s="16"/>
      <c r="CY786" s="16"/>
      <c r="CZ786" s="16"/>
      <c r="DA786" s="16"/>
      <c r="DB786" s="16"/>
      <c r="DC786" s="16"/>
      <c r="DD786" s="16"/>
      <c r="DE786" s="16"/>
      <c r="DF786" s="16"/>
      <c r="DG786" s="16"/>
      <c r="DH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6"/>
      <c r="CU787" s="16"/>
      <c r="CV787" s="16"/>
      <c r="CW787" s="16"/>
      <c r="CX787" s="16"/>
      <c r="CY787" s="16"/>
      <c r="CZ787" s="16"/>
      <c r="DA787" s="16"/>
      <c r="DB787" s="16"/>
      <c r="DC787" s="16"/>
      <c r="DD787" s="16"/>
      <c r="DE787" s="16"/>
      <c r="DF787" s="16"/>
      <c r="DG787" s="16"/>
      <c r="DH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6"/>
      <c r="CU788" s="16"/>
      <c r="CV788" s="16"/>
      <c r="CW788" s="16"/>
      <c r="CX788" s="16"/>
      <c r="CY788" s="16"/>
      <c r="CZ788" s="16"/>
      <c r="DA788" s="16"/>
      <c r="DB788" s="16"/>
      <c r="DC788" s="16"/>
      <c r="DD788" s="16"/>
      <c r="DE788" s="16"/>
      <c r="DF788" s="16"/>
      <c r="DG788" s="16"/>
      <c r="DH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6"/>
      <c r="CU789" s="16"/>
      <c r="CV789" s="16"/>
      <c r="CW789" s="16"/>
      <c r="CX789" s="16"/>
      <c r="CY789" s="16"/>
      <c r="CZ789" s="16"/>
      <c r="DA789" s="16"/>
      <c r="DB789" s="16"/>
      <c r="DC789" s="16"/>
      <c r="DD789" s="16"/>
      <c r="DE789" s="16"/>
      <c r="DF789" s="16"/>
      <c r="DG789" s="16"/>
      <c r="DH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6"/>
      <c r="CU790" s="16"/>
      <c r="CV790" s="16"/>
      <c r="CW790" s="16"/>
      <c r="CX790" s="16"/>
      <c r="CY790" s="16"/>
      <c r="CZ790" s="16"/>
      <c r="DA790" s="16"/>
      <c r="DB790" s="16"/>
      <c r="DC790" s="16"/>
      <c r="DD790" s="16"/>
      <c r="DE790" s="16"/>
      <c r="DF790" s="16"/>
      <c r="DG790" s="16"/>
      <c r="DH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6"/>
      <c r="CU791" s="16"/>
      <c r="CV791" s="16"/>
      <c r="CW791" s="16"/>
      <c r="CX791" s="16"/>
      <c r="CY791" s="16"/>
      <c r="CZ791" s="16"/>
      <c r="DA791" s="16"/>
      <c r="DB791" s="16"/>
      <c r="DC791" s="16"/>
      <c r="DD791" s="16"/>
      <c r="DE791" s="16"/>
      <c r="DF791" s="16"/>
      <c r="DG791" s="16"/>
      <c r="DH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6"/>
      <c r="CU792" s="16"/>
      <c r="CV792" s="16"/>
      <c r="CW792" s="16"/>
      <c r="CX792" s="16"/>
      <c r="CY792" s="16"/>
      <c r="CZ792" s="16"/>
      <c r="DA792" s="16"/>
      <c r="DB792" s="16"/>
      <c r="DC792" s="16"/>
      <c r="DD792" s="16"/>
      <c r="DE792" s="16"/>
      <c r="DF792" s="16"/>
      <c r="DG792" s="16"/>
      <c r="DH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6"/>
      <c r="CU793" s="16"/>
      <c r="CV793" s="16"/>
      <c r="CW793" s="16"/>
      <c r="CX793" s="16"/>
      <c r="CY793" s="16"/>
      <c r="CZ793" s="16"/>
      <c r="DA793" s="16"/>
      <c r="DB793" s="16"/>
      <c r="DC793" s="16"/>
      <c r="DD793" s="16"/>
      <c r="DE793" s="16"/>
      <c r="DF793" s="16"/>
      <c r="DG793" s="16"/>
      <c r="DH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6"/>
      <c r="CU794" s="16"/>
      <c r="CV794" s="16"/>
      <c r="CW794" s="16"/>
      <c r="CX794" s="16"/>
      <c r="CY794" s="16"/>
      <c r="CZ794" s="16"/>
      <c r="DA794" s="16"/>
      <c r="DB794" s="16"/>
      <c r="DC794" s="16"/>
      <c r="DD794" s="16"/>
      <c r="DE794" s="16"/>
      <c r="DF794" s="16"/>
      <c r="DG794" s="16"/>
      <c r="DH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6"/>
      <c r="CU795" s="16"/>
      <c r="CV795" s="16"/>
      <c r="CW795" s="16"/>
      <c r="CX795" s="16"/>
      <c r="CY795" s="16"/>
      <c r="CZ795" s="16"/>
      <c r="DA795" s="16"/>
      <c r="DB795" s="16"/>
      <c r="DC795" s="16"/>
      <c r="DD795" s="16"/>
      <c r="DE795" s="16"/>
      <c r="DF795" s="16"/>
      <c r="DG795" s="16"/>
      <c r="DH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6"/>
      <c r="CU796" s="16"/>
      <c r="CV796" s="16"/>
      <c r="CW796" s="16"/>
      <c r="CX796" s="16"/>
      <c r="CY796" s="16"/>
      <c r="CZ796" s="16"/>
      <c r="DA796" s="16"/>
      <c r="DB796" s="16"/>
      <c r="DC796" s="16"/>
      <c r="DD796" s="16"/>
      <c r="DE796" s="16"/>
      <c r="DF796" s="16"/>
      <c r="DG796" s="16"/>
      <c r="DH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6"/>
      <c r="CU797" s="16"/>
      <c r="CV797" s="16"/>
      <c r="CW797" s="16"/>
      <c r="CX797" s="16"/>
      <c r="CY797" s="16"/>
      <c r="CZ797" s="16"/>
      <c r="DA797" s="16"/>
      <c r="DB797" s="16"/>
      <c r="DC797" s="16"/>
      <c r="DD797" s="16"/>
      <c r="DE797" s="16"/>
      <c r="DF797" s="16"/>
      <c r="DG797" s="16"/>
      <c r="DH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6"/>
      <c r="CU798" s="16"/>
      <c r="CV798" s="16"/>
      <c r="CW798" s="16"/>
      <c r="CX798" s="16"/>
      <c r="CY798" s="16"/>
      <c r="CZ798" s="16"/>
      <c r="DA798" s="16"/>
      <c r="DB798" s="16"/>
      <c r="DC798" s="16"/>
      <c r="DD798" s="16"/>
      <c r="DE798" s="16"/>
      <c r="DF798" s="16"/>
      <c r="DG798" s="16"/>
      <c r="DH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6"/>
      <c r="CU799" s="16"/>
      <c r="CV799" s="16"/>
      <c r="CW799" s="16"/>
      <c r="CX799" s="16"/>
      <c r="CY799" s="16"/>
      <c r="CZ799" s="16"/>
      <c r="DA799" s="16"/>
      <c r="DB799" s="16"/>
      <c r="DC799" s="16"/>
      <c r="DD799" s="16"/>
      <c r="DE799" s="16"/>
      <c r="DF799" s="16"/>
      <c r="DG799" s="16"/>
      <c r="DH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6"/>
      <c r="CU800" s="16"/>
      <c r="CV800" s="16"/>
      <c r="CW800" s="16"/>
      <c r="CX800" s="16"/>
      <c r="CY800" s="16"/>
      <c r="CZ800" s="16"/>
      <c r="DA800" s="16"/>
      <c r="DB800" s="16"/>
      <c r="DC800" s="16"/>
      <c r="DD800" s="16"/>
      <c r="DE800" s="16"/>
      <c r="DF800" s="16"/>
      <c r="DG800" s="16"/>
      <c r="DH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6"/>
      <c r="CU801" s="16"/>
      <c r="CV801" s="16"/>
      <c r="CW801" s="16"/>
      <c r="CX801" s="16"/>
      <c r="CY801" s="16"/>
      <c r="CZ801" s="16"/>
      <c r="DA801" s="16"/>
      <c r="DB801" s="16"/>
      <c r="DC801" s="16"/>
      <c r="DD801" s="16"/>
      <c r="DE801" s="16"/>
      <c r="DF801" s="16"/>
      <c r="DG801" s="16"/>
      <c r="DH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6"/>
      <c r="CU802" s="16"/>
      <c r="CV802" s="16"/>
      <c r="CW802" s="16"/>
      <c r="CX802" s="16"/>
      <c r="CY802" s="16"/>
      <c r="CZ802" s="16"/>
      <c r="DA802" s="16"/>
      <c r="DB802" s="16"/>
      <c r="DC802" s="16"/>
      <c r="DD802" s="16"/>
      <c r="DE802" s="16"/>
      <c r="DF802" s="16"/>
      <c r="DG802" s="16"/>
      <c r="DH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6"/>
      <c r="CU803" s="16"/>
      <c r="CV803" s="16"/>
      <c r="CW803" s="16"/>
      <c r="CX803" s="16"/>
      <c r="CY803" s="16"/>
      <c r="CZ803" s="16"/>
      <c r="DA803" s="16"/>
      <c r="DB803" s="16"/>
      <c r="DC803" s="16"/>
      <c r="DD803" s="16"/>
      <c r="DE803" s="16"/>
      <c r="DF803" s="16"/>
      <c r="DG803" s="16"/>
      <c r="DH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  <c r="CO804" s="16"/>
      <c r="CP804" s="16"/>
      <c r="CQ804" s="16"/>
      <c r="CR804" s="16"/>
      <c r="CS804" s="16"/>
      <c r="CT804" s="16"/>
      <c r="CU804" s="16"/>
      <c r="CV804" s="16"/>
      <c r="CW804" s="16"/>
      <c r="CX804" s="16"/>
      <c r="CY804" s="16"/>
      <c r="CZ804" s="16"/>
      <c r="DA804" s="16"/>
      <c r="DB804" s="16"/>
      <c r="DC804" s="16"/>
      <c r="DD804" s="16"/>
      <c r="DE804" s="16"/>
      <c r="DF804" s="16"/>
      <c r="DG804" s="16"/>
      <c r="DH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  <c r="CQ805" s="16"/>
      <c r="CR805" s="16"/>
      <c r="CS805" s="16"/>
      <c r="CT805" s="16"/>
      <c r="CU805" s="16"/>
      <c r="CV805" s="16"/>
      <c r="CW805" s="16"/>
      <c r="CX805" s="16"/>
      <c r="CY805" s="16"/>
      <c r="CZ805" s="16"/>
      <c r="DA805" s="16"/>
      <c r="DB805" s="16"/>
      <c r="DC805" s="16"/>
      <c r="DD805" s="16"/>
      <c r="DE805" s="16"/>
      <c r="DF805" s="16"/>
      <c r="DG805" s="16"/>
      <c r="DH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  <c r="CP806" s="16"/>
      <c r="CQ806" s="16"/>
      <c r="CR806" s="16"/>
      <c r="CS806" s="16"/>
      <c r="CT806" s="16"/>
      <c r="CU806" s="16"/>
      <c r="CV806" s="16"/>
      <c r="CW806" s="16"/>
      <c r="CX806" s="16"/>
      <c r="CY806" s="16"/>
      <c r="CZ806" s="16"/>
      <c r="DA806" s="16"/>
      <c r="DB806" s="16"/>
      <c r="DC806" s="16"/>
      <c r="DD806" s="16"/>
      <c r="DE806" s="16"/>
      <c r="DF806" s="16"/>
      <c r="DG806" s="16"/>
      <c r="DH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  <c r="CP807" s="16"/>
      <c r="CQ807" s="16"/>
      <c r="CR807" s="16"/>
      <c r="CS807" s="16"/>
      <c r="CT807" s="16"/>
      <c r="CU807" s="16"/>
      <c r="CV807" s="16"/>
      <c r="CW807" s="16"/>
      <c r="CX807" s="16"/>
      <c r="CY807" s="16"/>
      <c r="CZ807" s="16"/>
      <c r="DA807" s="16"/>
      <c r="DB807" s="16"/>
      <c r="DC807" s="16"/>
      <c r="DD807" s="16"/>
      <c r="DE807" s="16"/>
      <c r="DF807" s="16"/>
      <c r="DG807" s="16"/>
      <c r="DH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  <c r="CO808" s="16"/>
      <c r="CP808" s="16"/>
      <c r="CQ808" s="16"/>
      <c r="CR808" s="16"/>
      <c r="CS808" s="16"/>
      <c r="CT808" s="16"/>
      <c r="CU808" s="16"/>
      <c r="CV808" s="16"/>
      <c r="CW808" s="16"/>
      <c r="CX808" s="16"/>
      <c r="CY808" s="16"/>
      <c r="CZ808" s="16"/>
      <c r="DA808" s="16"/>
      <c r="DB808" s="16"/>
      <c r="DC808" s="16"/>
      <c r="DD808" s="16"/>
      <c r="DE808" s="16"/>
      <c r="DF808" s="16"/>
      <c r="DG808" s="16"/>
      <c r="DH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  <c r="CP809" s="16"/>
      <c r="CQ809" s="16"/>
      <c r="CR809" s="16"/>
      <c r="CS809" s="16"/>
      <c r="CT809" s="16"/>
      <c r="CU809" s="16"/>
      <c r="CV809" s="16"/>
      <c r="CW809" s="16"/>
      <c r="CX809" s="16"/>
      <c r="CY809" s="16"/>
      <c r="CZ809" s="16"/>
      <c r="DA809" s="16"/>
      <c r="DB809" s="16"/>
      <c r="DC809" s="16"/>
      <c r="DD809" s="16"/>
      <c r="DE809" s="16"/>
      <c r="DF809" s="16"/>
      <c r="DG809" s="16"/>
      <c r="DH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  <c r="CP810" s="16"/>
      <c r="CQ810" s="16"/>
      <c r="CR810" s="16"/>
      <c r="CS810" s="16"/>
      <c r="CT810" s="16"/>
      <c r="CU810" s="16"/>
      <c r="CV810" s="16"/>
      <c r="CW810" s="16"/>
      <c r="CX810" s="16"/>
      <c r="CY810" s="16"/>
      <c r="CZ810" s="16"/>
      <c r="DA810" s="16"/>
      <c r="DB810" s="16"/>
      <c r="DC810" s="16"/>
      <c r="DD810" s="16"/>
      <c r="DE810" s="16"/>
      <c r="DF810" s="16"/>
      <c r="DG810" s="16"/>
      <c r="DH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  <c r="CP811" s="16"/>
      <c r="CQ811" s="16"/>
      <c r="CR811" s="16"/>
      <c r="CS811" s="16"/>
      <c r="CT811" s="16"/>
      <c r="CU811" s="16"/>
      <c r="CV811" s="16"/>
      <c r="CW811" s="16"/>
      <c r="CX811" s="16"/>
      <c r="CY811" s="16"/>
      <c r="CZ811" s="16"/>
      <c r="DA811" s="16"/>
      <c r="DB811" s="16"/>
      <c r="DC811" s="16"/>
      <c r="DD811" s="16"/>
      <c r="DE811" s="16"/>
      <c r="DF811" s="16"/>
      <c r="DG811" s="16"/>
      <c r="DH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  <c r="CP812" s="16"/>
      <c r="CQ812" s="16"/>
      <c r="CR812" s="16"/>
      <c r="CS812" s="16"/>
      <c r="CT812" s="16"/>
      <c r="CU812" s="16"/>
      <c r="CV812" s="16"/>
      <c r="CW812" s="16"/>
      <c r="CX812" s="16"/>
      <c r="CY812" s="16"/>
      <c r="CZ812" s="16"/>
      <c r="DA812" s="16"/>
      <c r="DB812" s="16"/>
      <c r="DC812" s="16"/>
      <c r="DD812" s="16"/>
      <c r="DE812" s="16"/>
      <c r="DF812" s="16"/>
      <c r="DG812" s="16"/>
      <c r="DH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  <c r="CP813" s="16"/>
      <c r="CQ813" s="16"/>
      <c r="CR813" s="16"/>
      <c r="CS813" s="16"/>
      <c r="CT813" s="16"/>
      <c r="CU813" s="16"/>
      <c r="CV813" s="16"/>
      <c r="CW813" s="16"/>
      <c r="CX813" s="16"/>
      <c r="CY813" s="16"/>
      <c r="CZ813" s="16"/>
      <c r="DA813" s="16"/>
      <c r="DB813" s="16"/>
      <c r="DC813" s="16"/>
      <c r="DD813" s="16"/>
      <c r="DE813" s="16"/>
      <c r="DF813" s="16"/>
      <c r="DG813" s="16"/>
      <c r="DH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  <c r="CP814" s="16"/>
      <c r="CQ814" s="16"/>
      <c r="CR814" s="16"/>
      <c r="CS814" s="16"/>
      <c r="CT814" s="16"/>
      <c r="CU814" s="16"/>
      <c r="CV814" s="16"/>
      <c r="CW814" s="16"/>
      <c r="CX814" s="16"/>
      <c r="CY814" s="16"/>
      <c r="CZ814" s="16"/>
      <c r="DA814" s="16"/>
      <c r="DB814" s="16"/>
      <c r="DC814" s="16"/>
      <c r="DD814" s="16"/>
      <c r="DE814" s="16"/>
      <c r="DF814" s="16"/>
      <c r="DG814" s="16"/>
      <c r="DH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  <c r="CP815" s="16"/>
      <c r="CQ815" s="16"/>
      <c r="CR815" s="16"/>
      <c r="CS815" s="16"/>
      <c r="CT815" s="16"/>
      <c r="CU815" s="16"/>
      <c r="CV815" s="16"/>
      <c r="CW815" s="16"/>
      <c r="CX815" s="16"/>
      <c r="CY815" s="16"/>
      <c r="CZ815" s="16"/>
      <c r="DA815" s="16"/>
      <c r="DB815" s="16"/>
      <c r="DC815" s="16"/>
      <c r="DD815" s="16"/>
      <c r="DE815" s="16"/>
      <c r="DF815" s="16"/>
      <c r="DG815" s="16"/>
      <c r="DH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  <c r="CP816" s="16"/>
      <c r="CQ816" s="16"/>
      <c r="CR816" s="16"/>
      <c r="CS816" s="16"/>
      <c r="CT816" s="16"/>
      <c r="CU816" s="16"/>
      <c r="CV816" s="16"/>
      <c r="CW816" s="16"/>
      <c r="CX816" s="16"/>
      <c r="CY816" s="16"/>
      <c r="CZ816" s="16"/>
      <c r="DA816" s="16"/>
      <c r="DB816" s="16"/>
      <c r="DC816" s="16"/>
      <c r="DD816" s="16"/>
      <c r="DE816" s="16"/>
      <c r="DF816" s="16"/>
      <c r="DG816" s="16"/>
      <c r="DH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  <c r="CP817" s="16"/>
      <c r="CQ817" s="16"/>
      <c r="CR817" s="16"/>
      <c r="CS817" s="16"/>
      <c r="CT817" s="16"/>
      <c r="CU817" s="16"/>
      <c r="CV817" s="16"/>
      <c r="CW817" s="16"/>
      <c r="CX817" s="16"/>
      <c r="CY817" s="16"/>
      <c r="CZ817" s="16"/>
      <c r="DA817" s="16"/>
      <c r="DB817" s="16"/>
      <c r="DC817" s="16"/>
      <c r="DD817" s="16"/>
      <c r="DE817" s="16"/>
      <c r="DF817" s="16"/>
      <c r="DG817" s="16"/>
      <c r="DH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  <c r="CP818" s="16"/>
      <c r="CQ818" s="16"/>
      <c r="CR818" s="16"/>
      <c r="CS818" s="16"/>
      <c r="CT818" s="16"/>
      <c r="CU818" s="16"/>
      <c r="CV818" s="16"/>
      <c r="CW818" s="16"/>
      <c r="CX818" s="16"/>
      <c r="CY818" s="16"/>
      <c r="CZ818" s="16"/>
      <c r="DA818" s="16"/>
      <c r="DB818" s="16"/>
      <c r="DC818" s="16"/>
      <c r="DD818" s="16"/>
      <c r="DE818" s="16"/>
      <c r="DF818" s="16"/>
      <c r="DG818" s="16"/>
      <c r="DH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  <c r="CQ819" s="16"/>
      <c r="CR819" s="16"/>
      <c r="CS819" s="16"/>
      <c r="CT819" s="16"/>
      <c r="CU819" s="16"/>
      <c r="CV819" s="16"/>
      <c r="CW819" s="16"/>
      <c r="CX819" s="16"/>
      <c r="CY819" s="16"/>
      <c r="CZ819" s="16"/>
      <c r="DA819" s="16"/>
      <c r="DB819" s="16"/>
      <c r="DC819" s="16"/>
      <c r="DD819" s="16"/>
      <c r="DE819" s="16"/>
      <c r="DF819" s="16"/>
      <c r="DG819" s="16"/>
      <c r="DH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  <c r="CQ820" s="16"/>
      <c r="CR820" s="16"/>
      <c r="CS820" s="16"/>
      <c r="CT820" s="16"/>
      <c r="CU820" s="16"/>
      <c r="CV820" s="16"/>
      <c r="CW820" s="16"/>
      <c r="CX820" s="16"/>
      <c r="CY820" s="16"/>
      <c r="CZ820" s="16"/>
      <c r="DA820" s="16"/>
      <c r="DB820" s="16"/>
      <c r="DC820" s="16"/>
      <c r="DD820" s="16"/>
      <c r="DE820" s="16"/>
      <c r="DF820" s="16"/>
      <c r="DG820" s="16"/>
      <c r="DH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  <c r="CP821" s="16"/>
      <c r="CQ821" s="16"/>
      <c r="CR821" s="16"/>
      <c r="CS821" s="16"/>
      <c r="CT821" s="16"/>
      <c r="CU821" s="16"/>
      <c r="CV821" s="16"/>
      <c r="CW821" s="16"/>
      <c r="CX821" s="16"/>
      <c r="CY821" s="16"/>
      <c r="CZ821" s="16"/>
      <c r="DA821" s="16"/>
      <c r="DB821" s="16"/>
      <c r="DC821" s="16"/>
      <c r="DD821" s="16"/>
      <c r="DE821" s="16"/>
      <c r="DF821" s="16"/>
      <c r="DG821" s="16"/>
      <c r="DH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  <c r="CP822" s="16"/>
      <c r="CQ822" s="16"/>
      <c r="CR822" s="16"/>
      <c r="CS822" s="16"/>
      <c r="CT822" s="16"/>
      <c r="CU822" s="16"/>
      <c r="CV822" s="16"/>
      <c r="CW822" s="16"/>
      <c r="CX822" s="16"/>
      <c r="CY822" s="16"/>
      <c r="CZ822" s="16"/>
      <c r="DA822" s="16"/>
      <c r="DB822" s="16"/>
      <c r="DC822" s="16"/>
      <c r="DD822" s="16"/>
      <c r="DE822" s="16"/>
      <c r="DF822" s="16"/>
      <c r="DG822" s="16"/>
      <c r="DH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  <c r="CQ824" s="16"/>
      <c r="CR824" s="16"/>
      <c r="CS824" s="16"/>
      <c r="CT824" s="16"/>
      <c r="CU824" s="16"/>
      <c r="CV824" s="16"/>
      <c r="CW824" s="16"/>
      <c r="CX824" s="16"/>
      <c r="CY824" s="16"/>
      <c r="CZ824" s="16"/>
      <c r="DA824" s="16"/>
      <c r="DB824" s="16"/>
      <c r="DC824" s="16"/>
      <c r="DD824" s="16"/>
      <c r="DE824" s="16"/>
      <c r="DF824" s="16"/>
      <c r="DG824" s="16"/>
      <c r="DH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  <c r="CQ825" s="16"/>
      <c r="CR825" s="16"/>
      <c r="CS825" s="16"/>
      <c r="CT825" s="16"/>
      <c r="CU825" s="16"/>
      <c r="CV825" s="16"/>
      <c r="CW825" s="16"/>
      <c r="CX825" s="16"/>
      <c r="CY825" s="16"/>
      <c r="CZ825" s="16"/>
      <c r="DA825" s="16"/>
      <c r="DB825" s="16"/>
      <c r="DC825" s="16"/>
      <c r="DD825" s="16"/>
      <c r="DE825" s="16"/>
      <c r="DF825" s="16"/>
      <c r="DG825" s="16"/>
      <c r="DH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  <c r="CP827" s="16"/>
      <c r="CQ827" s="16"/>
      <c r="CR827" s="16"/>
      <c r="CS827" s="16"/>
      <c r="CT827" s="16"/>
      <c r="CU827" s="16"/>
      <c r="CV827" s="16"/>
      <c r="CW827" s="16"/>
      <c r="CX827" s="16"/>
      <c r="CY827" s="16"/>
      <c r="CZ827" s="16"/>
      <c r="DA827" s="16"/>
      <c r="DB827" s="16"/>
      <c r="DC827" s="16"/>
      <c r="DD827" s="16"/>
      <c r="DE827" s="16"/>
      <c r="DF827" s="16"/>
      <c r="DG827" s="16"/>
      <c r="DH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  <c r="CQ828" s="16"/>
      <c r="CR828" s="16"/>
      <c r="CS828" s="16"/>
      <c r="CT828" s="16"/>
      <c r="CU828" s="16"/>
      <c r="CV828" s="16"/>
      <c r="CW828" s="16"/>
      <c r="CX828" s="16"/>
      <c r="CY828" s="16"/>
      <c r="CZ828" s="16"/>
      <c r="DA828" s="16"/>
      <c r="DB828" s="16"/>
      <c r="DC828" s="16"/>
      <c r="DD828" s="16"/>
      <c r="DE828" s="16"/>
      <c r="DF828" s="16"/>
      <c r="DG828" s="16"/>
      <c r="DH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  <c r="CQ829" s="16"/>
      <c r="CR829" s="16"/>
      <c r="CS829" s="16"/>
      <c r="CT829" s="16"/>
      <c r="CU829" s="16"/>
      <c r="CV829" s="16"/>
      <c r="CW829" s="16"/>
      <c r="CX829" s="16"/>
      <c r="CY829" s="16"/>
      <c r="CZ829" s="16"/>
      <c r="DA829" s="16"/>
      <c r="DB829" s="16"/>
      <c r="DC829" s="16"/>
      <c r="DD829" s="16"/>
      <c r="DE829" s="16"/>
      <c r="DF829" s="16"/>
      <c r="DG829" s="16"/>
      <c r="DH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  <c r="CQ830" s="16"/>
      <c r="CR830" s="16"/>
      <c r="CS830" s="16"/>
      <c r="CT830" s="16"/>
      <c r="CU830" s="16"/>
      <c r="CV830" s="16"/>
      <c r="CW830" s="16"/>
      <c r="CX830" s="16"/>
      <c r="CY830" s="16"/>
      <c r="CZ830" s="16"/>
      <c r="DA830" s="16"/>
      <c r="DB830" s="16"/>
      <c r="DC830" s="16"/>
      <c r="DD830" s="16"/>
      <c r="DE830" s="16"/>
      <c r="DF830" s="16"/>
      <c r="DG830" s="16"/>
      <c r="DH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  <c r="CP831" s="16"/>
      <c r="CQ831" s="16"/>
      <c r="CR831" s="16"/>
      <c r="CS831" s="16"/>
      <c r="CT831" s="16"/>
      <c r="CU831" s="16"/>
      <c r="CV831" s="16"/>
      <c r="CW831" s="16"/>
      <c r="CX831" s="16"/>
      <c r="CY831" s="16"/>
      <c r="CZ831" s="16"/>
      <c r="DA831" s="16"/>
      <c r="DB831" s="16"/>
      <c r="DC831" s="16"/>
      <c r="DD831" s="16"/>
      <c r="DE831" s="16"/>
      <c r="DF831" s="16"/>
      <c r="DG831" s="16"/>
      <c r="DH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  <c r="CP832" s="16"/>
      <c r="CQ832" s="16"/>
      <c r="CR832" s="16"/>
      <c r="CS832" s="16"/>
      <c r="CT832" s="16"/>
      <c r="CU832" s="16"/>
      <c r="CV832" s="16"/>
      <c r="CW832" s="16"/>
      <c r="CX832" s="16"/>
      <c r="CY832" s="16"/>
      <c r="CZ832" s="16"/>
      <c r="DA832" s="16"/>
      <c r="DB832" s="16"/>
      <c r="DC832" s="16"/>
      <c r="DD832" s="16"/>
      <c r="DE832" s="16"/>
      <c r="DF832" s="16"/>
      <c r="DG832" s="16"/>
      <c r="DH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  <c r="CP833" s="16"/>
      <c r="CQ833" s="16"/>
      <c r="CR833" s="16"/>
      <c r="CS833" s="16"/>
      <c r="CT833" s="16"/>
      <c r="CU833" s="16"/>
      <c r="CV833" s="16"/>
      <c r="CW833" s="16"/>
      <c r="CX833" s="16"/>
      <c r="CY833" s="16"/>
      <c r="CZ833" s="16"/>
      <c r="DA833" s="16"/>
      <c r="DB833" s="16"/>
      <c r="DC833" s="16"/>
      <c r="DD833" s="16"/>
      <c r="DE833" s="16"/>
      <c r="DF833" s="16"/>
      <c r="DG833" s="16"/>
      <c r="DH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  <c r="CQ834" s="16"/>
      <c r="CR834" s="16"/>
      <c r="CS834" s="16"/>
      <c r="CT834" s="16"/>
      <c r="CU834" s="16"/>
      <c r="CV834" s="16"/>
      <c r="CW834" s="16"/>
      <c r="CX834" s="16"/>
      <c r="CY834" s="16"/>
      <c r="CZ834" s="16"/>
      <c r="DA834" s="16"/>
      <c r="DB834" s="16"/>
      <c r="DC834" s="16"/>
      <c r="DD834" s="16"/>
      <c r="DE834" s="16"/>
      <c r="DF834" s="16"/>
      <c r="DG834" s="16"/>
      <c r="DH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  <c r="CQ835" s="16"/>
      <c r="CR835" s="16"/>
      <c r="CS835" s="16"/>
      <c r="CT835" s="16"/>
      <c r="CU835" s="16"/>
      <c r="CV835" s="16"/>
      <c r="CW835" s="16"/>
      <c r="CX835" s="16"/>
      <c r="CY835" s="16"/>
      <c r="CZ835" s="16"/>
      <c r="DA835" s="16"/>
      <c r="DB835" s="16"/>
      <c r="DC835" s="16"/>
      <c r="DD835" s="16"/>
      <c r="DE835" s="16"/>
      <c r="DF835" s="16"/>
      <c r="DG835" s="16"/>
      <c r="DH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  <c r="CP836" s="16"/>
      <c r="CQ836" s="16"/>
      <c r="CR836" s="16"/>
      <c r="CS836" s="16"/>
      <c r="CT836" s="16"/>
      <c r="CU836" s="16"/>
      <c r="CV836" s="16"/>
      <c r="CW836" s="16"/>
      <c r="CX836" s="16"/>
      <c r="CY836" s="16"/>
      <c r="CZ836" s="16"/>
      <c r="DA836" s="16"/>
      <c r="DB836" s="16"/>
      <c r="DC836" s="16"/>
      <c r="DD836" s="16"/>
      <c r="DE836" s="16"/>
      <c r="DF836" s="16"/>
      <c r="DG836" s="16"/>
      <c r="DH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  <c r="CP837" s="16"/>
      <c r="CQ837" s="16"/>
      <c r="CR837" s="16"/>
      <c r="CS837" s="16"/>
      <c r="CT837" s="16"/>
      <c r="CU837" s="16"/>
      <c r="CV837" s="16"/>
      <c r="CW837" s="16"/>
      <c r="CX837" s="16"/>
      <c r="CY837" s="16"/>
      <c r="CZ837" s="16"/>
      <c r="DA837" s="16"/>
      <c r="DB837" s="16"/>
      <c r="DC837" s="16"/>
      <c r="DD837" s="16"/>
      <c r="DE837" s="16"/>
      <c r="DF837" s="16"/>
      <c r="DG837" s="16"/>
      <c r="DH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  <c r="CP839" s="16"/>
      <c r="CQ839" s="16"/>
      <c r="CR839" s="16"/>
      <c r="CS839" s="16"/>
      <c r="CT839" s="16"/>
      <c r="CU839" s="16"/>
      <c r="CV839" s="16"/>
      <c r="CW839" s="16"/>
      <c r="CX839" s="16"/>
      <c r="CY839" s="16"/>
      <c r="CZ839" s="16"/>
      <c r="DA839" s="16"/>
      <c r="DB839" s="16"/>
      <c r="DC839" s="16"/>
      <c r="DD839" s="16"/>
      <c r="DE839" s="16"/>
      <c r="DF839" s="16"/>
      <c r="DG839" s="16"/>
      <c r="DH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  <c r="CP840" s="16"/>
      <c r="CQ840" s="16"/>
      <c r="CR840" s="16"/>
      <c r="CS840" s="16"/>
      <c r="CT840" s="16"/>
      <c r="CU840" s="16"/>
      <c r="CV840" s="16"/>
      <c r="CW840" s="16"/>
      <c r="CX840" s="16"/>
      <c r="CY840" s="16"/>
      <c r="CZ840" s="16"/>
      <c r="DA840" s="16"/>
      <c r="DB840" s="16"/>
      <c r="DC840" s="16"/>
      <c r="DD840" s="16"/>
      <c r="DE840" s="16"/>
      <c r="DF840" s="16"/>
      <c r="DG840" s="16"/>
      <c r="DH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  <c r="CP841" s="16"/>
      <c r="CQ841" s="16"/>
      <c r="CR841" s="16"/>
      <c r="CS841" s="16"/>
      <c r="CT841" s="16"/>
      <c r="CU841" s="16"/>
      <c r="CV841" s="16"/>
      <c r="CW841" s="16"/>
      <c r="CX841" s="16"/>
      <c r="CY841" s="16"/>
      <c r="CZ841" s="16"/>
      <c r="DA841" s="16"/>
      <c r="DB841" s="16"/>
      <c r="DC841" s="16"/>
      <c r="DD841" s="16"/>
      <c r="DE841" s="16"/>
      <c r="DF841" s="16"/>
      <c r="DG841" s="16"/>
      <c r="DH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  <c r="CP842" s="16"/>
      <c r="CQ842" s="16"/>
      <c r="CR842" s="16"/>
      <c r="CS842" s="16"/>
      <c r="CT842" s="16"/>
      <c r="CU842" s="16"/>
      <c r="CV842" s="16"/>
      <c r="CW842" s="16"/>
      <c r="CX842" s="16"/>
      <c r="CY842" s="16"/>
      <c r="CZ842" s="16"/>
      <c r="DA842" s="16"/>
      <c r="DB842" s="16"/>
      <c r="DC842" s="16"/>
      <c r="DD842" s="16"/>
      <c r="DE842" s="16"/>
      <c r="DF842" s="16"/>
      <c r="DG842" s="16"/>
      <c r="DH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  <c r="CP843" s="16"/>
      <c r="CQ843" s="16"/>
      <c r="CR843" s="16"/>
      <c r="CS843" s="16"/>
      <c r="CT843" s="16"/>
      <c r="CU843" s="16"/>
      <c r="CV843" s="16"/>
      <c r="CW843" s="16"/>
      <c r="CX843" s="16"/>
      <c r="CY843" s="16"/>
      <c r="CZ843" s="16"/>
      <c r="DA843" s="16"/>
      <c r="DB843" s="16"/>
      <c r="DC843" s="16"/>
      <c r="DD843" s="16"/>
      <c r="DE843" s="16"/>
      <c r="DF843" s="16"/>
      <c r="DG843" s="16"/>
      <c r="DH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  <c r="CQ844" s="16"/>
      <c r="CR844" s="16"/>
      <c r="CS844" s="16"/>
      <c r="CT844" s="16"/>
      <c r="CU844" s="16"/>
      <c r="CV844" s="16"/>
      <c r="CW844" s="16"/>
      <c r="CX844" s="16"/>
      <c r="CY844" s="16"/>
      <c r="CZ844" s="16"/>
      <c r="DA844" s="16"/>
      <c r="DB844" s="16"/>
      <c r="DC844" s="16"/>
      <c r="DD844" s="16"/>
      <c r="DE844" s="16"/>
      <c r="DF844" s="16"/>
      <c r="DG844" s="16"/>
      <c r="DH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  <c r="CP845" s="16"/>
      <c r="CQ845" s="16"/>
      <c r="CR845" s="16"/>
      <c r="CS845" s="16"/>
      <c r="CT845" s="16"/>
      <c r="CU845" s="16"/>
      <c r="CV845" s="16"/>
      <c r="CW845" s="16"/>
      <c r="CX845" s="16"/>
      <c r="CY845" s="16"/>
      <c r="CZ845" s="16"/>
      <c r="DA845" s="16"/>
      <c r="DB845" s="16"/>
      <c r="DC845" s="16"/>
      <c r="DD845" s="16"/>
      <c r="DE845" s="16"/>
      <c r="DF845" s="16"/>
      <c r="DG845" s="16"/>
      <c r="DH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  <c r="CP846" s="16"/>
      <c r="CQ846" s="16"/>
      <c r="CR846" s="16"/>
      <c r="CS846" s="16"/>
      <c r="CT846" s="16"/>
      <c r="CU846" s="16"/>
      <c r="CV846" s="16"/>
      <c r="CW846" s="16"/>
      <c r="CX846" s="16"/>
      <c r="CY846" s="16"/>
      <c r="CZ846" s="16"/>
      <c r="DA846" s="16"/>
      <c r="DB846" s="16"/>
      <c r="DC846" s="16"/>
      <c r="DD846" s="16"/>
      <c r="DE846" s="16"/>
      <c r="DF846" s="16"/>
      <c r="DG846" s="16"/>
      <c r="DH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  <c r="CP847" s="16"/>
      <c r="CQ847" s="16"/>
      <c r="CR847" s="16"/>
      <c r="CS847" s="16"/>
      <c r="CT847" s="16"/>
      <c r="CU847" s="16"/>
      <c r="CV847" s="16"/>
      <c r="CW847" s="16"/>
      <c r="CX847" s="16"/>
      <c r="CY847" s="16"/>
      <c r="CZ847" s="16"/>
      <c r="DA847" s="16"/>
      <c r="DB847" s="16"/>
      <c r="DC847" s="16"/>
      <c r="DD847" s="16"/>
      <c r="DE847" s="16"/>
      <c r="DF847" s="16"/>
      <c r="DG847" s="16"/>
      <c r="DH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  <c r="CP848" s="16"/>
      <c r="CQ848" s="16"/>
      <c r="CR848" s="16"/>
      <c r="CS848" s="16"/>
      <c r="CT848" s="16"/>
      <c r="CU848" s="16"/>
      <c r="CV848" s="16"/>
      <c r="CW848" s="16"/>
      <c r="CX848" s="16"/>
      <c r="CY848" s="16"/>
      <c r="CZ848" s="16"/>
      <c r="DA848" s="16"/>
      <c r="DB848" s="16"/>
      <c r="DC848" s="16"/>
      <c r="DD848" s="16"/>
      <c r="DE848" s="16"/>
      <c r="DF848" s="16"/>
      <c r="DG848" s="16"/>
      <c r="DH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  <c r="CP849" s="16"/>
      <c r="CQ849" s="16"/>
      <c r="CR849" s="16"/>
      <c r="CS849" s="16"/>
      <c r="CT849" s="16"/>
      <c r="CU849" s="16"/>
      <c r="CV849" s="16"/>
      <c r="CW849" s="16"/>
      <c r="CX849" s="16"/>
      <c r="CY849" s="16"/>
      <c r="CZ849" s="16"/>
      <c r="DA849" s="16"/>
      <c r="DB849" s="16"/>
      <c r="DC849" s="16"/>
      <c r="DD849" s="16"/>
      <c r="DE849" s="16"/>
      <c r="DF849" s="16"/>
      <c r="DG849" s="16"/>
      <c r="DH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  <c r="CP850" s="16"/>
      <c r="CQ850" s="16"/>
      <c r="CR850" s="16"/>
      <c r="CS850" s="16"/>
      <c r="CT850" s="16"/>
      <c r="CU850" s="16"/>
      <c r="CV850" s="16"/>
      <c r="CW850" s="16"/>
      <c r="CX850" s="16"/>
      <c r="CY850" s="16"/>
      <c r="CZ850" s="16"/>
      <c r="DA850" s="16"/>
      <c r="DB850" s="16"/>
      <c r="DC850" s="16"/>
      <c r="DD850" s="16"/>
      <c r="DE850" s="16"/>
      <c r="DF850" s="16"/>
      <c r="DG850" s="16"/>
      <c r="DH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  <c r="CP851" s="16"/>
      <c r="CQ851" s="16"/>
      <c r="CR851" s="16"/>
      <c r="CS851" s="16"/>
      <c r="CT851" s="16"/>
      <c r="CU851" s="16"/>
      <c r="CV851" s="16"/>
      <c r="CW851" s="16"/>
      <c r="CX851" s="16"/>
      <c r="CY851" s="16"/>
      <c r="CZ851" s="16"/>
      <c r="DA851" s="16"/>
      <c r="DB851" s="16"/>
      <c r="DC851" s="16"/>
      <c r="DD851" s="16"/>
      <c r="DE851" s="16"/>
      <c r="DF851" s="16"/>
      <c r="DG851" s="16"/>
      <c r="DH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  <c r="CP852" s="16"/>
      <c r="CQ852" s="16"/>
      <c r="CR852" s="16"/>
      <c r="CS852" s="16"/>
      <c r="CT852" s="16"/>
      <c r="CU852" s="16"/>
      <c r="CV852" s="16"/>
      <c r="CW852" s="16"/>
      <c r="CX852" s="16"/>
      <c r="CY852" s="16"/>
      <c r="CZ852" s="16"/>
      <c r="DA852" s="16"/>
      <c r="DB852" s="16"/>
      <c r="DC852" s="16"/>
      <c r="DD852" s="16"/>
      <c r="DE852" s="16"/>
      <c r="DF852" s="16"/>
      <c r="DG852" s="16"/>
      <c r="DH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  <c r="CP853" s="16"/>
      <c r="CQ853" s="16"/>
      <c r="CR853" s="16"/>
      <c r="CS853" s="16"/>
      <c r="CT853" s="16"/>
      <c r="CU853" s="16"/>
      <c r="CV853" s="16"/>
      <c r="CW853" s="16"/>
      <c r="CX853" s="16"/>
      <c r="CY853" s="16"/>
      <c r="CZ853" s="16"/>
      <c r="DA853" s="16"/>
      <c r="DB853" s="16"/>
      <c r="DC853" s="16"/>
      <c r="DD853" s="16"/>
      <c r="DE853" s="16"/>
      <c r="DF853" s="16"/>
      <c r="DG853" s="16"/>
      <c r="DH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  <c r="CP855" s="16"/>
      <c r="CQ855" s="16"/>
      <c r="CR855" s="16"/>
      <c r="CS855" s="16"/>
      <c r="CT855" s="16"/>
      <c r="CU855" s="16"/>
      <c r="CV855" s="16"/>
      <c r="CW855" s="16"/>
      <c r="CX855" s="16"/>
      <c r="CY855" s="16"/>
      <c r="CZ855" s="16"/>
      <c r="DA855" s="16"/>
      <c r="DB855" s="16"/>
      <c r="DC855" s="16"/>
      <c r="DD855" s="16"/>
      <c r="DE855" s="16"/>
      <c r="DF855" s="16"/>
      <c r="DG855" s="16"/>
      <c r="DH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  <c r="CP856" s="16"/>
      <c r="CQ856" s="16"/>
      <c r="CR856" s="16"/>
      <c r="CS856" s="16"/>
      <c r="CT856" s="16"/>
      <c r="CU856" s="16"/>
      <c r="CV856" s="16"/>
      <c r="CW856" s="16"/>
      <c r="CX856" s="16"/>
      <c r="CY856" s="16"/>
      <c r="CZ856" s="16"/>
      <c r="DA856" s="16"/>
      <c r="DB856" s="16"/>
      <c r="DC856" s="16"/>
      <c r="DD856" s="16"/>
      <c r="DE856" s="16"/>
      <c r="DF856" s="16"/>
      <c r="DG856" s="16"/>
      <c r="DH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  <c r="CP857" s="16"/>
      <c r="CQ857" s="16"/>
      <c r="CR857" s="16"/>
      <c r="CS857" s="16"/>
      <c r="CT857" s="16"/>
      <c r="CU857" s="16"/>
      <c r="CV857" s="16"/>
      <c r="CW857" s="16"/>
      <c r="CX857" s="16"/>
      <c r="CY857" s="16"/>
      <c r="CZ857" s="16"/>
      <c r="DA857" s="16"/>
      <c r="DB857" s="16"/>
      <c r="DC857" s="16"/>
      <c r="DD857" s="16"/>
      <c r="DE857" s="16"/>
      <c r="DF857" s="16"/>
      <c r="DG857" s="16"/>
      <c r="DH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  <c r="CP858" s="16"/>
      <c r="CQ858" s="16"/>
      <c r="CR858" s="16"/>
      <c r="CS858" s="16"/>
      <c r="CT858" s="16"/>
      <c r="CU858" s="16"/>
      <c r="CV858" s="16"/>
      <c r="CW858" s="16"/>
      <c r="CX858" s="16"/>
      <c r="CY858" s="16"/>
      <c r="CZ858" s="16"/>
      <c r="DA858" s="16"/>
      <c r="DB858" s="16"/>
      <c r="DC858" s="16"/>
      <c r="DD858" s="16"/>
      <c r="DE858" s="16"/>
      <c r="DF858" s="16"/>
      <c r="DG858" s="16"/>
      <c r="DH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  <c r="CP859" s="16"/>
      <c r="CQ859" s="16"/>
      <c r="CR859" s="16"/>
      <c r="CS859" s="16"/>
      <c r="CT859" s="16"/>
      <c r="CU859" s="16"/>
      <c r="CV859" s="16"/>
      <c r="CW859" s="16"/>
      <c r="CX859" s="16"/>
      <c r="CY859" s="16"/>
      <c r="CZ859" s="16"/>
      <c r="DA859" s="16"/>
      <c r="DB859" s="16"/>
      <c r="DC859" s="16"/>
      <c r="DD859" s="16"/>
      <c r="DE859" s="16"/>
      <c r="DF859" s="16"/>
      <c r="DG859" s="16"/>
      <c r="DH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  <c r="CP860" s="16"/>
      <c r="CQ860" s="16"/>
      <c r="CR860" s="16"/>
      <c r="CS860" s="16"/>
      <c r="CT860" s="16"/>
      <c r="CU860" s="16"/>
      <c r="CV860" s="16"/>
      <c r="CW860" s="16"/>
      <c r="CX860" s="16"/>
      <c r="CY860" s="16"/>
      <c r="CZ860" s="16"/>
      <c r="DA860" s="16"/>
      <c r="DB860" s="16"/>
      <c r="DC860" s="16"/>
      <c r="DD860" s="16"/>
      <c r="DE860" s="16"/>
      <c r="DF860" s="16"/>
      <c r="DG860" s="16"/>
      <c r="DH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  <c r="CP861" s="16"/>
      <c r="CQ861" s="16"/>
      <c r="CR861" s="16"/>
      <c r="CS861" s="16"/>
      <c r="CT861" s="16"/>
      <c r="CU861" s="16"/>
      <c r="CV861" s="16"/>
      <c r="CW861" s="16"/>
      <c r="CX861" s="16"/>
      <c r="CY861" s="16"/>
      <c r="CZ861" s="16"/>
      <c r="DA861" s="16"/>
      <c r="DB861" s="16"/>
      <c r="DC861" s="16"/>
      <c r="DD861" s="16"/>
      <c r="DE861" s="16"/>
      <c r="DF861" s="16"/>
      <c r="DG861" s="16"/>
      <c r="DH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  <c r="CP862" s="16"/>
      <c r="CQ862" s="16"/>
      <c r="CR862" s="16"/>
      <c r="CS862" s="16"/>
      <c r="CT862" s="16"/>
      <c r="CU862" s="16"/>
      <c r="CV862" s="16"/>
      <c r="CW862" s="16"/>
      <c r="CX862" s="16"/>
      <c r="CY862" s="16"/>
      <c r="CZ862" s="16"/>
      <c r="DA862" s="16"/>
      <c r="DB862" s="16"/>
      <c r="DC862" s="16"/>
      <c r="DD862" s="16"/>
      <c r="DE862" s="16"/>
      <c r="DF862" s="16"/>
      <c r="DG862" s="16"/>
      <c r="DH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  <c r="CP863" s="16"/>
      <c r="CQ863" s="16"/>
      <c r="CR863" s="16"/>
      <c r="CS863" s="16"/>
      <c r="CT863" s="16"/>
      <c r="CU863" s="16"/>
      <c r="CV863" s="16"/>
      <c r="CW863" s="16"/>
      <c r="CX863" s="16"/>
      <c r="CY863" s="16"/>
      <c r="CZ863" s="16"/>
      <c r="DA863" s="16"/>
      <c r="DB863" s="16"/>
      <c r="DC863" s="16"/>
      <c r="DD863" s="16"/>
      <c r="DE863" s="16"/>
      <c r="DF863" s="16"/>
      <c r="DG863" s="16"/>
      <c r="DH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  <c r="CP864" s="16"/>
      <c r="CQ864" s="16"/>
      <c r="CR864" s="16"/>
      <c r="CS864" s="16"/>
      <c r="CT864" s="16"/>
      <c r="CU864" s="16"/>
      <c r="CV864" s="16"/>
      <c r="CW864" s="16"/>
      <c r="CX864" s="16"/>
      <c r="CY864" s="16"/>
      <c r="CZ864" s="16"/>
      <c r="DA864" s="16"/>
      <c r="DB864" s="16"/>
      <c r="DC864" s="16"/>
      <c r="DD864" s="16"/>
      <c r="DE864" s="16"/>
      <c r="DF864" s="16"/>
      <c r="DG864" s="16"/>
      <c r="DH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  <c r="CP865" s="16"/>
      <c r="CQ865" s="16"/>
      <c r="CR865" s="16"/>
      <c r="CS865" s="16"/>
      <c r="CT865" s="16"/>
      <c r="CU865" s="16"/>
      <c r="CV865" s="16"/>
      <c r="CW865" s="16"/>
      <c r="CX865" s="16"/>
      <c r="CY865" s="16"/>
      <c r="CZ865" s="16"/>
      <c r="DA865" s="16"/>
      <c r="DB865" s="16"/>
      <c r="DC865" s="16"/>
      <c r="DD865" s="16"/>
      <c r="DE865" s="16"/>
      <c r="DF865" s="16"/>
      <c r="DG865" s="16"/>
      <c r="DH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  <c r="CP866" s="16"/>
      <c r="CQ866" s="16"/>
      <c r="CR866" s="16"/>
      <c r="CS866" s="16"/>
      <c r="CT866" s="16"/>
      <c r="CU866" s="16"/>
      <c r="CV866" s="16"/>
      <c r="CW866" s="16"/>
      <c r="CX866" s="16"/>
      <c r="CY866" s="16"/>
      <c r="CZ866" s="16"/>
      <c r="DA866" s="16"/>
      <c r="DB866" s="16"/>
      <c r="DC866" s="16"/>
      <c r="DD866" s="16"/>
      <c r="DE866" s="16"/>
      <c r="DF866" s="16"/>
      <c r="DG866" s="16"/>
      <c r="DH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  <c r="CP867" s="16"/>
      <c r="CQ867" s="16"/>
      <c r="CR867" s="16"/>
      <c r="CS867" s="16"/>
      <c r="CT867" s="16"/>
      <c r="CU867" s="16"/>
      <c r="CV867" s="16"/>
      <c r="CW867" s="16"/>
      <c r="CX867" s="16"/>
      <c r="CY867" s="16"/>
      <c r="CZ867" s="16"/>
      <c r="DA867" s="16"/>
      <c r="DB867" s="16"/>
      <c r="DC867" s="16"/>
      <c r="DD867" s="16"/>
      <c r="DE867" s="16"/>
      <c r="DF867" s="16"/>
      <c r="DG867" s="16"/>
      <c r="DH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  <c r="CO868" s="16"/>
      <c r="CP868" s="16"/>
      <c r="CQ868" s="16"/>
      <c r="CR868" s="16"/>
      <c r="CS868" s="16"/>
      <c r="CT868" s="16"/>
      <c r="CU868" s="16"/>
      <c r="CV868" s="16"/>
      <c r="CW868" s="16"/>
      <c r="CX868" s="16"/>
      <c r="CY868" s="16"/>
      <c r="CZ868" s="16"/>
      <c r="DA868" s="16"/>
      <c r="DB868" s="16"/>
      <c r="DC868" s="16"/>
      <c r="DD868" s="16"/>
      <c r="DE868" s="16"/>
      <c r="DF868" s="16"/>
      <c r="DG868" s="16"/>
      <c r="DH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  <c r="CO869" s="16"/>
      <c r="CP869" s="16"/>
      <c r="CQ869" s="16"/>
      <c r="CR869" s="16"/>
      <c r="CS869" s="16"/>
      <c r="CT869" s="16"/>
      <c r="CU869" s="16"/>
      <c r="CV869" s="16"/>
      <c r="CW869" s="16"/>
      <c r="CX869" s="16"/>
      <c r="CY869" s="16"/>
      <c r="CZ869" s="16"/>
      <c r="DA869" s="16"/>
      <c r="DB869" s="16"/>
      <c r="DC869" s="16"/>
      <c r="DD869" s="16"/>
      <c r="DE869" s="16"/>
      <c r="DF869" s="16"/>
      <c r="DG869" s="16"/>
      <c r="DH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  <c r="CP870" s="16"/>
      <c r="CQ870" s="16"/>
      <c r="CR870" s="16"/>
      <c r="CS870" s="16"/>
      <c r="CT870" s="16"/>
      <c r="CU870" s="16"/>
      <c r="CV870" s="16"/>
      <c r="CW870" s="16"/>
      <c r="CX870" s="16"/>
      <c r="CY870" s="16"/>
      <c r="CZ870" s="16"/>
      <c r="DA870" s="16"/>
      <c r="DB870" s="16"/>
      <c r="DC870" s="16"/>
      <c r="DD870" s="16"/>
      <c r="DE870" s="16"/>
      <c r="DF870" s="16"/>
      <c r="DG870" s="16"/>
      <c r="DH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  <c r="CP871" s="16"/>
      <c r="CQ871" s="16"/>
      <c r="CR871" s="16"/>
      <c r="CS871" s="16"/>
      <c r="CT871" s="16"/>
      <c r="CU871" s="16"/>
      <c r="CV871" s="16"/>
      <c r="CW871" s="16"/>
      <c r="CX871" s="16"/>
      <c r="CY871" s="16"/>
      <c r="CZ871" s="16"/>
      <c r="DA871" s="16"/>
      <c r="DB871" s="16"/>
      <c r="DC871" s="16"/>
      <c r="DD871" s="16"/>
      <c r="DE871" s="16"/>
      <c r="DF871" s="16"/>
      <c r="DG871" s="16"/>
      <c r="DH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  <c r="CP872" s="16"/>
      <c r="CQ872" s="16"/>
      <c r="CR872" s="16"/>
      <c r="CS872" s="16"/>
      <c r="CT872" s="16"/>
      <c r="CU872" s="16"/>
      <c r="CV872" s="16"/>
      <c r="CW872" s="16"/>
      <c r="CX872" s="16"/>
      <c r="CY872" s="16"/>
      <c r="CZ872" s="16"/>
      <c r="DA872" s="16"/>
      <c r="DB872" s="16"/>
      <c r="DC872" s="16"/>
      <c r="DD872" s="16"/>
      <c r="DE872" s="16"/>
      <c r="DF872" s="16"/>
      <c r="DG872" s="16"/>
      <c r="DH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  <c r="CP873" s="16"/>
      <c r="CQ873" s="16"/>
      <c r="CR873" s="16"/>
      <c r="CS873" s="16"/>
      <c r="CT873" s="16"/>
      <c r="CU873" s="16"/>
      <c r="CV873" s="16"/>
      <c r="CW873" s="16"/>
      <c r="CX873" s="16"/>
      <c r="CY873" s="16"/>
      <c r="CZ873" s="16"/>
      <c r="DA873" s="16"/>
      <c r="DB873" s="16"/>
      <c r="DC873" s="16"/>
      <c r="DD873" s="16"/>
      <c r="DE873" s="16"/>
      <c r="DF873" s="16"/>
      <c r="DG873" s="16"/>
      <c r="DH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  <c r="CP874" s="16"/>
      <c r="CQ874" s="16"/>
      <c r="CR874" s="16"/>
      <c r="CS874" s="16"/>
      <c r="CT874" s="16"/>
      <c r="CU874" s="16"/>
      <c r="CV874" s="16"/>
      <c r="CW874" s="16"/>
      <c r="CX874" s="16"/>
      <c r="CY874" s="16"/>
      <c r="CZ874" s="16"/>
      <c r="DA874" s="16"/>
      <c r="DB874" s="16"/>
      <c r="DC874" s="16"/>
      <c r="DD874" s="16"/>
      <c r="DE874" s="16"/>
      <c r="DF874" s="16"/>
      <c r="DG874" s="16"/>
      <c r="DH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  <c r="CP875" s="16"/>
      <c r="CQ875" s="16"/>
      <c r="CR875" s="16"/>
      <c r="CS875" s="16"/>
      <c r="CT875" s="16"/>
      <c r="CU875" s="16"/>
      <c r="CV875" s="16"/>
      <c r="CW875" s="16"/>
      <c r="CX875" s="16"/>
      <c r="CY875" s="16"/>
      <c r="CZ875" s="16"/>
      <c r="DA875" s="16"/>
      <c r="DB875" s="16"/>
      <c r="DC875" s="16"/>
      <c r="DD875" s="16"/>
      <c r="DE875" s="16"/>
      <c r="DF875" s="16"/>
      <c r="DG875" s="16"/>
      <c r="DH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  <c r="CQ876" s="16"/>
      <c r="CR876" s="16"/>
      <c r="CS876" s="16"/>
      <c r="CT876" s="16"/>
      <c r="CU876" s="16"/>
      <c r="CV876" s="16"/>
      <c r="CW876" s="16"/>
      <c r="CX876" s="16"/>
      <c r="CY876" s="16"/>
      <c r="CZ876" s="16"/>
      <c r="DA876" s="16"/>
      <c r="DB876" s="16"/>
      <c r="DC876" s="16"/>
      <c r="DD876" s="16"/>
      <c r="DE876" s="16"/>
      <c r="DF876" s="16"/>
      <c r="DG876" s="16"/>
      <c r="DH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  <c r="CQ877" s="16"/>
      <c r="CR877" s="16"/>
      <c r="CS877" s="16"/>
      <c r="CT877" s="16"/>
      <c r="CU877" s="16"/>
      <c r="CV877" s="16"/>
      <c r="CW877" s="16"/>
      <c r="CX877" s="16"/>
      <c r="CY877" s="16"/>
      <c r="CZ877" s="16"/>
      <c r="DA877" s="16"/>
      <c r="DB877" s="16"/>
      <c r="DC877" s="16"/>
      <c r="DD877" s="16"/>
      <c r="DE877" s="16"/>
      <c r="DF877" s="16"/>
      <c r="DG877" s="16"/>
      <c r="DH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  <c r="CP878" s="16"/>
      <c r="CQ878" s="16"/>
      <c r="CR878" s="16"/>
      <c r="CS878" s="16"/>
      <c r="CT878" s="16"/>
      <c r="CU878" s="16"/>
      <c r="CV878" s="16"/>
      <c r="CW878" s="16"/>
      <c r="CX878" s="16"/>
      <c r="CY878" s="16"/>
      <c r="CZ878" s="16"/>
      <c r="DA878" s="16"/>
      <c r="DB878" s="16"/>
      <c r="DC878" s="16"/>
      <c r="DD878" s="16"/>
      <c r="DE878" s="16"/>
      <c r="DF878" s="16"/>
      <c r="DG878" s="16"/>
      <c r="DH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  <c r="CP879" s="16"/>
      <c r="CQ879" s="16"/>
      <c r="CR879" s="16"/>
      <c r="CS879" s="16"/>
      <c r="CT879" s="16"/>
      <c r="CU879" s="16"/>
      <c r="CV879" s="16"/>
      <c r="CW879" s="16"/>
      <c r="CX879" s="16"/>
      <c r="CY879" s="16"/>
      <c r="CZ879" s="16"/>
      <c r="DA879" s="16"/>
      <c r="DB879" s="16"/>
      <c r="DC879" s="16"/>
      <c r="DD879" s="16"/>
      <c r="DE879" s="16"/>
      <c r="DF879" s="16"/>
      <c r="DG879" s="16"/>
      <c r="DH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  <c r="CP880" s="16"/>
      <c r="CQ880" s="16"/>
      <c r="CR880" s="16"/>
      <c r="CS880" s="16"/>
      <c r="CT880" s="16"/>
      <c r="CU880" s="16"/>
      <c r="CV880" s="16"/>
      <c r="CW880" s="16"/>
      <c r="CX880" s="16"/>
      <c r="CY880" s="16"/>
      <c r="CZ880" s="16"/>
      <c r="DA880" s="16"/>
      <c r="DB880" s="16"/>
      <c r="DC880" s="16"/>
      <c r="DD880" s="16"/>
      <c r="DE880" s="16"/>
      <c r="DF880" s="16"/>
      <c r="DG880" s="16"/>
      <c r="DH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  <c r="CP881" s="16"/>
      <c r="CQ881" s="16"/>
      <c r="CR881" s="16"/>
      <c r="CS881" s="16"/>
      <c r="CT881" s="16"/>
      <c r="CU881" s="16"/>
      <c r="CV881" s="16"/>
      <c r="CW881" s="16"/>
      <c r="CX881" s="16"/>
      <c r="CY881" s="16"/>
      <c r="CZ881" s="16"/>
      <c r="DA881" s="16"/>
      <c r="DB881" s="16"/>
      <c r="DC881" s="16"/>
      <c r="DD881" s="16"/>
      <c r="DE881" s="16"/>
      <c r="DF881" s="16"/>
      <c r="DG881" s="16"/>
      <c r="DH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  <c r="CP884" s="16"/>
      <c r="CQ884" s="16"/>
      <c r="CR884" s="16"/>
      <c r="CS884" s="16"/>
      <c r="CT884" s="16"/>
      <c r="CU884" s="16"/>
      <c r="CV884" s="16"/>
      <c r="CW884" s="16"/>
      <c r="CX884" s="16"/>
      <c r="CY884" s="16"/>
      <c r="CZ884" s="16"/>
      <c r="DA884" s="16"/>
      <c r="DB884" s="16"/>
      <c r="DC884" s="16"/>
      <c r="DD884" s="16"/>
      <c r="DE884" s="16"/>
      <c r="DF884" s="16"/>
      <c r="DG884" s="16"/>
      <c r="DH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  <c r="CP885" s="16"/>
      <c r="CQ885" s="16"/>
      <c r="CR885" s="16"/>
      <c r="CS885" s="16"/>
      <c r="CT885" s="16"/>
      <c r="CU885" s="16"/>
      <c r="CV885" s="16"/>
      <c r="CW885" s="16"/>
      <c r="CX885" s="16"/>
      <c r="CY885" s="16"/>
      <c r="CZ885" s="16"/>
      <c r="DA885" s="16"/>
      <c r="DB885" s="16"/>
      <c r="DC885" s="16"/>
      <c r="DD885" s="16"/>
      <c r="DE885" s="16"/>
      <c r="DF885" s="16"/>
      <c r="DG885" s="16"/>
      <c r="DH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  <c r="CP886" s="16"/>
      <c r="CQ886" s="16"/>
      <c r="CR886" s="16"/>
      <c r="CS886" s="16"/>
      <c r="CT886" s="16"/>
      <c r="CU886" s="16"/>
      <c r="CV886" s="16"/>
      <c r="CW886" s="16"/>
      <c r="CX886" s="16"/>
      <c r="CY886" s="16"/>
      <c r="CZ886" s="16"/>
      <c r="DA886" s="16"/>
      <c r="DB886" s="16"/>
      <c r="DC886" s="16"/>
      <c r="DD886" s="16"/>
      <c r="DE886" s="16"/>
      <c r="DF886" s="16"/>
      <c r="DG886" s="16"/>
      <c r="DH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  <c r="CP887" s="16"/>
      <c r="CQ887" s="16"/>
      <c r="CR887" s="16"/>
      <c r="CS887" s="16"/>
      <c r="CT887" s="16"/>
      <c r="CU887" s="16"/>
      <c r="CV887" s="16"/>
      <c r="CW887" s="16"/>
      <c r="CX887" s="16"/>
      <c r="CY887" s="16"/>
      <c r="CZ887" s="16"/>
      <c r="DA887" s="16"/>
      <c r="DB887" s="16"/>
      <c r="DC887" s="16"/>
      <c r="DD887" s="16"/>
      <c r="DE887" s="16"/>
      <c r="DF887" s="16"/>
      <c r="DG887" s="16"/>
      <c r="DH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  <c r="CP888" s="16"/>
      <c r="CQ888" s="16"/>
      <c r="CR888" s="16"/>
      <c r="CS888" s="16"/>
      <c r="CT888" s="16"/>
      <c r="CU888" s="16"/>
      <c r="CV888" s="16"/>
      <c r="CW888" s="16"/>
      <c r="CX888" s="16"/>
      <c r="CY888" s="16"/>
      <c r="CZ888" s="16"/>
      <c r="DA888" s="16"/>
      <c r="DB888" s="16"/>
      <c r="DC888" s="16"/>
      <c r="DD888" s="16"/>
      <c r="DE888" s="16"/>
      <c r="DF888" s="16"/>
      <c r="DG888" s="16"/>
      <c r="DH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  <c r="CP889" s="16"/>
      <c r="CQ889" s="16"/>
      <c r="CR889" s="16"/>
      <c r="CS889" s="16"/>
      <c r="CT889" s="16"/>
      <c r="CU889" s="16"/>
      <c r="CV889" s="16"/>
      <c r="CW889" s="16"/>
      <c r="CX889" s="16"/>
      <c r="CY889" s="16"/>
      <c r="CZ889" s="16"/>
      <c r="DA889" s="16"/>
      <c r="DB889" s="16"/>
      <c r="DC889" s="16"/>
      <c r="DD889" s="16"/>
      <c r="DE889" s="16"/>
      <c r="DF889" s="16"/>
      <c r="DG889" s="16"/>
      <c r="DH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  <c r="CP890" s="16"/>
      <c r="CQ890" s="16"/>
      <c r="CR890" s="16"/>
      <c r="CS890" s="16"/>
      <c r="CT890" s="16"/>
      <c r="CU890" s="16"/>
      <c r="CV890" s="16"/>
      <c r="CW890" s="16"/>
      <c r="CX890" s="16"/>
      <c r="CY890" s="16"/>
      <c r="CZ890" s="16"/>
      <c r="DA890" s="16"/>
      <c r="DB890" s="16"/>
      <c r="DC890" s="16"/>
      <c r="DD890" s="16"/>
      <c r="DE890" s="16"/>
      <c r="DF890" s="16"/>
      <c r="DG890" s="16"/>
      <c r="DH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  <c r="CO892" s="16"/>
      <c r="CP892" s="16"/>
      <c r="CQ892" s="16"/>
      <c r="CR892" s="16"/>
      <c r="CS892" s="16"/>
      <c r="CT892" s="16"/>
      <c r="CU892" s="16"/>
      <c r="CV892" s="16"/>
      <c r="CW892" s="16"/>
      <c r="CX892" s="16"/>
      <c r="CY892" s="16"/>
      <c r="CZ892" s="16"/>
      <c r="DA892" s="16"/>
      <c r="DB892" s="16"/>
      <c r="DC892" s="16"/>
      <c r="DD892" s="16"/>
      <c r="DE892" s="16"/>
      <c r="DF892" s="16"/>
      <c r="DG892" s="16"/>
      <c r="DH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  <c r="CO893" s="16"/>
      <c r="CP893" s="16"/>
      <c r="CQ893" s="16"/>
      <c r="CR893" s="16"/>
      <c r="CS893" s="16"/>
      <c r="CT893" s="16"/>
      <c r="CU893" s="16"/>
      <c r="CV893" s="16"/>
      <c r="CW893" s="16"/>
      <c r="CX893" s="16"/>
      <c r="CY893" s="16"/>
      <c r="CZ893" s="16"/>
      <c r="DA893" s="16"/>
      <c r="DB893" s="16"/>
      <c r="DC893" s="16"/>
      <c r="DD893" s="16"/>
      <c r="DE893" s="16"/>
      <c r="DF893" s="16"/>
      <c r="DG893" s="16"/>
      <c r="DH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  <c r="CP894" s="16"/>
      <c r="CQ894" s="16"/>
      <c r="CR894" s="16"/>
      <c r="CS894" s="16"/>
      <c r="CT894" s="16"/>
      <c r="CU894" s="16"/>
      <c r="CV894" s="16"/>
      <c r="CW894" s="16"/>
      <c r="CX894" s="16"/>
      <c r="CY894" s="16"/>
      <c r="CZ894" s="16"/>
      <c r="DA894" s="16"/>
      <c r="DB894" s="16"/>
      <c r="DC894" s="16"/>
      <c r="DD894" s="16"/>
      <c r="DE894" s="16"/>
      <c r="DF894" s="16"/>
      <c r="DG894" s="16"/>
      <c r="DH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  <c r="CP895" s="16"/>
      <c r="CQ895" s="16"/>
      <c r="CR895" s="16"/>
      <c r="CS895" s="16"/>
      <c r="CT895" s="16"/>
      <c r="CU895" s="16"/>
      <c r="CV895" s="16"/>
      <c r="CW895" s="16"/>
      <c r="CX895" s="16"/>
      <c r="CY895" s="16"/>
      <c r="CZ895" s="16"/>
      <c r="DA895" s="16"/>
      <c r="DB895" s="16"/>
      <c r="DC895" s="16"/>
      <c r="DD895" s="16"/>
      <c r="DE895" s="16"/>
      <c r="DF895" s="16"/>
      <c r="DG895" s="16"/>
      <c r="DH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  <c r="CP897" s="16"/>
      <c r="CQ897" s="16"/>
      <c r="CR897" s="16"/>
      <c r="CS897" s="16"/>
      <c r="CT897" s="16"/>
      <c r="CU897" s="16"/>
      <c r="CV897" s="16"/>
      <c r="CW897" s="16"/>
      <c r="CX897" s="16"/>
      <c r="CY897" s="16"/>
      <c r="CZ897" s="16"/>
      <c r="DA897" s="16"/>
      <c r="DB897" s="16"/>
      <c r="DC897" s="16"/>
      <c r="DD897" s="16"/>
      <c r="DE897" s="16"/>
      <c r="DF897" s="16"/>
      <c r="DG897" s="16"/>
      <c r="DH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  <c r="CP898" s="16"/>
      <c r="CQ898" s="16"/>
      <c r="CR898" s="16"/>
      <c r="CS898" s="16"/>
      <c r="CT898" s="16"/>
      <c r="CU898" s="16"/>
      <c r="CV898" s="16"/>
      <c r="CW898" s="16"/>
      <c r="CX898" s="16"/>
      <c r="CY898" s="16"/>
      <c r="CZ898" s="16"/>
      <c r="DA898" s="16"/>
      <c r="DB898" s="16"/>
      <c r="DC898" s="16"/>
      <c r="DD898" s="16"/>
      <c r="DE898" s="16"/>
      <c r="DF898" s="16"/>
      <c r="DG898" s="16"/>
      <c r="DH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  <c r="CP900" s="16"/>
      <c r="CQ900" s="16"/>
      <c r="CR900" s="16"/>
      <c r="CS900" s="16"/>
      <c r="CT900" s="16"/>
      <c r="CU900" s="16"/>
      <c r="CV900" s="16"/>
      <c r="CW900" s="16"/>
      <c r="CX900" s="16"/>
      <c r="CY900" s="16"/>
      <c r="CZ900" s="16"/>
      <c r="DA900" s="16"/>
      <c r="DB900" s="16"/>
      <c r="DC900" s="16"/>
      <c r="DD900" s="16"/>
      <c r="DE900" s="16"/>
      <c r="DF900" s="16"/>
      <c r="DG900" s="16"/>
      <c r="DH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  <c r="CP901" s="16"/>
      <c r="CQ901" s="16"/>
      <c r="CR901" s="16"/>
      <c r="CS901" s="16"/>
      <c r="CT901" s="16"/>
      <c r="CU901" s="16"/>
      <c r="CV901" s="16"/>
      <c r="CW901" s="16"/>
      <c r="CX901" s="16"/>
      <c r="CY901" s="16"/>
      <c r="CZ901" s="16"/>
      <c r="DA901" s="16"/>
      <c r="DB901" s="16"/>
      <c r="DC901" s="16"/>
      <c r="DD901" s="16"/>
      <c r="DE901" s="16"/>
      <c r="DF901" s="16"/>
      <c r="DG901" s="16"/>
      <c r="DH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  <c r="CP903" s="16"/>
      <c r="CQ903" s="16"/>
      <c r="CR903" s="16"/>
      <c r="CS903" s="16"/>
      <c r="CT903" s="16"/>
      <c r="CU903" s="16"/>
      <c r="CV903" s="16"/>
      <c r="CW903" s="16"/>
      <c r="CX903" s="16"/>
      <c r="CY903" s="16"/>
      <c r="CZ903" s="16"/>
      <c r="DA903" s="16"/>
      <c r="DB903" s="16"/>
      <c r="DC903" s="16"/>
      <c r="DD903" s="16"/>
      <c r="DE903" s="16"/>
      <c r="DF903" s="16"/>
      <c r="DG903" s="16"/>
      <c r="DH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  <c r="CP904" s="16"/>
      <c r="CQ904" s="16"/>
      <c r="CR904" s="16"/>
      <c r="CS904" s="16"/>
      <c r="CT904" s="16"/>
      <c r="CU904" s="16"/>
      <c r="CV904" s="16"/>
      <c r="CW904" s="16"/>
      <c r="CX904" s="16"/>
      <c r="CY904" s="16"/>
      <c r="CZ904" s="16"/>
      <c r="DA904" s="16"/>
      <c r="DB904" s="16"/>
      <c r="DC904" s="16"/>
      <c r="DD904" s="16"/>
      <c r="DE904" s="16"/>
      <c r="DF904" s="16"/>
      <c r="DG904" s="16"/>
      <c r="DH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  <c r="CP905" s="16"/>
      <c r="CQ905" s="16"/>
      <c r="CR905" s="16"/>
      <c r="CS905" s="16"/>
      <c r="CT905" s="16"/>
      <c r="CU905" s="16"/>
      <c r="CV905" s="16"/>
      <c r="CW905" s="16"/>
      <c r="CX905" s="16"/>
      <c r="CY905" s="16"/>
      <c r="CZ905" s="16"/>
      <c r="DA905" s="16"/>
      <c r="DB905" s="16"/>
      <c r="DC905" s="16"/>
      <c r="DD905" s="16"/>
      <c r="DE905" s="16"/>
      <c r="DF905" s="16"/>
      <c r="DG905" s="16"/>
      <c r="DH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  <c r="CP907" s="16"/>
      <c r="CQ907" s="16"/>
      <c r="CR907" s="16"/>
      <c r="CS907" s="16"/>
      <c r="CT907" s="16"/>
      <c r="CU907" s="16"/>
      <c r="CV907" s="16"/>
      <c r="CW907" s="16"/>
      <c r="CX907" s="16"/>
      <c r="CY907" s="16"/>
      <c r="CZ907" s="16"/>
      <c r="DA907" s="16"/>
      <c r="DB907" s="16"/>
      <c r="DC907" s="16"/>
      <c r="DD907" s="16"/>
      <c r="DE907" s="16"/>
      <c r="DF907" s="16"/>
      <c r="DG907" s="16"/>
      <c r="DH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  <c r="CP908" s="16"/>
      <c r="CQ908" s="16"/>
      <c r="CR908" s="16"/>
      <c r="CS908" s="16"/>
      <c r="CT908" s="16"/>
      <c r="CU908" s="16"/>
      <c r="CV908" s="16"/>
      <c r="CW908" s="16"/>
      <c r="CX908" s="16"/>
      <c r="CY908" s="16"/>
      <c r="CZ908" s="16"/>
      <c r="DA908" s="16"/>
      <c r="DB908" s="16"/>
      <c r="DC908" s="16"/>
      <c r="DD908" s="16"/>
      <c r="DE908" s="16"/>
      <c r="DF908" s="16"/>
      <c r="DG908" s="16"/>
      <c r="DH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  <c r="CP909" s="16"/>
      <c r="CQ909" s="16"/>
      <c r="CR909" s="16"/>
      <c r="CS909" s="16"/>
      <c r="CT909" s="16"/>
      <c r="CU909" s="16"/>
      <c r="CV909" s="16"/>
      <c r="CW909" s="16"/>
      <c r="CX909" s="16"/>
      <c r="CY909" s="16"/>
      <c r="CZ909" s="16"/>
      <c r="DA909" s="16"/>
      <c r="DB909" s="16"/>
      <c r="DC909" s="16"/>
      <c r="DD909" s="16"/>
      <c r="DE909" s="16"/>
      <c r="DF909" s="16"/>
      <c r="DG909" s="16"/>
      <c r="DH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  <c r="CP910" s="16"/>
      <c r="CQ910" s="16"/>
      <c r="CR910" s="16"/>
      <c r="CS910" s="16"/>
      <c r="CT910" s="16"/>
      <c r="CU910" s="16"/>
      <c r="CV910" s="16"/>
      <c r="CW910" s="16"/>
      <c r="CX910" s="16"/>
      <c r="CY910" s="16"/>
      <c r="CZ910" s="16"/>
      <c r="DA910" s="16"/>
      <c r="DB910" s="16"/>
      <c r="DC910" s="16"/>
      <c r="DD910" s="16"/>
      <c r="DE910" s="16"/>
      <c r="DF910" s="16"/>
      <c r="DG910" s="16"/>
      <c r="DH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  <c r="CO911" s="16"/>
      <c r="CP911" s="16"/>
      <c r="CQ911" s="16"/>
      <c r="CR911" s="16"/>
      <c r="CS911" s="16"/>
      <c r="CT911" s="16"/>
      <c r="CU911" s="16"/>
      <c r="CV911" s="16"/>
      <c r="CW911" s="16"/>
      <c r="CX911" s="16"/>
      <c r="CY911" s="16"/>
      <c r="CZ911" s="16"/>
      <c r="DA911" s="16"/>
      <c r="DB911" s="16"/>
      <c r="DC911" s="16"/>
      <c r="DD911" s="16"/>
      <c r="DE911" s="16"/>
      <c r="DF911" s="16"/>
      <c r="DG911" s="16"/>
      <c r="DH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  <c r="CP912" s="16"/>
      <c r="CQ912" s="16"/>
      <c r="CR912" s="16"/>
      <c r="CS912" s="16"/>
      <c r="CT912" s="16"/>
      <c r="CU912" s="16"/>
      <c r="CV912" s="16"/>
      <c r="CW912" s="16"/>
      <c r="CX912" s="16"/>
      <c r="CY912" s="16"/>
      <c r="CZ912" s="16"/>
      <c r="DA912" s="16"/>
      <c r="DB912" s="16"/>
      <c r="DC912" s="16"/>
      <c r="DD912" s="16"/>
      <c r="DE912" s="16"/>
      <c r="DF912" s="16"/>
      <c r="DG912" s="16"/>
      <c r="DH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  <c r="CP913" s="16"/>
      <c r="CQ913" s="16"/>
      <c r="CR913" s="16"/>
      <c r="CS913" s="16"/>
      <c r="CT913" s="16"/>
      <c r="CU913" s="16"/>
      <c r="CV913" s="16"/>
      <c r="CW913" s="16"/>
      <c r="CX913" s="16"/>
      <c r="CY913" s="16"/>
      <c r="CZ913" s="16"/>
      <c r="DA913" s="16"/>
      <c r="DB913" s="16"/>
      <c r="DC913" s="16"/>
      <c r="DD913" s="16"/>
      <c r="DE913" s="16"/>
      <c r="DF913" s="16"/>
      <c r="DG913" s="16"/>
      <c r="DH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  <c r="CO914" s="16"/>
      <c r="CP914" s="16"/>
      <c r="CQ914" s="16"/>
      <c r="CR914" s="16"/>
      <c r="CS914" s="16"/>
      <c r="CT914" s="16"/>
      <c r="CU914" s="16"/>
      <c r="CV914" s="16"/>
      <c r="CW914" s="16"/>
      <c r="CX914" s="16"/>
      <c r="CY914" s="16"/>
      <c r="CZ914" s="16"/>
      <c r="DA914" s="16"/>
      <c r="DB914" s="16"/>
      <c r="DC914" s="16"/>
      <c r="DD914" s="16"/>
      <c r="DE914" s="16"/>
      <c r="DF914" s="16"/>
      <c r="DG914" s="16"/>
      <c r="DH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  <c r="CO915" s="16"/>
      <c r="CP915" s="16"/>
      <c r="CQ915" s="16"/>
      <c r="CR915" s="16"/>
      <c r="CS915" s="16"/>
      <c r="CT915" s="16"/>
      <c r="CU915" s="16"/>
      <c r="CV915" s="16"/>
      <c r="CW915" s="16"/>
      <c r="CX915" s="16"/>
      <c r="CY915" s="16"/>
      <c r="CZ915" s="16"/>
      <c r="DA915" s="16"/>
      <c r="DB915" s="16"/>
      <c r="DC915" s="16"/>
      <c r="DD915" s="16"/>
      <c r="DE915" s="16"/>
      <c r="DF915" s="16"/>
      <c r="DG915" s="16"/>
      <c r="DH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  <c r="CO916" s="16"/>
      <c r="CP916" s="16"/>
      <c r="CQ916" s="16"/>
      <c r="CR916" s="16"/>
      <c r="CS916" s="16"/>
      <c r="CT916" s="16"/>
      <c r="CU916" s="16"/>
      <c r="CV916" s="16"/>
      <c r="CW916" s="16"/>
      <c r="CX916" s="16"/>
      <c r="CY916" s="16"/>
      <c r="CZ916" s="16"/>
      <c r="DA916" s="16"/>
      <c r="DB916" s="16"/>
      <c r="DC916" s="16"/>
      <c r="DD916" s="16"/>
      <c r="DE916" s="16"/>
      <c r="DF916" s="16"/>
      <c r="DG916" s="16"/>
      <c r="DH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  <c r="CP917" s="16"/>
      <c r="CQ917" s="16"/>
      <c r="CR917" s="16"/>
      <c r="CS917" s="16"/>
      <c r="CT917" s="16"/>
      <c r="CU917" s="16"/>
      <c r="CV917" s="16"/>
      <c r="CW917" s="16"/>
      <c r="CX917" s="16"/>
      <c r="CY917" s="16"/>
      <c r="CZ917" s="16"/>
      <c r="DA917" s="16"/>
      <c r="DB917" s="16"/>
      <c r="DC917" s="16"/>
      <c r="DD917" s="16"/>
      <c r="DE917" s="16"/>
      <c r="DF917" s="16"/>
      <c r="DG917" s="16"/>
      <c r="DH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  <c r="CP918" s="16"/>
      <c r="CQ918" s="16"/>
      <c r="CR918" s="16"/>
      <c r="CS918" s="16"/>
      <c r="CT918" s="16"/>
      <c r="CU918" s="16"/>
      <c r="CV918" s="16"/>
      <c r="CW918" s="16"/>
      <c r="CX918" s="16"/>
      <c r="CY918" s="16"/>
      <c r="CZ918" s="16"/>
      <c r="DA918" s="16"/>
      <c r="DB918" s="16"/>
      <c r="DC918" s="16"/>
      <c r="DD918" s="16"/>
      <c r="DE918" s="16"/>
      <c r="DF918" s="16"/>
      <c r="DG918" s="16"/>
      <c r="DH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  <c r="CP919" s="16"/>
      <c r="CQ919" s="16"/>
      <c r="CR919" s="16"/>
      <c r="CS919" s="16"/>
      <c r="CT919" s="16"/>
      <c r="CU919" s="16"/>
      <c r="CV919" s="16"/>
      <c r="CW919" s="16"/>
      <c r="CX919" s="16"/>
      <c r="CY919" s="16"/>
      <c r="CZ919" s="16"/>
      <c r="DA919" s="16"/>
      <c r="DB919" s="16"/>
      <c r="DC919" s="16"/>
      <c r="DD919" s="16"/>
      <c r="DE919" s="16"/>
      <c r="DF919" s="16"/>
      <c r="DG919" s="16"/>
      <c r="DH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  <c r="CP920" s="16"/>
      <c r="CQ920" s="16"/>
      <c r="CR920" s="16"/>
      <c r="CS920" s="16"/>
      <c r="CT920" s="16"/>
      <c r="CU920" s="16"/>
      <c r="CV920" s="16"/>
      <c r="CW920" s="16"/>
      <c r="CX920" s="16"/>
      <c r="CY920" s="16"/>
      <c r="CZ920" s="16"/>
      <c r="DA920" s="16"/>
      <c r="DB920" s="16"/>
      <c r="DC920" s="16"/>
      <c r="DD920" s="16"/>
      <c r="DE920" s="16"/>
      <c r="DF920" s="16"/>
      <c r="DG920" s="16"/>
      <c r="DH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  <c r="CP921" s="16"/>
      <c r="CQ921" s="16"/>
      <c r="CR921" s="16"/>
      <c r="CS921" s="16"/>
      <c r="CT921" s="16"/>
      <c r="CU921" s="16"/>
      <c r="CV921" s="16"/>
      <c r="CW921" s="16"/>
      <c r="CX921" s="16"/>
      <c r="CY921" s="16"/>
      <c r="CZ921" s="16"/>
      <c r="DA921" s="16"/>
      <c r="DB921" s="16"/>
      <c r="DC921" s="16"/>
      <c r="DD921" s="16"/>
      <c r="DE921" s="16"/>
      <c r="DF921" s="16"/>
      <c r="DG921" s="16"/>
      <c r="DH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  <c r="CP922" s="16"/>
      <c r="CQ922" s="16"/>
      <c r="CR922" s="16"/>
      <c r="CS922" s="16"/>
      <c r="CT922" s="16"/>
      <c r="CU922" s="16"/>
      <c r="CV922" s="16"/>
      <c r="CW922" s="16"/>
      <c r="CX922" s="16"/>
      <c r="CY922" s="16"/>
      <c r="CZ922" s="16"/>
      <c r="DA922" s="16"/>
      <c r="DB922" s="16"/>
      <c r="DC922" s="16"/>
      <c r="DD922" s="16"/>
      <c r="DE922" s="16"/>
      <c r="DF922" s="16"/>
      <c r="DG922" s="16"/>
      <c r="DH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  <c r="CO923" s="16"/>
      <c r="CP923" s="16"/>
      <c r="CQ923" s="16"/>
      <c r="CR923" s="16"/>
      <c r="CS923" s="16"/>
      <c r="CT923" s="16"/>
      <c r="CU923" s="16"/>
      <c r="CV923" s="16"/>
      <c r="CW923" s="16"/>
      <c r="CX923" s="16"/>
      <c r="CY923" s="16"/>
      <c r="CZ923" s="16"/>
      <c r="DA923" s="16"/>
      <c r="DB923" s="16"/>
      <c r="DC923" s="16"/>
      <c r="DD923" s="16"/>
      <c r="DE923" s="16"/>
      <c r="DF923" s="16"/>
      <c r="DG923" s="16"/>
      <c r="DH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  <c r="CP924" s="16"/>
      <c r="CQ924" s="16"/>
      <c r="CR924" s="16"/>
      <c r="CS924" s="16"/>
      <c r="CT924" s="16"/>
      <c r="CU924" s="16"/>
      <c r="CV924" s="16"/>
      <c r="CW924" s="16"/>
      <c r="CX924" s="16"/>
      <c r="CY924" s="16"/>
      <c r="CZ924" s="16"/>
      <c r="DA924" s="16"/>
      <c r="DB924" s="16"/>
      <c r="DC924" s="16"/>
      <c r="DD924" s="16"/>
      <c r="DE924" s="16"/>
      <c r="DF924" s="16"/>
      <c r="DG924" s="16"/>
      <c r="DH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  <c r="CP925" s="16"/>
      <c r="CQ925" s="16"/>
      <c r="CR925" s="16"/>
      <c r="CS925" s="16"/>
      <c r="CT925" s="16"/>
      <c r="CU925" s="16"/>
      <c r="CV925" s="16"/>
      <c r="CW925" s="16"/>
      <c r="CX925" s="16"/>
      <c r="CY925" s="16"/>
      <c r="CZ925" s="16"/>
      <c r="DA925" s="16"/>
      <c r="DB925" s="16"/>
      <c r="DC925" s="16"/>
      <c r="DD925" s="16"/>
      <c r="DE925" s="16"/>
      <c r="DF925" s="16"/>
      <c r="DG925" s="16"/>
      <c r="DH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  <c r="CP926" s="16"/>
      <c r="CQ926" s="16"/>
      <c r="CR926" s="16"/>
      <c r="CS926" s="16"/>
      <c r="CT926" s="16"/>
      <c r="CU926" s="16"/>
      <c r="CV926" s="16"/>
      <c r="CW926" s="16"/>
      <c r="CX926" s="16"/>
      <c r="CY926" s="16"/>
      <c r="CZ926" s="16"/>
      <c r="DA926" s="16"/>
      <c r="DB926" s="16"/>
      <c r="DC926" s="16"/>
      <c r="DD926" s="16"/>
      <c r="DE926" s="16"/>
      <c r="DF926" s="16"/>
      <c r="DG926" s="16"/>
      <c r="DH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  <c r="CP927" s="16"/>
      <c r="CQ927" s="16"/>
      <c r="CR927" s="16"/>
      <c r="CS927" s="16"/>
      <c r="CT927" s="16"/>
      <c r="CU927" s="16"/>
      <c r="CV927" s="16"/>
      <c r="CW927" s="16"/>
      <c r="CX927" s="16"/>
      <c r="CY927" s="16"/>
      <c r="CZ927" s="16"/>
      <c r="DA927" s="16"/>
      <c r="DB927" s="16"/>
      <c r="DC927" s="16"/>
      <c r="DD927" s="16"/>
      <c r="DE927" s="16"/>
      <c r="DF927" s="16"/>
      <c r="DG927" s="16"/>
      <c r="DH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  <c r="CP928" s="16"/>
      <c r="CQ928" s="16"/>
      <c r="CR928" s="16"/>
      <c r="CS928" s="16"/>
      <c r="CT928" s="16"/>
      <c r="CU928" s="16"/>
      <c r="CV928" s="16"/>
      <c r="CW928" s="16"/>
      <c r="CX928" s="16"/>
      <c r="CY928" s="16"/>
      <c r="CZ928" s="16"/>
      <c r="DA928" s="16"/>
      <c r="DB928" s="16"/>
      <c r="DC928" s="16"/>
      <c r="DD928" s="16"/>
      <c r="DE928" s="16"/>
      <c r="DF928" s="16"/>
      <c r="DG928" s="16"/>
      <c r="DH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  <c r="CP929" s="16"/>
      <c r="CQ929" s="16"/>
      <c r="CR929" s="16"/>
      <c r="CS929" s="16"/>
      <c r="CT929" s="16"/>
      <c r="CU929" s="16"/>
      <c r="CV929" s="16"/>
      <c r="CW929" s="16"/>
      <c r="CX929" s="16"/>
      <c r="CY929" s="16"/>
      <c r="CZ929" s="16"/>
      <c r="DA929" s="16"/>
      <c r="DB929" s="16"/>
      <c r="DC929" s="16"/>
      <c r="DD929" s="16"/>
      <c r="DE929" s="16"/>
      <c r="DF929" s="16"/>
      <c r="DG929" s="16"/>
      <c r="DH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  <c r="CP931" s="16"/>
      <c r="CQ931" s="16"/>
      <c r="CR931" s="16"/>
      <c r="CS931" s="16"/>
      <c r="CT931" s="16"/>
      <c r="CU931" s="16"/>
      <c r="CV931" s="16"/>
      <c r="CW931" s="16"/>
      <c r="CX931" s="16"/>
      <c r="CY931" s="16"/>
      <c r="CZ931" s="16"/>
      <c r="DA931" s="16"/>
      <c r="DB931" s="16"/>
      <c r="DC931" s="16"/>
      <c r="DD931" s="16"/>
      <c r="DE931" s="16"/>
      <c r="DF931" s="16"/>
      <c r="DG931" s="16"/>
      <c r="DH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  <c r="CO932" s="16"/>
      <c r="CP932" s="16"/>
      <c r="CQ932" s="16"/>
      <c r="CR932" s="16"/>
      <c r="CS932" s="16"/>
      <c r="CT932" s="16"/>
      <c r="CU932" s="16"/>
      <c r="CV932" s="16"/>
      <c r="CW932" s="16"/>
      <c r="CX932" s="16"/>
      <c r="CY932" s="16"/>
      <c r="CZ932" s="16"/>
      <c r="DA932" s="16"/>
      <c r="DB932" s="16"/>
      <c r="DC932" s="16"/>
      <c r="DD932" s="16"/>
      <c r="DE932" s="16"/>
      <c r="DF932" s="16"/>
      <c r="DG932" s="16"/>
      <c r="DH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  <c r="CO934" s="16"/>
      <c r="CP934" s="16"/>
      <c r="CQ934" s="16"/>
      <c r="CR934" s="16"/>
      <c r="CS934" s="16"/>
      <c r="CT934" s="16"/>
      <c r="CU934" s="16"/>
      <c r="CV934" s="16"/>
      <c r="CW934" s="16"/>
      <c r="CX934" s="16"/>
      <c r="CY934" s="16"/>
      <c r="CZ934" s="16"/>
      <c r="DA934" s="16"/>
      <c r="DB934" s="16"/>
      <c r="DC934" s="16"/>
      <c r="DD934" s="16"/>
      <c r="DE934" s="16"/>
      <c r="DF934" s="16"/>
      <c r="DG934" s="16"/>
      <c r="DH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  <c r="CP935" s="16"/>
      <c r="CQ935" s="16"/>
      <c r="CR935" s="16"/>
      <c r="CS935" s="16"/>
      <c r="CT935" s="16"/>
      <c r="CU935" s="16"/>
      <c r="CV935" s="16"/>
      <c r="CW935" s="16"/>
      <c r="CX935" s="16"/>
      <c r="CY935" s="16"/>
      <c r="CZ935" s="16"/>
      <c r="DA935" s="16"/>
      <c r="DB935" s="16"/>
      <c r="DC935" s="16"/>
      <c r="DD935" s="16"/>
      <c r="DE935" s="16"/>
      <c r="DF935" s="16"/>
      <c r="DG935" s="16"/>
      <c r="DH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  <c r="CO936" s="16"/>
      <c r="CP936" s="16"/>
      <c r="CQ936" s="16"/>
      <c r="CR936" s="16"/>
      <c r="CS936" s="16"/>
      <c r="CT936" s="16"/>
      <c r="CU936" s="16"/>
      <c r="CV936" s="16"/>
      <c r="CW936" s="16"/>
      <c r="CX936" s="16"/>
      <c r="CY936" s="16"/>
      <c r="CZ936" s="16"/>
      <c r="DA936" s="16"/>
      <c r="DB936" s="16"/>
      <c r="DC936" s="16"/>
      <c r="DD936" s="16"/>
      <c r="DE936" s="16"/>
      <c r="DF936" s="16"/>
      <c r="DG936" s="16"/>
      <c r="DH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  <c r="CO937" s="16"/>
      <c r="CP937" s="16"/>
      <c r="CQ937" s="16"/>
      <c r="CR937" s="16"/>
      <c r="CS937" s="16"/>
      <c r="CT937" s="16"/>
      <c r="CU937" s="16"/>
      <c r="CV937" s="16"/>
      <c r="CW937" s="16"/>
      <c r="CX937" s="16"/>
      <c r="CY937" s="16"/>
      <c r="CZ937" s="16"/>
      <c r="DA937" s="16"/>
      <c r="DB937" s="16"/>
      <c r="DC937" s="16"/>
      <c r="DD937" s="16"/>
      <c r="DE937" s="16"/>
      <c r="DF937" s="16"/>
      <c r="DG937" s="16"/>
      <c r="DH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  <c r="CP938" s="16"/>
      <c r="CQ938" s="16"/>
      <c r="CR938" s="16"/>
      <c r="CS938" s="16"/>
      <c r="CT938" s="16"/>
      <c r="CU938" s="16"/>
      <c r="CV938" s="16"/>
      <c r="CW938" s="16"/>
      <c r="CX938" s="16"/>
      <c r="CY938" s="16"/>
      <c r="CZ938" s="16"/>
      <c r="DA938" s="16"/>
      <c r="DB938" s="16"/>
      <c r="DC938" s="16"/>
      <c r="DD938" s="16"/>
      <c r="DE938" s="16"/>
      <c r="DF938" s="16"/>
      <c r="DG938" s="16"/>
      <c r="DH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  <c r="CP939" s="16"/>
      <c r="CQ939" s="16"/>
      <c r="CR939" s="16"/>
      <c r="CS939" s="16"/>
      <c r="CT939" s="16"/>
      <c r="CU939" s="16"/>
      <c r="CV939" s="16"/>
      <c r="CW939" s="16"/>
      <c r="CX939" s="16"/>
      <c r="CY939" s="16"/>
      <c r="CZ939" s="16"/>
      <c r="DA939" s="16"/>
      <c r="DB939" s="16"/>
      <c r="DC939" s="16"/>
      <c r="DD939" s="16"/>
      <c r="DE939" s="16"/>
      <c r="DF939" s="16"/>
      <c r="DG939" s="16"/>
      <c r="DH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  <c r="CP940" s="16"/>
      <c r="CQ940" s="16"/>
      <c r="CR940" s="16"/>
      <c r="CS940" s="16"/>
      <c r="CT940" s="16"/>
      <c r="CU940" s="16"/>
      <c r="CV940" s="16"/>
      <c r="CW940" s="16"/>
      <c r="CX940" s="16"/>
      <c r="CY940" s="16"/>
      <c r="CZ940" s="16"/>
      <c r="DA940" s="16"/>
      <c r="DB940" s="16"/>
      <c r="DC940" s="16"/>
      <c r="DD940" s="16"/>
      <c r="DE940" s="16"/>
      <c r="DF940" s="16"/>
      <c r="DG940" s="16"/>
      <c r="DH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  <c r="CP941" s="16"/>
      <c r="CQ941" s="16"/>
      <c r="CR941" s="16"/>
      <c r="CS941" s="16"/>
      <c r="CT941" s="16"/>
      <c r="CU941" s="16"/>
      <c r="CV941" s="16"/>
      <c r="CW941" s="16"/>
      <c r="CX941" s="16"/>
      <c r="CY941" s="16"/>
      <c r="CZ941" s="16"/>
      <c r="DA941" s="16"/>
      <c r="DB941" s="16"/>
      <c r="DC941" s="16"/>
      <c r="DD941" s="16"/>
      <c r="DE941" s="16"/>
      <c r="DF941" s="16"/>
      <c r="DG941" s="16"/>
      <c r="DH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  <c r="CP942" s="16"/>
      <c r="CQ942" s="16"/>
      <c r="CR942" s="16"/>
      <c r="CS942" s="16"/>
      <c r="CT942" s="16"/>
      <c r="CU942" s="16"/>
      <c r="CV942" s="16"/>
      <c r="CW942" s="16"/>
      <c r="CX942" s="16"/>
      <c r="CY942" s="16"/>
      <c r="CZ942" s="16"/>
      <c r="DA942" s="16"/>
      <c r="DB942" s="16"/>
      <c r="DC942" s="16"/>
      <c r="DD942" s="16"/>
      <c r="DE942" s="16"/>
      <c r="DF942" s="16"/>
      <c r="DG942" s="16"/>
      <c r="DH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  <c r="CO943" s="16"/>
      <c r="CP943" s="16"/>
      <c r="CQ943" s="16"/>
      <c r="CR943" s="16"/>
      <c r="CS943" s="16"/>
      <c r="CT943" s="16"/>
      <c r="CU943" s="16"/>
      <c r="CV943" s="16"/>
      <c r="CW943" s="16"/>
      <c r="CX943" s="16"/>
      <c r="CY943" s="16"/>
      <c r="CZ943" s="16"/>
      <c r="DA943" s="16"/>
      <c r="DB943" s="16"/>
      <c r="DC943" s="16"/>
      <c r="DD943" s="16"/>
      <c r="DE943" s="16"/>
      <c r="DF943" s="16"/>
      <c r="DG943" s="16"/>
      <c r="DH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  <c r="CP944" s="16"/>
      <c r="CQ944" s="16"/>
      <c r="CR944" s="16"/>
      <c r="CS944" s="16"/>
      <c r="CT944" s="16"/>
      <c r="CU944" s="16"/>
      <c r="CV944" s="16"/>
      <c r="CW944" s="16"/>
      <c r="CX944" s="16"/>
      <c r="CY944" s="16"/>
      <c r="CZ944" s="16"/>
      <c r="DA944" s="16"/>
      <c r="DB944" s="16"/>
      <c r="DC944" s="16"/>
      <c r="DD944" s="16"/>
      <c r="DE944" s="16"/>
      <c r="DF944" s="16"/>
      <c r="DG944" s="16"/>
      <c r="DH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  <c r="CP945" s="16"/>
      <c r="CQ945" s="16"/>
      <c r="CR945" s="16"/>
      <c r="CS945" s="16"/>
      <c r="CT945" s="16"/>
      <c r="CU945" s="16"/>
      <c r="CV945" s="16"/>
      <c r="CW945" s="16"/>
      <c r="CX945" s="16"/>
      <c r="CY945" s="16"/>
      <c r="CZ945" s="16"/>
      <c r="DA945" s="16"/>
      <c r="DB945" s="16"/>
      <c r="DC945" s="16"/>
      <c r="DD945" s="16"/>
      <c r="DE945" s="16"/>
      <c r="DF945" s="16"/>
      <c r="DG945" s="16"/>
      <c r="DH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  <c r="CP946" s="16"/>
      <c r="CQ946" s="16"/>
      <c r="CR946" s="16"/>
      <c r="CS946" s="16"/>
      <c r="CT946" s="16"/>
      <c r="CU946" s="16"/>
      <c r="CV946" s="16"/>
      <c r="CW946" s="16"/>
      <c r="CX946" s="16"/>
      <c r="CY946" s="16"/>
      <c r="CZ946" s="16"/>
      <c r="DA946" s="16"/>
      <c r="DB946" s="16"/>
      <c r="DC946" s="16"/>
      <c r="DD946" s="16"/>
      <c r="DE946" s="16"/>
      <c r="DF946" s="16"/>
      <c r="DG946" s="16"/>
      <c r="DH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  <c r="CP947" s="16"/>
      <c r="CQ947" s="16"/>
      <c r="CR947" s="16"/>
      <c r="CS947" s="16"/>
      <c r="CT947" s="16"/>
      <c r="CU947" s="16"/>
      <c r="CV947" s="16"/>
      <c r="CW947" s="16"/>
      <c r="CX947" s="16"/>
      <c r="CY947" s="16"/>
      <c r="CZ947" s="16"/>
      <c r="DA947" s="16"/>
      <c r="DB947" s="16"/>
      <c r="DC947" s="16"/>
      <c r="DD947" s="16"/>
      <c r="DE947" s="16"/>
      <c r="DF947" s="16"/>
      <c r="DG947" s="16"/>
      <c r="DH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  <c r="CP948" s="16"/>
      <c r="CQ948" s="16"/>
      <c r="CR948" s="16"/>
      <c r="CS948" s="16"/>
      <c r="CT948" s="16"/>
      <c r="CU948" s="16"/>
      <c r="CV948" s="16"/>
      <c r="CW948" s="16"/>
      <c r="CX948" s="16"/>
      <c r="CY948" s="16"/>
      <c r="CZ948" s="16"/>
      <c r="DA948" s="16"/>
      <c r="DB948" s="16"/>
      <c r="DC948" s="16"/>
      <c r="DD948" s="16"/>
      <c r="DE948" s="16"/>
      <c r="DF948" s="16"/>
      <c r="DG948" s="16"/>
      <c r="DH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  <c r="CP949" s="16"/>
      <c r="CQ949" s="16"/>
      <c r="CR949" s="16"/>
      <c r="CS949" s="16"/>
      <c r="CT949" s="16"/>
      <c r="CU949" s="16"/>
      <c r="CV949" s="16"/>
      <c r="CW949" s="16"/>
      <c r="CX949" s="16"/>
      <c r="CY949" s="16"/>
      <c r="CZ949" s="16"/>
      <c r="DA949" s="16"/>
      <c r="DB949" s="16"/>
      <c r="DC949" s="16"/>
      <c r="DD949" s="16"/>
      <c r="DE949" s="16"/>
      <c r="DF949" s="16"/>
      <c r="DG949" s="16"/>
      <c r="DH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  <c r="CP950" s="16"/>
      <c r="CQ950" s="16"/>
      <c r="CR950" s="16"/>
      <c r="CS950" s="16"/>
      <c r="CT950" s="16"/>
      <c r="CU950" s="16"/>
      <c r="CV950" s="16"/>
      <c r="CW950" s="16"/>
      <c r="CX950" s="16"/>
      <c r="CY950" s="16"/>
      <c r="CZ950" s="16"/>
      <c r="DA950" s="16"/>
      <c r="DB950" s="16"/>
      <c r="DC950" s="16"/>
      <c r="DD950" s="16"/>
      <c r="DE950" s="16"/>
      <c r="DF950" s="16"/>
      <c r="DG950" s="16"/>
      <c r="DH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  <c r="CP951" s="16"/>
      <c r="CQ951" s="16"/>
      <c r="CR951" s="16"/>
      <c r="CS951" s="16"/>
      <c r="CT951" s="16"/>
      <c r="CU951" s="16"/>
      <c r="CV951" s="16"/>
      <c r="CW951" s="16"/>
      <c r="CX951" s="16"/>
      <c r="CY951" s="16"/>
      <c r="CZ951" s="16"/>
      <c r="DA951" s="16"/>
      <c r="DB951" s="16"/>
      <c r="DC951" s="16"/>
      <c r="DD951" s="16"/>
      <c r="DE951" s="16"/>
      <c r="DF951" s="16"/>
      <c r="DG951" s="16"/>
      <c r="DH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  <c r="CP952" s="16"/>
      <c r="CQ952" s="16"/>
      <c r="CR952" s="16"/>
      <c r="CS952" s="16"/>
      <c r="CT952" s="16"/>
      <c r="CU952" s="16"/>
      <c r="CV952" s="16"/>
      <c r="CW952" s="16"/>
      <c r="CX952" s="16"/>
      <c r="CY952" s="16"/>
      <c r="CZ952" s="16"/>
      <c r="DA952" s="16"/>
      <c r="DB952" s="16"/>
      <c r="DC952" s="16"/>
      <c r="DD952" s="16"/>
      <c r="DE952" s="16"/>
      <c r="DF952" s="16"/>
      <c r="DG952" s="16"/>
      <c r="DH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  <c r="CP953" s="16"/>
      <c r="CQ953" s="16"/>
      <c r="CR953" s="16"/>
      <c r="CS953" s="16"/>
      <c r="CT953" s="16"/>
      <c r="CU953" s="16"/>
      <c r="CV953" s="16"/>
      <c r="CW953" s="16"/>
      <c r="CX953" s="16"/>
      <c r="CY953" s="16"/>
      <c r="CZ953" s="16"/>
      <c r="DA953" s="16"/>
      <c r="DB953" s="16"/>
      <c r="DC953" s="16"/>
      <c r="DD953" s="16"/>
      <c r="DE953" s="16"/>
      <c r="DF953" s="16"/>
      <c r="DG953" s="16"/>
      <c r="DH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  <c r="CP954" s="16"/>
      <c r="CQ954" s="16"/>
      <c r="CR954" s="16"/>
      <c r="CS954" s="16"/>
      <c r="CT954" s="16"/>
      <c r="CU954" s="16"/>
      <c r="CV954" s="16"/>
      <c r="CW954" s="16"/>
      <c r="CX954" s="16"/>
      <c r="CY954" s="16"/>
      <c r="CZ954" s="16"/>
      <c r="DA954" s="16"/>
      <c r="DB954" s="16"/>
      <c r="DC954" s="16"/>
      <c r="DD954" s="16"/>
      <c r="DE954" s="16"/>
      <c r="DF954" s="16"/>
      <c r="DG954" s="16"/>
      <c r="DH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  <c r="CP955" s="16"/>
      <c r="CQ955" s="16"/>
      <c r="CR955" s="16"/>
      <c r="CS955" s="16"/>
      <c r="CT955" s="16"/>
      <c r="CU955" s="16"/>
      <c r="CV955" s="16"/>
      <c r="CW955" s="16"/>
      <c r="CX955" s="16"/>
      <c r="CY955" s="16"/>
      <c r="CZ955" s="16"/>
      <c r="DA955" s="16"/>
      <c r="DB955" s="16"/>
      <c r="DC955" s="16"/>
      <c r="DD955" s="16"/>
      <c r="DE955" s="16"/>
      <c r="DF955" s="16"/>
      <c r="DG955" s="16"/>
      <c r="DH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  <c r="CP956" s="16"/>
      <c r="CQ956" s="16"/>
      <c r="CR956" s="16"/>
      <c r="CS956" s="16"/>
      <c r="CT956" s="16"/>
      <c r="CU956" s="16"/>
      <c r="CV956" s="16"/>
      <c r="CW956" s="16"/>
      <c r="CX956" s="16"/>
      <c r="CY956" s="16"/>
      <c r="CZ956" s="16"/>
      <c r="DA956" s="16"/>
      <c r="DB956" s="16"/>
      <c r="DC956" s="16"/>
      <c r="DD956" s="16"/>
      <c r="DE956" s="16"/>
      <c r="DF956" s="16"/>
      <c r="DG956" s="16"/>
      <c r="DH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  <c r="CO957" s="16"/>
      <c r="CP957" s="16"/>
      <c r="CQ957" s="16"/>
      <c r="CR957" s="16"/>
      <c r="CS957" s="16"/>
      <c r="CT957" s="16"/>
      <c r="CU957" s="16"/>
      <c r="CV957" s="16"/>
      <c r="CW957" s="16"/>
      <c r="CX957" s="16"/>
      <c r="CY957" s="16"/>
      <c r="CZ957" s="16"/>
      <c r="DA957" s="16"/>
      <c r="DB957" s="16"/>
      <c r="DC957" s="16"/>
      <c r="DD957" s="16"/>
      <c r="DE957" s="16"/>
      <c r="DF957" s="16"/>
      <c r="DG957" s="16"/>
      <c r="DH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  <c r="CP958" s="16"/>
      <c r="CQ958" s="16"/>
      <c r="CR958" s="16"/>
      <c r="CS958" s="16"/>
      <c r="CT958" s="16"/>
      <c r="CU958" s="16"/>
      <c r="CV958" s="16"/>
      <c r="CW958" s="16"/>
      <c r="CX958" s="16"/>
      <c r="CY958" s="16"/>
      <c r="CZ958" s="16"/>
      <c r="DA958" s="16"/>
      <c r="DB958" s="16"/>
      <c r="DC958" s="16"/>
      <c r="DD958" s="16"/>
      <c r="DE958" s="16"/>
      <c r="DF958" s="16"/>
      <c r="DG958" s="16"/>
      <c r="DH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  <c r="CP959" s="16"/>
      <c r="CQ959" s="16"/>
      <c r="CR959" s="16"/>
      <c r="CS959" s="16"/>
      <c r="CT959" s="16"/>
      <c r="CU959" s="16"/>
      <c r="CV959" s="16"/>
      <c r="CW959" s="16"/>
      <c r="CX959" s="16"/>
      <c r="CY959" s="16"/>
      <c r="CZ959" s="16"/>
      <c r="DA959" s="16"/>
      <c r="DB959" s="16"/>
      <c r="DC959" s="16"/>
      <c r="DD959" s="16"/>
      <c r="DE959" s="16"/>
      <c r="DF959" s="16"/>
      <c r="DG959" s="16"/>
      <c r="DH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  <c r="CE960" s="16"/>
      <c r="CF960" s="16"/>
      <c r="CG960" s="16"/>
      <c r="CH960" s="16"/>
      <c r="CI960" s="16"/>
      <c r="CJ960" s="16"/>
      <c r="CK960" s="16"/>
      <c r="CL960" s="16"/>
      <c r="CM960" s="16"/>
      <c r="CN960" s="16"/>
      <c r="CO960" s="16"/>
      <c r="CP960" s="16"/>
      <c r="CQ960" s="16"/>
      <c r="CR960" s="16"/>
      <c r="CS960" s="16"/>
      <c r="CT960" s="16"/>
      <c r="CU960" s="16"/>
      <c r="CV960" s="16"/>
      <c r="CW960" s="16"/>
      <c r="CX960" s="16"/>
      <c r="CY960" s="16"/>
      <c r="CZ960" s="16"/>
      <c r="DA960" s="16"/>
      <c r="DB960" s="16"/>
      <c r="DC960" s="16"/>
      <c r="DD960" s="16"/>
      <c r="DE960" s="16"/>
      <c r="DF960" s="16"/>
      <c r="DG960" s="16"/>
      <c r="DH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  <c r="CE961" s="16"/>
      <c r="CF961" s="16"/>
      <c r="CG961" s="16"/>
      <c r="CH961" s="16"/>
      <c r="CI961" s="16"/>
      <c r="CJ961" s="16"/>
      <c r="CK961" s="16"/>
      <c r="CL961" s="16"/>
      <c r="CM961" s="16"/>
      <c r="CN961" s="16"/>
      <c r="CO961" s="16"/>
      <c r="CP961" s="16"/>
      <c r="CQ961" s="16"/>
      <c r="CR961" s="16"/>
      <c r="CS961" s="16"/>
      <c r="CT961" s="16"/>
      <c r="CU961" s="16"/>
      <c r="CV961" s="16"/>
      <c r="CW961" s="16"/>
      <c r="CX961" s="16"/>
      <c r="CY961" s="16"/>
      <c r="CZ961" s="16"/>
      <c r="DA961" s="16"/>
      <c r="DB961" s="16"/>
      <c r="DC961" s="16"/>
      <c r="DD961" s="16"/>
      <c r="DE961" s="16"/>
      <c r="DF961" s="16"/>
      <c r="DG961" s="16"/>
      <c r="DH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  <c r="CE962" s="16"/>
      <c r="CF962" s="16"/>
      <c r="CG962" s="16"/>
      <c r="CH962" s="16"/>
      <c r="CI962" s="16"/>
      <c r="CJ962" s="16"/>
      <c r="CK962" s="16"/>
      <c r="CL962" s="16"/>
      <c r="CM962" s="16"/>
      <c r="CN962" s="16"/>
      <c r="CO962" s="16"/>
      <c r="CP962" s="16"/>
      <c r="CQ962" s="16"/>
      <c r="CR962" s="16"/>
      <c r="CS962" s="16"/>
      <c r="CT962" s="16"/>
      <c r="CU962" s="16"/>
      <c r="CV962" s="16"/>
      <c r="CW962" s="16"/>
      <c r="CX962" s="16"/>
      <c r="CY962" s="16"/>
      <c r="CZ962" s="16"/>
      <c r="DA962" s="16"/>
      <c r="DB962" s="16"/>
      <c r="DC962" s="16"/>
      <c r="DD962" s="16"/>
      <c r="DE962" s="16"/>
      <c r="DF962" s="16"/>
      <c r="DG962" s="16"/>
      <c r="DH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  <c r="CE963" s="16"/>
      <c r="CF963" s="16"/>
      <c r="CG963" s="16"/>
      <c r="CH963" s="16"/>
      <c r="CI963" s="16"/>
      <c r="CJ963" s="16"/>
      <c r="CK963" s="16"/>
      <c r="CL963" s="16"/>
      <c r="CM963" s="16"/>
      <c r="CN963" s="16"/>
      <c r="CO963" s="16"/>
      <c r="CP963" s="16"/>
      <c r="CQ963" s="16"/>
      <c r="CR963" s="16"/>
      <c r="CS963" s="16"/>
      <c r="CT963" s="16"/>
      <c r="CU963" s="16"/>
      <c r="CV963" s="16"/>
      <c r="CW963" s="16"/>
      <c r="CX963" s="16"/>
      <c r="CY963" s="16"/>
      <c r="CZ963" s="16"/>
      <c r="DA963" s="16"/>
      <c r="DB963" s="16"/>
      <c r="DC963" s="16"/>
      <c r="DD963" s="16"/>
      <c r="DE963" s="16"/>
      <c r="DF963" s="16"/>
      <c r="DG963" s="16"/>
      <c r="DH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  <c r="CE964" s="16"/>
      <c r="CF964" s="16"/>
      <c r="CG964" s="16"/>
      <c r="CH964" s="16"/>
      <c r="CI964" s="16"/>
      <c r="CJ964" s="16"/>
      <c r="CK964" s="16"/>
      <c r="CL964" s="16"/>
      <c r="CM964" s="16"/>
      <c r="CN964" s="16"/>
      <c r="CO964" s="16"/>
      <c r="CP964" s="16"/>
      <c r="CQ964" s="16"/>
      <c r="CR964" s="16"/>
      <c r="CS964" s="16"/>
      <c r="CT964" s="16"/>
      <c r="CU964" s="16"/>
      <c r="CV964" s="16"/>
      <c r="CW964" s="16"/>
      <c r="CX964" s="16"/>
      <c r="CY964" s="16"/>
      <c r="CZ964" s="16"/>
      <c r="DA964" s="16"/>
      <c r="DB964" s="16"/>
      <c r="DC964" s="16"/>
      <c r="DD964" s="16"/>
      <c r="DE964" s="16"/>
      <c r="DF964" s="16"/>
      <c r="DG964" s="16"/>
      <c r="DH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  <c r="CE965" s="16"/>
      <c r="CF965" s="16"/>
      <c r="CG965" s="16"/>
      <c r="CH965" s="16"/>
      <c r="CI965" s="16"/>
      <c r="CJ965" s="16"/>
      <c r="CK965" s="16"/>
      <c r="CL965" s="16"/>
      <c r="CM965" s="16"/>
      <c r="CN965" s="16"/>
      <c r="CO965" s="16"/>
      <c r="CP965" s="16"/>
      <c r="CQ965" s="16"/>
      <c r="CR965" s="16"/>
      <c r="CS965" s="16"/>
      <c r="CT965" s="16"/>
      <c r="CU965" s="16"/>
      <c r="CV965" s="16"/>
      <c r="CW965" s="16"/>
      <c r="CX965" s="16"/>
      <c r="CY965" s="16"/>
      <c r="CZ965" s="16"/>
      <c r="DA965" s="16"/>
      <c r="DB965" s="16"/>
      <c r="DC965" s="16"/>
      <c r="DD965" s="16"/>
      <c r="DE965" s="16"/>
      <c r="DF965" s="16"/>
      <c r="DG965" s="16"/>
      <c r="DH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  <c r="CE966" s="16"/>
      <c r="CF966" s="16"/>
      <c r="CG966" s="16"/>
      <c r="CH966" s="16"/>
      <c r="CI966" s="16"/>
      <c r="CJ966" s="16"/>
      <c r="CK966" s="16"/>
      <c r="CL966" s="16"/>
      <c r="CM966" s="16"/>
      <c r="CN966" s="16"/>
      <c r="CO966" s="16"/>
      <c r="CP966" s="16"/>
      <c r="CQ966" s="16"/>
      <c r="CR966" s="16"/>
      <c r="CS966" s="16"/>
      <c r="CT966" s="16"/>
      <c r="CU966" s="16"/>
      <c r="CV966" s="16"/>
      <c r="CW966" s="16"/>
      <c r="CX966" s="16"/>
      <c r="CY966" s="16"/>
      <c r="CZ966" s="16"/>
      <c r="DA966" s="16"/>
      <c r="DB966" s="16"/>
      <c r="DC966" s="16"/>
      <c r="DD966" s="16"/>
      <c r="DE966" s="16"/>
      <c r="DF966" s="16"/>
      <c r="DG966" s="16"/>
      <c r="DH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  <c r="CH967" s="16"/>
      <c r="CI967" s="16"/>
      <c r="CJ967" s="16"/>
      <c r="CK967" s="16"/>
      <c r="CL967" s="16"/>
      <c r="CM967" s="16"/>
      <c r="CN967" s="16"/>
      <c r="CO967" s="16"/>
      <c r="CP967" s="16"/>
      <c r="CQ967" s="16"/>
      <c r="CR967" s="16"/>
      <c r="CS967" s="16"/>
      <c r="CT967" s="16"/>
      <c r="CU967" s="16"/>
      <c r="CV967" s="16"/>
      <c r="CW967" s="16"/>
      <c r="CX967" s="16"/>
      <c r="CY967" s="16"/>
      <c r="CZ967" s="16"/>
      <c r="DA967" s="16"/>
      <c r="DB967" s="16"/>
      <c r="DC967" s="16"/>
      <c r="DD967" s="16"/>
      <c r="DE967" s="16"/>
      <c r="DF967" s="16"/>
      <c r="DG967" s="16"/>
      <c r="DH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  <c r="CH968" s="16"/>
      <c r="CI968" s="16"/>
      <c r="CJ968" s="16"/>
      <c r="CK968" s="16"/>
      <c r="CL968" s="16"/>
      <c r="CM968" s="16"/>
      <c r="CN968" s="16"/>
      <c r="CO968" s="16"/>
      <c r="CP968" s="16"/>
      <c r="CQ968" s="16"/>
      <c r="CR968" s="16"/>
      <c r="CS968" s="16"/>
      <c r="CT968" s="16"/>
      <c r="CU968" s="16"/>
      <c r="CV968" s="16"/>
      <c r="CW968" s="16"/>
      <c r="CX968" s="16"/>
      <c r="CY968" s="16"/>
      <c r="CZ968" s="16"/>
      <c r="DA968" s="16"/>
      <c r="DB968" s="16"/>
      <c r="DC968" s="16"/>
      <c r="DD968" s="16"/>
      <c r="DE968" s="16"/>
      <c r="DF968" s="16"/>
      <c r="DG968" s="16"/>
      <c r="DH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  <c r="CE969" s="16"/>
      <c r="CF969" s="16"/>
      <c r="CG969" s="16"/>
      <c r="CH969" s="16"/>
      <c r="CI969" s="16"/>
      <c r="CJ969" s="16"/>
      <c r="CK969" s="16"/>
      <c r="CL969" s="16"/>
      <c r="CM969" s="16"/>
      <c r="CN969" s="16"/>
      <c r="CO969" s="16"/>
      <c r="CP969" s="16"/>
      <c r="CQ969" s="16"/>
      <c r="CR969" s="16"/>
      <c r="CS969" s="16"/>
      <c r="CT969" s="16"/>
      <c r="CU969" s="16"/>
      <c r="CV969" s="16"/>
      <c r="CW969" s="16"/>
      <c r="CX969" s="16"/>
      <c r="CY969" s="16"/>
      <c r="CZ969" s="16"/>
      <c r="DA969" s="16"/>
      <c r="DB969" s="16"/>
      <c r="DC969" s="16"/>
      <c r="DD969" s="16"/>
      <c r="DE969" s="16"/>
      <c r="DF969" s="16"/>
      <c r="DG969" s="16"/>
      <c r="DH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  <c r="CE970" s="16"/>
      <c r="CF970" s="16"/>
      <c r="CG970" s="16"/>
      <c r="CH970" s="16"/>
      <c r="CI970" s="16"/>
      <c r="CJ970" s="16"/>
      <c r="CK970" s="16"/>
      <c r="CL970" s="16"/>
      <c r="CM970" s="16"/>
      <c r="CN970" s="16"/>
      <c r="CO970" s="16"/>
      <c r="CP970" s="16"/>
      <c r="CQ970" s="16"/>
      <c r="CR970" s="16"/>
      <c r="CS970" s="16"/>
      <c r="CT970" s="16"/>
      <c r="CU970" s="16"/>
      <c r="CV970" s="16"/>
      <c r="CW970" s="16"/>
      <c r="CX970" s="16"/>
      <c r="CY970" s="16"/>
      <c r="CZ970" s="16"/>
      <c r="DA970" s="16"/>
      <c r="DB970" s="16"/>
      <c r="DC970" s="16"/>
      <c r="DD970" s="16"/>
      <c r="DE970" s="16"/>
      <c r="DF970" s="16"/>
      <c r="DG970" s="16"/>
      <c r="DH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  <c r="CE971" s="16"/>
      <c r="CF971" s="16"/>
      <c r="CG971" s="16"/>
      <c r="CH971" s="16"/>
      <c r="CI971" s="16"/>
      <c r="CJ971" s="16"/>
      <c r="CK971" s="16"/>
      <c r="CL971" s="16"/>
      <c r="CM971" s="16"/>
      <c r="CN971" s="16"/>
      <c r="CO971" s="16"/>
      <c r="CP971" s="16"/>
      <c r="CQ971" s="16"/>
      <c r="CR971" s="16"/>
      <c r="CS971" s="16"/>
      <c r="CT971" s="16"/>
      <c r="CU971" s="16"/>
      <c r="CV971" s="16"/>
      <c r="CW971" s="16"/>
      <c r="CX971" s="16"/>
      <c r="CY971" s="16"/>
      <c r="CZ971" s="16"/>
      <c r="DA971" s="16"/>
      <c r="DB971" s="16"/>
      <c r="DC971" s="16"/>
      <c r="DD971" s="16"/>
      <c r="DE971" s="16"/>
      <c r="DF971" s="16"/>
      <c r="DG971" s="16"/>
      <c r="DH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  <c r="CE972" s="16"/>
      <c r="CF972" s="16"/>
      <c r="CG972" s="16"/>
      <c r="CH972" s="16"/>
      <c r="CI972" s="16"/>
      <c r="CJ972" s="16"/>
      <c r="CK972" s="16"/>
      <c r="CL972" s="16"/>
      <c r="CM972" s="16"/>
      <c r="CN972" s="16"/>
      <c r="CO972" s="16"/>
      <c r="CP972" s="16"/>
      <c r="CQ972" s="16"/>
      <c r="CR972" s="16"/>
      <c r="CS972" s="16"/>
      <c r="CT972" s="16"/>
      <c r="CU972" s="16"/>
      <c r="CV972" s="16"/>
      <c r="CW972" s="16"/>
      <c r="CX972" s="16"/>
      <c r="CY972" s="16"/>
      <c r="CZ972" s="16"/>
      <c r="DA972" s="16"/>
      <c r="DB972" s="16"/>
      <c r="DC972" s="16"/>
      <c r="DD972" s="16"/>
      <c r="DE972" s="16"/>
      <c r="DF972" s="16"/>
      <c r="DG972" s="16"/>
      <c r="DH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  <c r="CE973" s="16"/>
      <c r="CF973" s="16"/>
      <c r="CG973" s="16"/>
      <c r="CH973" s="16"/>
      <c r="CI973" s="16"/>
      <c r="CJ973" s="16"/>
      <c r="CK973" s="16"/>
      <c r="CL973" s="16"/>
      <c r="CM973" s="16"/>
      <c r="CN973" s="16"/>
      <c r="CO973" s="16"/>
      <c r="CP973" s="16"/>
      <c r="CQ973" s="16"/>
      <c r="CR973" s="16"/>
      <c r="CS973" s="16"/>
      <c r="CT973" s="16"/>
      <c r="CU973" s="16"/>
      <c r="CV973" s="16"/>
      <c r="CW973" s="16"/>
      <c r="CX973" s="16"/>
      <c r="CY973" s="16"/>
      <c r="CZ973" s="16"/>
      <c r="DA973" s="16"/>
      <c r="DB973" s="16"/>
      <c r="DC973" s="16"/>
      <c r="DD973" s="16"/>
      <c r="DE973" s="16"/>
      <c r="DF973" s="16"/>
      <c r="DG973" s="16"/>
      <c r="DH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  <c r="CH974" s="16"/>
      <c r="CI974" s="16"/>
      <c r="CJ974" s="16"/>
      <c r="CK974" s="16"/>
      <c r="CL974" s="16"/>
      <c r="CM974" s="16"/>
      <c r="CN974" s="16"/>
      <c r="CO974" s="16"/>
      <c r="CP974" s="16"/>
      <c r="CQ974" s="16"/>
      <c r="CR974" s="16"/>
      <c r="CS974" s="16"/>
      <c r="CT974" s="16"/>
      <c r="CU974" s="16"/>
      <c r="CV974" s="16"/>
      <c r="CW974" s="16"/>
      <c r="CX974" s="16"/>
      <c r="CY974" s="16"/>
      <c r="CZ974" s="16"/>
      <c r="DA974" s="16"/>
      <c r="DB974" s="16"/>
      <c r="DC974" s="16"/>
      <c r="DD974" s="16"/>
      <c r="DE974" s="16"/>
      <c r="DF974" s="16"/>
      <c r="DG974" s="16"/>
      <c r="DH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  <c r="CH975" s="16"/>
      <c r="CI975" s="16"/>
      <c r="CJ975" s="16"/>
      <c r="CK975" s="16"/>
      <c r="CL975" s="16"/>
      <c r="CM975" s="16"/>
      <c r="CN975" s="16"/>
      <c r="CO975" s="16"/>
      <c r="CP975" s="16"/>
      <c r="CQ975" s="16"/>
      <c r="CR975" s="16"/>
      <c r="CS975" s="16"/>
      <c r="CT975" s="16"/>
      <c r="CU975" s="16"/>
      <c r="CV975" s="16"/>
      <c r="CW975" s="16"/>
      <c r="CX975" s="16"/>
      <c r="CY975" s="16"/>
      <c r="CZ975" s="16"/>
      <c r="DA975" s="16"/>
      <c r="DB975" s="16"/>
      <c r="DC975" s="16"/>
      <c r="DD975" s="16"/>
      <c r="DE975" s="16"/>
      <c r="DF975" s="16"/>
      <c r="DG975" s="16"/>
      <c r="DH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  <c r="CH976" s="16"/>
      <c r="CI976" s="16"/>
      <c r="CJ976" s="16"/>
      <c r="CK976" s="16"/>
      <c r="CL976" s="16"/>
      <c r="CM976" s="16"/>
      <c r="CN976" s="16"/>
      <c r="CO976" s="16"/>
      <c r="CP976" s="16"/>
      <c r="CQ976" s="16"/>
      <c r="CR976" s="16"/>
      <c r="CS976" s="16"/>
      <c r="CT976" s="16"/>
      <c r="CU976" s="16"/>
      <c r="CV976" s="16"/>
      <c r="CW976" s="16"/>
      <c r="CX976" s="16"/>
      <c r="CY976" s="16"/>
      <c r="CZ976" s="16"/>
      <c r="DA976" s="16"/>
      <c r="DB976" s="16"/>
      <c r="DC976" s="16"/>
      <c r="DD976" s="16"/>
      <c r="DE976" s="16"/>
      <c r="DF976" s="16"/>
      <c r="DG976" s="16"/>
      <c r="DH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  <c r="CH977" s="16"/>
      <c r="CI977" s="16"/>
      <c r="CJ977" s="16"/>
      <c r="CK977" s="16"/>
      <c r="CL977" s="16"/>
      <c r="CM977" s="16"/>
      <c r="CN977" s="16"/>
      <c r="CO977" s="16"/>
      <c r="CP977" s="16"/>
      <c r="CQ977" s="16"/>
      <c r="CR977" s="16"/>
      <c r="CS977" s="16"/>
      <c r="CT977" s="16"/>
      <c r="CU977" s="16"/>
      <c r="CV977" s="16"/>
      <c r="CW977" s="16"/>
      <c r="CX977" s="16"/>
      <c r="CY977" s="16"/>
      <c r="CZ977" s="16"/>
      <c r="DA977" s="16"/>
      <c r="DB977" s="16"/>
      <c r="DC977" s="16"/>
      <c r="DD977" s="16"/>
      <c r="DE977" s="16"/>
      <c r="DF977" s="16"/>
      <c r="DG977" s="16"/>
      <c r="DH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  <c r="CH978" s="16"/>
      <c r="CI978" s="16"/>
      <c r="CJ978" s="16"/>
      <c r="CK978" s="16"/>
      <c r="CL978" s="16"/>
      <c r="CM978" s="16"/>
      <c r="CN978" s="16"/>
      <c r="CO978" s="16"/>
      <c r="CP978" s="16"/>
      <c r="CQ978" s="16"/>
      <c r="CR978" s="16"/>
      <c r="CS978" s="16"/>
      <c r="CT978" s="16"/>
      <c r="CU978" s="16"/>
      <c r="CV978" s="16"/>
      <c r="CW978" s="16"/>
      <c r="CX978" s="16"/>
      <c r="CY978" s="16"/>
      <c r="CZ978" s="16"/>
      <c r="DA978" s="16"/>
      <c r="DB978" s="16"/>
      <c r="DC978" s="16"/>
      <c r="DD978" s="16"/>
      <c r="DE978" s="16"/>
      <c r="DF978" s="16"/>
      <c r="DG978" s="16"/>
      <c r="DH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  <c r="CH979" s="16"/>
      <c r="CI979" s="16"/>
      <c r="CJ979" s="16"/>
      <c r="CK979" s="16"/>
      <c r="CL979" s="16"/>
      <c r="CM979" s="16"/>
      <c r="CN979" s="16"/>
      <c r="CO979" s="16"/>
      <c r="CP979" s="16"/>
      <c r="CQ979" s="16"/>
      <c r="CR979" s="16"/>
      <c r="CS979" s="16"/>
      <c r="CT979" s="16"/>
      <c r="CU979" s="16"/>
      <c r="CV979" s="16"/>
      <c r="CW979" s="16"/>
      <c r="CX979" s="16"/>
      <c r="CY979" s="16"/>
      <c r="CZ979" s="16"/>
      <c r="DA979" s="16"/>
      <c r="DB979" s="16"/>
      <c r="DC979" s="16"/>
      <c r="DD979" s="16"/>
      <c r="DE979" s="16"/>
      <c r="DF979" s="16"/>
      <c r="DG979" s="16"/>
      <c r="DH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  <c r="CH980" s="16"/>
      <c r="CI980" s="16"/>
      <c r="CJ980" s="16"/>
      <c r="CK980" s="16"/>
      <c r="CL980" s="16"/>
      <c r="CM980" s="16"/>
      <c r="CN980" s="16"/>
      <c r="CO980" s="16"/>
      <c r="CP980" s="16"/>
      <c r="CQ980" s="16"/>
      <c r="CR980" s="16"/>
      <c r="CS980" s="16"/>
      <c r="CT980" s="16"/>
      <c r="CU980" s="16"/>
      <c r="CV980" s="16"/>
      <c r="CW980" s="16"/>
      <c r="CX980" s="16"/>
      <c r="CY980" s="16"/>
      <c r="CZ980" s="16"/>
      <c r="DA980" s="16"/>
      <c r="DB980" s="16"/>
      <c r="DC980" s="16"/>
      <c r="DD980" s="16"/>
      <c r="DE980" s="16"/>
      <c r="DF980" s="16"/>
      <c r="DG980" s="16"/>
      <c r="DH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  <c r="CH981" s="16"/>
      <c r="CI981" s="16"/>
      <c r="CJ981" s="16"/>
      <c r="CK981" s="16"/>
      <c r="CL981" s="16"/>
      <c r="CM981" s="16"/>
      <c r="CN981" s="16"/>
      <c r="CO981" s="16"/>
      <c r="CP981" s="16"/>
      <c r="CQ981" s="16"/>
      <c r="CR981" s="16"/>
      <c r="CS981" s="16"/>
      <c r="CT981" s="16"/>
      <c r="CU981" s="16"/>
      <c r="CV981" s="16"/>
      <c r="CW981" s="16"/>
      <c r="CX981" s="16"/>
      <c r="CY981" s="16"/>
      <c r="CZ981" s="16"/>
      <c r="DA981" s="16"/>
      <c r="DB981" s="16"/>
      <c r="DC981" s="16"/>
      <c r="DD981" s="16"/>
      <c r="DE981" s="16"/>
      <c r="DF981" s="16"/>
      <c r="DG981" s="16"/>
      <c r="DH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  <c r="CE982" s="16"/>
      <c r="CF982" s="16"/>
      <c r="CG982" s="16"/>
      <c r="CH982" s="16"/>
      <c r="CI982" s="16"/>
      <c r="CJ982" s="16"/>
      <c r="CK982" s="16"/>
      <c r="CL982" s="16"/>
      <c r="CM982" s="16"/>
      <c r="CN982" s="16"/>
      <c r="CO982" s="16"/>
      <c r="CP982" s="16"/>
      <c r="CQ982" s="16"/>
      <c r="CR982" s="16"/>
      <c r="CS982" s="16"/>
      <c r="CT982" s="16"/>
      <c r="CU982" s="16"/>
      <c r="CV982" s="16"/>
      <c r="CW982" s="16"/>
      <c r="CX982" s="16"/>
      <c r="CY982" s="16"/>
      <c r="CZ982" s="16"/>
      <c r="DA982" s="16"/>
      <c r="DB982" s="16"/>
      <c r="DC982" s="16"/>
      <c r="DD982" s="16"/>
      <c r="DE982" s="16"/>
      <c r="DF982" s="16"/>
      <c r="DG982" s="16"/>
      <c r="DH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  <c r="CE983" s="16"/>
      <c r="CF983" s="16"/>
      <c r="CG983" s="16"/>
      <c r="CH983" s="16"/>
      <c r="CI983" s="16"/>
      <c r="CJ983" s="16"/>
      <c r="CK983" s="16"/>
      <c r="CL983" s="16"/>
      <c r="CM983" s="16"/>
      <c r="CN983" s="16"/>
      <c r="CO983" s="16"/>
      <c r="CP983" s="16"/>
      <c r="CQ983" s="16"/>
      <c r="CR983" s="16"/>
      <c r="CS983" s="16"/>
      <c r="CT983" s="16"/>
      <c r="CU983" s="16"/>
      <c r="CV983" s="16"/>
      <c r="CW983" s="16"/>
      <c r="CX983" s="16"/>
      <c r="CY983" s="16"/>
      <c r="CZ983" s="16"/>
      <c r="DA983" s="16"/>
      <c r="DB983" s="16"/>
      <c r="DC983" s="16"/>
      <c r="DD983" s="16"/>
      <c r="DE983" s="16"/>
      <c r="DF983" s="16"/>
      <c r="DG983" s="16"/>
      <c r="DH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  <c r="CH984" s="16"/>
      <c r="CI984" s="16"/>
      <c r="CJ984" s="16"/>
      <c r="CK984" s="16"/>
      <c r="CL984" s="16"/>
      <c r="CM984" s="16"/>
      <c r="CN984" s="16"/>
      <c r="CO984" s="16"/>
      <c r="CP984" s="16"/>
      <c r="CQ984" s="16"/>
      <c r="CR984" s="16"/>
      <c r="CS984" s="16"/>
      <c r="CT984" s="16"/>
      <c r="CU984" s="16"/>
      <c r="CV984" s="16"/>
      <c r="CW984" s="16"/>
      <c r="CX984" s="16"/>
      <c r="CY984" s="16"/>
      <c r="CZ984" s="16"/>
      <c r="DA984" s="16"/>
      <c r="DB984" s="16"/>
      <c r="DC984" s="16"/>
      <c r="DD984" s="16"/>
      <c r="DE984" s="16"/>
      <c r="DF984" s="16"/>
      <c r="DG984" s="16"/>
      <c r="DH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  <c r="CH985" s="16"/>
      <c r="CI985" s="16"/>
      <c r="CJ985" s="16"/>
      <c r="CK985" s="16"/>
      <c r="CL985" s="16"/>
      <c r="CM985" s="16"/>
      <c r="CN985" s="16"/>
      <c r="CO985" s="16"/>
      <c r="CP985" s="16"/>
      <c r="CQ985" s="16"/>
      <c r="CR985" s="16"/>
      <c r="CS985" s="16"/>
      <c r="CT985" s="16"/>
      <c r="CU985" s="16"/>
      <c r="CV985" s="16"/>
      <c r="CW985" s="16"/>
      <c r="CX985" s="16"/>
      <c r="CY985" s="16"/>
      <c r="CZ985" s="16"/>
      <c r="DA985" s="16"/>
      <c r="DB985" s="16"/>
      <c r="DC985" s="16"/>
      <c r="DD985" s="16"/>
      <c r="DE985" s="16"/>
      <c r="DF985" s="16"/>
      <c r="DG985" s="16"/>
      <c r="DH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  <c r="CE986" s="16"/>
      <c r="CF986" s="16"/>
      <c r="CG986" s="16"/>
      <c r="CH986" s="16"/>
      <c r="CI986" s="16"/>
      <c r="CJ986" s="16"/>
      <c r="CK986" s="16"/>
      <c r="CL986" s="16"/>
      <c r="CM986" s="16"/>
      <c r="CN986" s="16"/>
      <c r="CO986" s="16"/>
      <c r="CP986" s="16"/>
      <c r="CQ986" s="16"/>
      <c r="CR986" s="16"/>
      <c r="CS986" s="16"/>
      <c r="CT986" s="16"/>
      <c r="CU986" s="16"/>
      <c r="CV986" s="16"/>
      <c r="CW986" s="16"/>
      <c r="CX986" s="16"/>
      <c r="CY986" s="16"/>
      <c r="CZ986" s="16"/>
      <c r="DA986" s="16"/>
      <c r="DB986" s="16"/>
      <c r="DC986" s="16"/>
      <c r="DD986" s="16"/>
      <c r="DE986" s="16"/>
      <c r="DF986" s="16"/>
      <c r="DG986" s="16"/>
      <c r="DH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  <c r="CE987" s="16"/>
      <c r="CF987" s="16"/>
      <c r="CG987" s="16"/>
      <c r="CH987" s="16"/>
      <c r="CI987" s="16"/>
      <c r="CJ987" s="16"/>
      <c r="CK987" s="16"/>
      <c r="CL987" s="16"/>
      <c r="CM987" s="16"/>
      <c r="CN987" s="16"/>
      <c r="CO987" s="16"/>
      <c r="CP987" s="16"/>
      <c r="CQ987" s="16"/>
      <c r="CR987" s="16"/>
      <c r="CS987" s="16"/>
      <c r="CT987" s="16"/>
      <c r="CU987" s="16"/>
      <c r="CV987" s="16"/>
      <c r="CW987" s="16"/>
      <c r="CX987" s="16"/>
      <c r="CY987" s="16"/>
      <c r="CZ987" s="16"/>
      <c r="DA987" s="16"/>
      <c r="DB987" s="16"/>
      <c r="DC987" s="16"/>
      <c r="DD987" s="16"/>
      <c r="DE987" s="16"/>
      <c r="DF987" s="16"/>
      <c r="DG987" s="16"/>
      <c r="DH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  <c r="CE988" s="16"/>
      <c r="CF988" s="16"/>
      <c r="CG988" s="16"/>
      <c r="CH988" s="16"/>
      <c r="CI988" s="16"/>
      <c r="CJ988" s="16"/>
      <c r="CK988" s="16"/>
      <c r="CL988" s="16"/>
      <c r="CM988" s="16"/>
      <c r="CN988" s="16"/>
      <c r="CO988" s="16"/>
      <c r="CP988" s="16"/>
      <c r="CQ988" s="16"/>
      <c r="CR988" s="16"/>
      <c r="CS988" s="16"/>
      <c r="CT988" s="16"/>
      <c r="CU988" s="16"/>
      <c r="CV988" s="16"/>
      <c r="CW988" s="16"/>
      <c r="CX988" s="16"/>
      <c r="CY988" s="16"/>
      <c r="CZ988" s="16"/>
      <c r="DA988" s="16"/>
      <c r="DB988" s="16"/>
      <c r="DC988" s="16"/>
      <c r="DD988" s="16"/>
      <c r="DE988" s="16"/>
      <c r="DF988" s="16"/>
      <c r="DG988" s="16"/>
      <c r="DH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  <c r="CH989" s="16"/>
      <c r="CI989" s="16"/>
      <c r="CJ989" s="16"/>
      <c r="CK989" s="16"/>
      <c r="CL989" s="16"/>
      <c r="CM989" s="16"/>
      <c r="CN989" s="16"/>
      <c r="CO989" s="16"/>
      <c r="CP989" s="16"/>
      <c r="CQ989" s="16"/>
      <c r="CR989" s="16"/>
      <c r="CS989" s="16"/>
      <c r="CT989" s="16"/>
      <c r="CU989" s="16"/>
      <c r="CV989" s="16"/>
      <c r="CW989" s="16"/>
      <c r="CX989" s="16"/>
      <c r="CY989" s="16"/>
      <c r="CZ989" s="16"/>
      <c r="DA989" s="16"/>
      <c r="DB989" s="16"/>
      <c r="DC989" s="16"/>
      <c r="DD989" s="16"/>
      <c r="DE989" s="16"/>
      <c r="DF989" s="16"/>
      <c r="DG989" s="16"/>
      <c r="DH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  <c r="CE990" s="16"/>
      <c r="CF990" s="16"/>
      <c r="CG990" s="16"/>
      <c r="CH990" s="16"/>
      <c r="CI990" s="16"/>
      <c r="CJ990" s="16"/>
      <c r="CK990" s="16"/>
      <c r="CL990" s="16"/>
      <c r="CM990" s="16"/>
      <c r="CN990" s="16"/>
      <c r="CO990" s="16"/>
      <c r="CP990" s="16"/>
      <c r="CQ990" s="16"/>
      <c r="CR990" s="16"/>
      <c r="CS990" s="16"/>
      <c r="CT990" s="16"/>
      <c r="CU990" s="16"/>
      <c r="CV990" s="16"/>
      <c r="CW990" s="16"/>
      <c r="CX990" s="16"/>
      <c r="CY990" s="16"/>
      <c r="CZ990" s="16"/>
      <c r="DA990" s="16"/>
      <c r="DB990" s="16"/>
      <c r="DC990" s="16"/>
      <c r="DD990" s="16"/>
      <c r="DE990" s="16"/>
      <c r="DF990" s="16"/>
      <c r="DG990" s="16"/>
      <c r="DH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  <c r="CE991" s="16"/>
      <c r="CF991" s="16"/>
      <c r="CG991" s="16"/>
      <c r="CH991" s="16"/>
      <c r="CI991" s="16"/>
      <c r="CJ991" s="16"/>
      <c r="CK991" s="16"/>
      <c r="CL991" s="16"/>
      <c r="CM991" s="16"/>
      <c r="CN991" s="16"/>
      <c r="CO991" s="16"/>
      <c r="CP991" s="16"/>
      <c r="CQ991" s="16"/>
      <c r="CR991" s="16"/>
      <c r="CS991" s="16"/>
      <c r="CT991" s="16"/>
      <c r="CU991" s="16"/>
      <c r="CV991" s="16"/>
      <c r="CW991" s="16"/>
      <c r="CX991" s="16"/>
      <c r="CY991" s="16"/>
      <c r="CZ991" s="16"/>
      <c r="DA991" s="16"/>
      <c r="DB991" s="16"/>
      <c r="DC991" s="16"/>
      <c r="DD991" s="16"/>
      <c r="DE991" s="16"/>
      <c r="DF991" s="16"/>
      <c r="DG991" s="16"/>
      <c r="DH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  <c r="CE992" s="16"/>
      <c r="CF992" s="16"/>
      <c r="CG992" s="16"/>
      <c r="CH992" s="16"/>
      <c r="CI992" s="16"/>
      <c r="CJ992" s="16"/>
      <c r="CK992" s="16"/>
      <c r="CL992" s="16"/>
      <c r="CM992" s="16"/>
      <c r="CN992" s="16"/>
      <c r="CO992" s="16"/>
      <c r="CP992" s="16"/>
      <c r="CQ992" s="16"/>
      <c r="CR992" s="16"/>
      <c r="CS992" s="16"/>
      <c r="CT992" s="16"/>
      <c r="CU992" s="16"/>
      <c r="CV992" s="16"/>
      <c r="CW992" s="16"/>
      <c r="CX992" s="16"/>
      <c r="CY992" s="16"/>
      <c r="CZ992" s="16"/>
      <c r="DA992" s="16"/>
      <c r="DB992" s="16"/>
      <c r="DC992" s="16"/>
      <c r="DD992" s="16"/>
      <c r="DE992" s="16"/>
      <c r="DF992" s="16"/>
      <c r="DG992" s="16"/>
      <c r="DH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  <c r="CE993" s="16"/>
      <c r="CF993" s="16"/>
      <c r="CG993" s="16"/>
      <c r="CH993" s="16"/>
      <c r="CI993" s="16"/>
      <c r="CJ993" s="16"/>
      <c r="CK993" s="16"/>
      <c r="CL993" s="16"/>
      <c r="CM993" s="16"/>
      <c r="CN993" s="16"/>
      <c r="CO993" s="16"/>
      <c r="CP993" s="16"/>
      <c r="CQ993" s="16"/>
      <c r="CR993" s="16"/>
      <c r="CS993" s="16"/>
      <c r="CT993" s="16"/>
      <c r="CU993" s="16"/>
      <c r="CV993" s="16"/>
      <c r="CW993" s="16"/>
      <c r="CX993" s="16"/>
      <c r="CY993" s="16"/>
      <c r="CZ993" s="16"/>
      <c r="DA993" s="16"/>
      <c r="DB993" s="16"/>
      <c r="DC993" s="16"/>
      <c r="DD993" s="16"/>
      <c r="DE993" s="16"/>
      <c r="DF993" s="16"/>
      <c r="DG993" s="16"/>
      <c r="DH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  <c r="CE994" s="16"/>
      <c r="CF994" s="16"/>
      <c r="CG994" s="16"/>
      <c r="CH994" s="16"/>
      <c r="CI994" s="16"/>
      <c r="CJ994" s="16"/>
      <c r="CK994" s="16"/>
      <c r="CL994" s="16"/>
      <c r="CM994" s="16"/>
      <c r="CN994" s="16"/>
      <c r="CO994" s="16"/>
      <c r="CP994" s="16"/>
      <c r="CQ994" s="16"/>
      <c r="CR994" s="16"/>
      <c r="CS994" s="16"/>
      <c r="CT994" s="16"/>
      <c r="CU994" s="16"/>
      <c r="CV994" s="16"/>
      <c r="CW994" s="16"/>
      <c r="CX994" s="16"/>
      <c r="CY994" s="16"/>
      <c r="CZ994" s="16"/>
      <c r="DA994" s="16"/>
      <c r="DB994" s="16"/>
      <c r="DC994" s="16"/>
      <c r="DD994" s="16"/>
      <c r="DE994" s="16"/>
      <c r="DF994" s="16"/>
      <c r="DG994" s="16"/>
      <c r="DH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  <c r="CE995" s="16"/>
      <c r="CF995" s="16"/>
      <c r="CG995" s="16"/>
      <c r="CH995" s="16"/>
      <c r="CI995" s="16"/>
      <c r="CJ995" s="16"/>
      <c r="CK995" s="16"/>
      <c r="CL995" s="16"/>
      <c r="CM995" s="16"/>
      <c r="CN995" s="16"/>
      <c r="CO995" s="16"/>
      <c r="CP995" s="16"/>
      <c r="CQ995" s="16"/>
      <c r="CR995" s="16"/>
      <c r="CS995" s="16"/>
      <c r="CT995" s="16"/>
      <c r="CU995" s="16"/>
      <c r="CV995" s="16"/>
      <c r="CW995" s="16"/>
      <c r="CX995" s="16"/>
      <c r="CY995" s="16"/>
      <c r="CZ995" s="16"/>
      <c r="DA995" s="16"/>
      <c r="DB995" s="16"/>
      <c r="DC995" s="16"/>
      <c r="DD995" s="16"/>
      <c r="DE995" s="16"/>
      <c r="DF995" s="16"/>
      <c r="DG995" s="16"/>
      <c r="DH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  <c r="CH996" s="16"/>
      <c r="CI996" s="16"/>
      <c r="CJ996" s="16"/>
      <c r="CK996" s="16"/>
      <c r="CL996" s="16"/>
      <c r="CM996" s="16"/>
      <c r="CN996" s="16"/>
      <c r="CO996" s="16"/>
      <c r="CP996" s="16"/>
      <c r="CQ996" s="16"/>
      <c r="CR996" s="16"/>
      <c r="CS996" s="16"/>
      <c r="CT996" s="16"/>
      <c r="CU996" s="16"/>
      <c r="CV996" s="16"/>
      <c r="CW996" s="16"/>
      <c r="CX996" s="16"/>
      <c r="CY996" s="16"/>
      <c r="CZ996" s="16"/>
      <c r="DA996" s="16"/>
      <c r="DB996" s="16"/>
      <c r="DC996" s="16"/>
      <c r="DD996" s="16"/>
      <c r="DE996" s="16"/>
      <c r="DF996" s="16"/>
      <c r="DG996" s="16"/>
      <c r="DH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  <c r="CH997" s="16"/>
      <c r="CI997" s="16"/>
      <c r="CJ997" s="16"/>
      <c r="CK997" s="16"/>
      <c r="CL997" s="16"/>
      <c r="CM997" s="16"/>
      <c r="CN997" s="16"/>
      <c r="CO997" s="16"/>
      <c r="CP997" s="16"/>
      <c r="CQ997" s="16"/>
      <c r="CR997" s="16"/>
      <c r="CS997" s="16"/>
      <c r="CT997" s="16"/>
      <c r="CU997" s="16"/>
      <c r="CV997" s="16"/>
      <c r="CW997" s="16"/>
      <c r="CX997" s="16"/>
      <c r="CY997" s="16"/>
      <c r="CZ997" s="16"/>
      <c r="DA997" s="16"/>
      <c r="DB997" s="16"/>
      <c r="DC997" s="16"/>
      <c r="DD997" s="16"/>
      <c r="DE997" s="16"/>
      <c r="DF997" s="16"/>
      <c r="DG997" s="16"/>
      <c r="DH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  <c r="CE998" s="16"/>
      <c r="CF998" s="16"/>
      <c r="CG998" s="16"/>
      <c r="CH998" s="16"/>
      <c r="CI998" s="16"/>
      <c r="CJ998" s="16"/>
      <c r="CK998" s="16"/>
      <c r="CL998" s="16"/>
      <c r="CM998" s="16"/>
      <c r="CN998" s="16"/>
      <c r="CO998" s="16"/>
      <c r="CP998" s="16"/>
      <c r="CQ998" s="16"/>
      <c r="CR998" s="16"/>
      <c r="CS998" s="16"/>
      <c r="CT998" s="16"/>
      <c r="CU998" s="16"/>
      <c r="CV998" s="16"/>
      <c r="CW998" s="16"/>
      <c r="CX998" s="16"/>
      <c r="CY998" s="16"/>
      <c r="CZ998" s="16"/>
      <c r="DA998" s="16"/>
      <c r="DB998" s="16"/>
      <c r="DC998" s="16"/>
      <c r="DD998" s="16"/>
      <c r="DE998" s="16"/>
      <c r="DF998" s="16"/>
      <c r="DG998" s="16"/>
      <c r="DH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  <c r="CH999" s="16"/>
      <c r="CI999" s="16"/>
      <c r="CJ999" s="16"/>
      <c r="CK999" s="16"/>
      <c r="CL999" s="16"/>
      <c r="CM999" s="16"/>
      <c r="CN999" s="16"/>
      <c r="CO999" s="16"/>
      <c r="CP999" s="16"/>
      <c r="CQ999" s="16"/>
      <c r="CR999" s="16"/>
      <c r="CS999" s="16"/>
      <c r="CT999" s="16"/>
      <c r="CU999" s="16"/>
      <c r="CV999" s="16"/>
      <c r="CW999" s="16"/>
      <c r="CX999" s="16"/>
      <c r="CY999" s="16"/>
      <c r="CZ999" s="16"/>
      <c r="DA999" s="16"/>
      <c r="DB999" s="16"/>
      <c r="DC999" s="16"/>
      <c r="DD999" s="16"/>
      <c r="DE999" s="16"/>
      <c r="DF999" s="16"/>
      <c r="DG999" s="16"/>
      <c r="DH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  <c r="CE1000" s="16"/>
      <c r="CF1000" s="16"/>
      <c r="CG1000" s="16"/>
      <c r="CH1000" s="16"/>
      <c r="CI1000" s="16"/>
      <c r="CJ1000" s="16"/>
      <c r="CK1000" s="16"/>
      <c r="CL1000" s="16"/>
      <c r="CM1000" s="16"/>
      <c r="CN1000" s="16"/>
      <c r="CO1000" s="16"/>
      <c r="CP1000" s="16"/>
      <c r="CQ1000" s="16"/>
      <c r="CR1000" s="16"/>
      <c r="CS1000" s="16"/>
      <c r="CT1000" s="16"/>
      <c r="CU1000" s="16"/>
      <c r="CV1000" s="16"/>
      <c r="CW1000" s="16"/>
      <c r="CX1000" s="16"/>
      <c r="CY1000" s="16"/>
      <c r="CZ1000" s="16"/>
      <c r="DA1000" s="16"/>
      <c r="DB1000" s="16"/>
      <c r="DC1000" s="16"/>
      <c r="DD1000" s="16"/>
      <c r="DE1000" s="16"/>
      <c r="DF1000" s="16"/>
      <c r="DG1000" s="16"/>
      <c r="DH1000" s="16"/>
    </row>
  </sheetData>
  <mergeCells count="10">
    <mergeCell ref="B111:E111"/>
    <mergeCell ref="B112:E112"/>
    <mergeCell ref="B113:E113"/>
    <mergeCell ref="B104:F104"/>
    <mergeCell ref="B105:E105"/>
    <mergeCell ref="B106:E106"/>
    <mergeCell ref="B107:E107"/>
    <mergeCell ref="B108:E108"/>
    <mergeCell ref="B109:E109"/>
    <mergeCell ref="B110:E110"/>
  </mergeCells>
  <printOptions/>
  <pageMargins bottom="0.75" footer="0.0" header="0.0" left="0.7" right="0.7" top="0.75"/>
  <pageSetup orientation="landscape"/>
  <drawing r:id="rId3"/>
  <legacy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2021-07-21T06:39:39Z</dcterms:created>
</cp:coreProperties>
</file>