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ttps://uipath-my.sharepoint.com/personal/emilio_ponce_uipath_com/Documents/"/>
    </mc:Choice>
  </mc:AlternateContent>
  <xr:revisionPtr revIDLastSave="0" documentId="8_{C4D51E6D-2F79-450A-9987-3B5BA0795E8D}" xr6:coauthVersionLast="47" xr6:coauthVersionMax="47" xr10:uidLastSave="{00000000-0000-0000-0000-000000000000}"/>
  <bookViews>
    <workbookView xWindow="-110" yWindow="-110" windowWidth="19420" windowHeight="11620" xr2:uid="{8EF7B7DA-92D9-4497-B82C-DB26449426B8}"/>
  </bookViews>
  <sheets>
    <sheet name="Test Plan" sheetId="1" r:id="rId1"/>
    <sheet name="Technical Testing" sheetId="2" r:id="rId2"/>
    <sheet name="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 i="2" l="1"/>
  <c r="P11" i="2"/>
  <c r="N11" i="2"/>
  <c r="M11" i="2"/>
  <c r="N10" i="2"/>
  <c r="M10" i="2"/>
  <c r="R9" i="2"/>
  <c r="Q9" i="2"/>
  <c r="P9" i="2"/>
  <c r="O9" i="2"/>
  <c r="N9" i="2"/>
  <c r="M9" i="2"/>
  <c r="R8" i="2"/>
  <c r="Q8" i="2"/>
  <c r="P8" i="2"/>
  <c r="O8" i="2"/>
  <c r="N8" i="2"/>
  <c r="M8" i="2"/>
  <c r="F4" i="2"/>
  <c r="F3" i="2"/>
  <c r="F2" i="2"/>
  <c r="F1" i="2"/>
  <c r="F5" i="2" l="1"/>
  <c r="G5" i="2" s="1"/>
  <c r="G4" i="2" l="1"/>
  <c r="G1" i="2"/>
  <c r="G3" i="2"/>
  <c r="G2" i="2"/>
</calcChain>
</file>

<file path=xl/sharedStrings.xml><?xml version="1.0" encoding="utf-8"?>
<sst xmlns="http://schemas.openxmlformats.org/spreadsheetml/2006/main" count="133" uniqueCount="109">
  <si>
    <t>Technical Testing Plan</t>
  </si>
  <si>
    <r>
      <t>1</t>
    </r>
    <r>
      <rPr>
        <sz val="7"/>
        <color rgb="FF0070C0"/>
        <rFont val="Times New Roman"/>
        <family val="1"/>
      </rPr>
      <t xml:space="preserve">       </t>
    </r>
    <r>
      <rPr>
        <sz val="20"/>
        <color rgb="FF0070C0"/>
        <rFont val="Calibri"/>
        <family val="2"/>
      </rPr>
      <t>Introduction</t>
    </r>
  </si>
  <si>
    <r>
      <t>1.1</t>
    </r>
    <r>
      <rPr>
        <sz val="7"/>
        <color rgb="FF0070C0"/>
        <rFont val="Times New Roman"/>
        <family val="1"/>
      </rPr>
      <t xml:space="preserve">     </t>
    </r>
    <r>
      <rPr>
        <sz val="16"/>
        <color rgb="FF0070C0"/>
        <rFont val="Calibri"/>
        <family val="2"/>
      </rPr>
      <t>Purpose of Document</t>
    </r>
  </si>
  <si>
    <t>This document is intended to outline testing as a criteria for completing Development &amp; Testing and entering User Acceptance Testing</t>
  </si>
  <si>
    <t xml:space="preserve">This document will clearly identify what the test deliverables will be and the timelines for these. </t>
  </si>
  <si>
    <r>
      <t>1.2</t>
    </r>
    <r>
      <rPr>
        <sz val="7"/>
        <color rgb="FF0070C0"/>
        <rFont val="Times New Roman"/>
        <family val="1"/>
      </rPr>
      <t xml:space="preserve">     </t>
    </r>
    <r>
      <rPr>
        <sz val="16"/>
        <color rgb="FF0070C0"/>
        <rFont val="Aptos Narrow"/>
        <family val="2"/>
        <scheme val="minor"/>
      </rPr>
      <t xml:space="preserve">Test </t>
    </r>
    <r>
      <rPr>
        <sz val="7"/>
        <color rgb="FF0070C0"/>
        <rFont val="Times New Roman"/>
        <family val="1"/>
      </rPr>
      <t xml:space="preserve"> </t>
    </r>
    <r>
      <rPr>
        <sz val="16"/>
        <color rgb="FF0070C0"/>
        <rFont val="Calibri"/>
        <family val="2"/>
      </rPr>
      <t>Execution Team</t>
    </r>
  </si>
  <si>
    <t>The names must be included in the table below.</t>
  </si>
  <si>
    <t>Role</t>
  </si>
  <si>
    <t>Responsibilties</t>
  </si>
  <si>
    <t>Name</t>
  </si>
  <si>
    <t>Contact details</t>
  </si>
  <si>
    <t>(email address)</t>
  </si>
  <si>
    <t>Executor</t>
  </si>
  <si>
    <t xml:space="preserve">Build the test cases in code. Work with the Approver to </t>
  </si>
  <si>
    <t>ABC (Developer)</t>
  </si>
  <si>
    <t xml:space="preserve">ABC@ZYZ.com </t>
  </si>
  <si>
    <t>Approver</t>
  </si>
  <si>
    <t>Review Test Results and provide approval. Sign-off on  Completion</t>
  </si>
  <si>
    <t>ABC (Solution Architect/Tech lead)</t>
  </si>
  <si>
    <t>2. Testing Types</t>
  </si>
  <si>
    <r>
      <t>2.1</t>
    </r>
    <r>
      <rPr>
        <sz val="7"/>
        <color rgb="FF0070C0"/>
        <rFont val="Calibri Light"/>
        <family val="2"/>
      </rPr>
      <t xml:space="preserve">     </t>
    </r>
    <r>
      <rPr>
        <sz val="16"/>
        <color rgb="FF0070C0"/>
        <rFont val="Calibri Light"/>
        <family val="2"/>
      </rPr>
      <t>Intro</t>
    </r>
  </si>
  <si>
    <t>This section is intended to outline many possible testing areas that a solution might need to encounter. This is dependent on requirements, so not all testing types need to be covered.</t>
  </si>
  <si>
    <t>2.2     Functional Testing</t>
  </si>
  <si>
    <t>Type</t>
  </si>
  <si>
    <t>Description</t>
  </si>
  <si>
    <t>Unit</t>
  </si>
  <si>
    <t>Involves testing individual workflows in isolation, rather than testing the entire solution as a whole. The purpose of unit testing is to verify that each workflow performs as expected, and to catch and isolate defects or bugs early in the development cycle.</t>
  </si>
  <si>
    <t>Integration</t>
  </si>
  <si>
    <t>Verifies the interactions and communication between different components of your automation. The purpose of integration testing is to identify any issues or defects that arise when multiple workflows are integrated together, and to ensure that the solution as a whole performs as expected.</t>
  </si>
  <si>
    <t>System</t>
  </si>
  <si>
    <t xml:space="preserve">Verifies the complete functionality and performance of an automation system as a whole. The purpose of system testing is to ensure that the automation system can access all applications and performs as expected in its intended environment. </t>
  </si>
  <si>
    <t>User Acceptance</t>
  </si>
  <si>
    <r>
      <t xml:space="preserve">Verifies whether an automation meets the needs and requirements of its intended users. The purpose of UAT is to ensure that the solution is ready for release to the end-users or customers and meets their expectations. User Acceptance test cases should be executed by the development team </t>
    </r>
    <r>
      <rPr>
        <b/>
        <i/>
        <sz val="11"/>
        <color theme="0" tint="-0.499984740745262"/>
        <rFont val="Aptos Narrow"/>
        <family val="2"/>
        <scheme val="minor"/>
      </rPr>
      <t>before</t>
    </r>
    <r>
      <rPr>
        <i/>
        <sz val="11"/>
        <color theme="0" tint="-0.499984740745262"/>
        <rFont val="Aptos Narrow"/>
        <family val="2"/>
        <scheme val="minor"/>
      </rPr>
      <t xml:space="preserve"> they are attempted by the subject matter experts.</t>
    </r>
  </si>
  <si>
    <t>3.2    Non-Functional Testing</t>
  </si>
  <si>
    <t>Parameter</t>
  </si>
  <si>
    <t>Performance</t>
  </si>
  <si>
    <t>Evaluates the performance and responsiveness of an automation under various load conditions. The purpose of performance testing is to ensure that the automation can handle a specific level of workload/user traffic/etc., and to identify any performance-related issues or bottlenecks.</t>
  </si>
  <si>
    <t>Usability</t>
  </si>
  <si>
    <t>Asseses the ease of use and user experience of an automation. The purpose of usability testing is to ensure that the automation is easy to use and understand for its intended audience, and to identify any usability issues or problems that may affect user adoption and satisfaction. This becomes critical for attended automations with large user bases.</t>
  </si>
  <si>
    <t>Compatibility</t>
  </si>
  <si>
    <t>Verifies whether a solution is compatible with various hardware, operating system, and software configurations. The purpose of compatibility testing is to ensure that the automation can run and operate seamlessly across different platforms and configurations, and to identify any compatibility-related issues or problems. For unattended automations, this is less important given the environment is pre-determined and can be enforced. This becomes critical for attended automations with large user bases.</t>
  </si>
  <si>
    <r>
      <t>6</t>
    </r>
    <r>
      <rPr>
        <sz val="7"/>
        <color rgb="FF0070C0"/>
        <rFont val="Times New Roman"/>
        <family val="1"/>
      </rPr>
      <t xml:space="preserve">       </t>
    </r>
    <r>
      <rPr>
        <sz val="20"/>
        <color rgb="FF0070C0"/>
        <rFont val="Calibri"/>
        <family val="2"/>
      </rPr>
      <t xml:space="preserve"> Test Environment</t>
    </r>
  </si>
  <si>
    <t>Details for hour testing will occur during the development phase (should mirror UAT)</t>
  </si>
  <si>
    <t>System/Application</t>
  </si>
  <si>
    <t>Version</t>
  </si>
  <si>
    <t>Thin/Thick</t>
  </si>
  <si>
    <t>Time Availability</t>
  </si>
  <si>
    <t>User Name</t>
  </si>
  <si>
    <t>VM</t>
  </si>
  <si>
    <t>Windows 10 Enterprise N, version 1909 (64-bit)</t>
  </si>
  <si>
    <t>Thin</t>
  </si>
  <si>
    <t>9 am - 5 pm EST</t>
  </si>
  <si>
    <t>XYZ</t>
  </si>
  <si>
    <t>SAP</t>
  </si>
  <si>
    <t>SAP NETWEAVER 7.0</t>
  </si>
  <si>
    <t>Thick</t>
  </si>
  <si>
    <t>Outlook</t>
  </si>
  <si>
    <t>Microsoft Outlook 2019</t>
  </si>
  <si>
    <t>Process Name</t>
  </si>
  <si>
    <t>Pass</t>
  </si>
  <si>
    <t>Technical Lead</t>
  </si>
  <si>
    <t>John D</t>
  </si>
  <si>
    <t>Fail (Low Sev.)</t>
  </si>
  <si>
    <t>Developer</t>
  </si>
  <si>
    <t>Jane D</t>
  </si>
  <si>
    <t>Fail (Med/High Sev.)</t>
  </si>
  <si>
    <t>Robot Name</t>
  </si>
  <si>
    <t>Not Run</t>
  </si>
  <si>
    <t>Machine Name</t>
  </si>
  <si>
    <t>Total</t>
  </si>
  <si>
    <t>#</t>
  </si>
  <si>
    <t>Case</t>
  </si>
  <si>
    <t>Additional Testing Details</t>
  </si>
  <si>
    <t>Case ID</t>
  </si>
  <si>
    <t>Status</t>
  </si>
  <si>
    <t>Fail Severity</t>
  </si>
  <si>
    <t>Expected Result / screenshots</t>
  </si>
  <si>
    <t>Actual Result / screenshots</t>
  </si>
  <si>
    <t>Defect ID</t>
  </si>
  <si>
    <t>Fail Reason/Next Action</t>
  </si>
  <si>
    <t>Screenshots</t>
  </si>
  <si>
    <t>Author</t>
  </si>
  <si>
    <t>Create Date</t>
  </si>
  <si>
    <t>Run Date</t>
  </si>
  <si>
    <t>Approval Date</t>
  </si>
  <si>
    <t>Example 1</t>
  </si>
  <si>
    <t>Log in to Application B</t>
  </si>
  <si>
    <t>1. Unit</t>
  </si>
  <si>
    <t>N/A</t>
  </si>
  <si>
    <t>"Confirmed" selected in Application B</t>
  </si>
  <si>
    <t>Example 2</t>
  </si>
  <si>
    <t>Perform account lookup for vendor in Application A</t>
  </si>
  <si>
    <t>Vendor = XYZ</t>
  </si>
  <si>
    <t>2. Integration</t>
  </si>
  <si>
    <t>XYZ vendor ID and email returned</t>
  </si>
  <si>
    <t>Example 3</t>
  </si>
  <si>
    <t>Able to access Application C</t>
  </si>
  <si>
    <t>3. System</t>
  </si>
  <si>
    <t>Application C starts up</t>
  </si>
  <si>
    <t>Example 4</t>
  </si>
  <si>
    <t>If Application A input value &lt;&gt; "Yes" then solution should generate a business rule exception message to user</t>
  </si>
  <si>
    <t>4. User Acceptance</t>
  </si>
  <si>
    <t>Fail</t>
  </si>
  <si>
    <t>Low</t>
  </si>
  <si>
    <t>Exception message to be generated to user</t>
  </si>
  <si>
    <t>Exception message was not generated</t>
  </si>
  <si>
    <t>Application A input was "Not Found" instead of "No" -- bot was not set up for this scenario</t>
  </si>
  <si>
    <t>Jane D.</t>
  </si>
  <si>
    <t>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</si>
</sst>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7" x14ac:knownFonts="1">
    <font>
      <sz val="11"/>
      <color theme="1"/>
      <name val="Aptos Narrow"/>
      <family val="2"/>
      <scheme val="minor"/>
    </font>
    <font>
      <sz val="11"/>
      <color theme="1"/>
      <name val="Aptos Narrow"/>
      <family val="2"/>
      <scheme val="minor"/>
    </font>
    <font>
      <u/>
      <sz val="11"/>
      <color theme="10"/>
      <name val="Aptos Narrow"/>
      <family val="2"/>
      <scheme val="minor"/>
    </font>
    <font>
      <b/>
      <sz val="28"/>
      <color rgb="FF0070C0"/>
      <name val="Aptos Narrow"/>
      <family val="2"/>
      <scheme val="minor"/>
    </font>
    <font>
      <sz val="20"/>
      <color rgb="FF0070C0"/>
      <name val="Calibri"/>
      <family val="2"/>
    </font>
    <font>
      <sz val="7"/>
      <color rgb="FF0070C0"/>
      <name val="Times New Roman"/>
      <family val="1"/>
    </font>
    <font>
      <sz val="16"/>
      <color rgb="FF0070C0"/>
      <name val="Calibri"/>
      <family val="2"/>
    </font>
    <font>
      <sz val="16"/>
      <color rgb="FF0070C0"/>
      <name val="Aptos Narrow"/>
      <family val="2"/>
      <scheme val="minor"/>
    </font>
    <font>
      <i/>
      <sz val="11"/>
      <color rgb="FFFFFFFF"/>
      <name val="Aptos Narrow"/>
      <family val="2"/>
      <scheme val="minor"/>
    </font>
    <font>
      <b/>
      <i/>
      <sz val="11"/>
      <color theme="1"/>
      <name val="Aptos Narrow"/>
      <family val="2"/>
      <scheme val="minor"/>
    </font>
    <font>
      <sz val="11"/>
      <color theme="0" tint="-0.499984740745262"/>
      <name val="Aptos Narrow"/>
      <family val="2"/>
      <scheme val="minor"/>
    </font>
    <font>
      <i/>
      <sz val="11"/>
      <color theme="0" tint="-0.499984740745262"/>
      <name val="Aptos Narrow"/>
      <family val="2"/>
      <scheme val="minor"/>
    </font>
    <font>
      <u/>
      <sz val="11"/>
      <color theme="0" tint="-0.499984740745262"/>
      <name val="Aptos Narrow"/>
      <family val="2"/>
      <scheme val="minor"/>
    </font>
    <font>
      <i/>
      <sz val="11"/>
      <color rgb="FFBFBFBF"/>
      <name val="Aptos Narrow"/>
      <family val="2"/>
      <scheme val="minor"/>
    </font>
    <font>
      <sz val="16"/>
      <color rgb="FF0070C0"/>
      <name val="Calibri Light"/>
      <family val="2"/>
    </font>
    <font>
      <sz val="7"/>
      <color rgb="FF0070C0"/>
      <name val="Calibri Light"/>
      <family val="2"/>
    </font>
    <font>
      <sz val="14"/>
      <color rgb="FF0070C0"/>
      <name val="Aptos Display"/>
      <family val="2"/>
      <scheme val="major"/>
    </font>
    <font>
      <sz val="11"/>
      <color rgb="FFFFFFFF"/>
      <name val="Aptos Narrow"/>
      <family val="2"/>
      <scheme val="minor"/>
    </font>
    <font>
      <sz val="11"/>
      <name val="Calibri"/>
      <family val="2"/>
    </font>
    <font>
      <b/>
      <i/>
      <sz val="11"/>
      <color theme="0" tint="-0.499984740745262"/>
      <name val="Aptos Narrow"/>
      <family val="2"/>
      <scheme val="minor"/>
    </font>
    <font>
      <sz val="11"/>
      <name val="Symbol"/>
      <family val="1"/>
      <charset val="2"/>
    </font>
    <font>
      <sz val="12"/>
      <color theme="0"/>
      <name val="Arial"/>
      <family val="2"/>
    </font>
    <font>
      <sz val="10"/>
      <color theme="1"/>
      <name val="Arial"/>
      <family val="2"/>
    </font>
    <font>
      <b/>
      <sz val="12"/>
      <color theme="0"/>
      <name val="Arial"/>
      <family val="2"/>
    </font>
    <font>
      <i/>
      <sz val="10"/>
      <color theme="1" tint="0.499984740745262"/>
      <name val="Arial"/>
      <family val="2"/>
    </font>
    <font>
      <sz val="10"/>
      <color theme="1" tint="0.499984740745262"/>
      <name val="Arial"/>
      <family val="2"/>
    </font>
    <font>
      <i/>
      <sz val="10"/>
      <color theme="1"/>
      <name val="Arial"/>
      <family val="2"/>
    </font>
  </fonts>
  <fills count="4">
    <fill>
      <patternFill patternType="none"/>
    </fill>
    <fill>
      <patternFill patternType="gray125"/>
    </fill>
    <fill>
      <patternFill patternType="solid">
        <fgColor rgb="FF308DC6"/>
        <bgColor indexed="64"/>
      </patternFill>
    </fill>
    <fill>
      <patternFill patternType="solid">
        <fgColor rgb="FFFA4616"/>
        <bgColor indexed="64"/>
      </patternFill>
    </fill>
  </fills>
  <borders count="7">
    <border>
      <left/>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thin">
        <color indexed="64"/>
      </left>
      <right style="thin">
        <color indexed="64"/>
      </right>
      <top style="thin">
        <color indexed="64"/>
      </top>
      <bottom style="thin">
        <color indexed="64"/>
      </bottom>
      <diagonal/>
    </border>
    <border>
      <left style="medium">
        <color rgb="FFA6A6A6"/>
      </left>
      <right style="medium">
        <color rgb="FFA6A6A6"/>
      </right>
      <top style="medium">
        <color rgb="FFA6A6A6"/>
      </top>
      <bottom style="medium">
        <color rgb="FFA6A6A6"/>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53">
    <xf numFmtId="0" fontId="0" fillId="0" borderId="0" xfId="0"/>
    <xf numFmtId="0" fontId="3" fillId="0" borderId="0" xfId="0" applyFont="1" applyAlignment="1">
      <alignment horizontal="left" vertical="center"/>
    </xf>
    <xf numFmtId="0" fontId="3" fillId="0" borderId="0" xfId="0" applyFont="1" applyAlignment="1">
      <alignment horizontal="center" vertical="center" wrapText="1"/>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vertical="center" wrapText="1"/>
    </xf>
    <xf numFmtId="0" fontId="8" fillId="2" borderId="3" xfId="0" applyFont="1" applyFill="1" applyBorder="1" applyAlignment="1">
      <alignment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vertical="center" wrapText="1"/>
    </xf>
    <xf numFmtId="0" fontId="9" fillId="0" borderId="1" xfId="0" applyFont="1" applyBorder="1" applyAlignment="1">
      <alignment vertical="center" wrapText="1"/>
    </xf>
    <xf numFmtId="0" fontId="10" fillId="0" borderId="1" xfId="2" applyFont="1" applyBorder="1" applyAlignment="1">
      <alignment horizontal="left" vertical="center" wrapText="1"/>
    </xf>
    <xf numFmtId="0" fontId="11" fillId="0" borderId="1" xfId="0" applyFont="1" applyBorder="1" applyAlignment="1">
      <alignment vertical="center" wrapText="1"/>
    </xf>
    <xf numFmtId="0" fontId="12" fillId="0" borderId="1" xfId="2" applyFont="1" applyBorder="1" applyAlignment="1">
      <alignment horizontal="center" vertical="center" wrapText="1"/>
    </xf>
    <xf numFmtId="0" fontId="9" fillId="0" borderId="3" xfId="0" applyFont="1" applyBorder="1" applyAlignment="1">
      <alignment vertical="center" wrapText="1"/>
    </xf>
    <xf numFmtId="0" fontId="10" fillId="0" borderId="3" xfId="2" applyFont="1" applyBorder="1" applyAlignment="1">
      <alignment horizontal="left" vertical="center" wrapText="1"/>
    </xf>
    <xf numFmtId="0" fontId="11" fillId="0" borderId="3" xfId="0" applyFont="1" applyBorder="1" applyAlignment="1">
      <alignment vertical="center" wrapText="1"/>
    </xf>
    <xf numFmtId="0" fontId="12" fillId="0" borderId="3" xfId="2" applyFont="1" applyBorder="1" applyAlignment="1">
      <alignment horizontal="center" vertical="center" wrapText="1"/>
    </xf>
    <xf numFmtId="0" fontId="10" fillId="0" borderId="1" xfId="2" applyFont="1" applyBorder="1" applyAlignment="1">
      <alignment horizontal="center" vertical="center" wrapText="1"/>
    </xf>
    <xf numFmtId="0" fontId="10" fillId="0" borderId="3" xfId="2" applyFont="1" applyBorder="1" applyAlignment="1">
      <alignment horizontal="center" vertical="center" wrapText="1"/>
    </xf>
    <xf numFmtId="0" fontId="13" fillId="0" borderId="0" xfId="0" applyFont="1" applyAlignment="1">
      <alignment vertical="center"/>
    </xf>
    <xf numFmtId="0" fontId="14" fillId="0" borderId="0" xfId="0" applyFont="1" applyAlignment="1">
      <alignment vertical="center"/>
    </xf>
    <xf numFmtId="0" fontId="16" fillId="0" borderId="0" xfId="0" applyFont="1" applyAlignment="1">
      <alignment vertical="center"/>
    </xf>
    <xf numFmtId="0" fontId="17" fillId="2" borderId="5" xfId="0" applyFont="1" applyFill="1" applyBorder="1" applyAlignment="1">
      <alignment vertical="center" wrapText="1"/>
    </xf>
    <xf numFmtId="0" fontId="18" fillId="0" borderId="5" xfId="0" applyFont="1" applyBorder="1" applyAlignment="1">
      <alignment vertical="center"/>
    </xf>
    <xf numFmtId="0" fontId="11" fillId="0" borderId="5" xfId="0" applyFont="1" applyBorder="1" applyAlignment="1">
      <alignment vertical="center" wrapText="1"/>
    </xf>
    <xf numFmtId="0" fontId="20" fillId="0" borderId="0" xfId="0" applyFont="1" applyAlignment="1">
      <alignment horizontal="left" vertical="center" indent="10"/>
    </xf>
    <xf numFmtId="0" fontId="18" fillId="0" borderId="5" xfId="0" applyFont="1" applyBorder="1" applyAlignment="1">
      <alignment vertical="center" wrapText="1"/>
    </xf>
    <xf numFmtId="0" fontId="18" fillId="0" borderId="0" xfId="0" applyFont="1" applyAlignment="1">
      <alignment vertical="center"/>
    </xf>
    <xf numFmtId="0" fontId="11" fillId="0" borderId="0" xfId="0" applyFont="1" applyAlignment="1">
      <alignment vertical="center" wrapText="1"/>
    </xf>
    <xf numFmtId="0" fontId="17" fillId="2" borderId="6" xfId="0" applyFont="1" applyFill="1" applyBorder="1" applyAlignment="1">
      <alignment vertical="center" wrapText="1"/>
    </xf>
    <xf numFmtId="0" fontId="21" fillId="3" borderId="5" xfId="0" applyFont="1" applyFill="1" applyBorder="1" applyAlignment="1">
      <alignment vertical="center"/>
    </xf>
    <xf numFmtId="0" fontId="22" fillId="0" borderId="5" xfId="0" applyFont="1" applyBorder="1" applyAlignment="1">
      <alignment horizontal="left"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5" xfId="0" applyFont="1" applyBorder="1" applyAlignment="1">
      <alignment horizontal="center" vertical="center" wrapText="1"/>
    </xf>
    <xf numFmtId="9" fontId="22" fillId="0" borderId="5" xfId="1" applyFont="1" applyBorder="1" applyAlignment="1">
      <alignment horizontal="center" vertical="center" wrapText="1"/>
    </xf>
    <xf numFmtId="9" fontId="22" fillId="0" borderId="0" xfId="1" applyFont="1" applyBorder="1" applyAlignment="1">
      <alignment horizontal="center" vertical="center" wrapText="1"/>
    </xf>
    <xf numFmtId="0" fontId="22" fillId="0" borderId="0" xfId="0" applyFont="1" applyAlignment="1">
      <alignment vertical="center"/>
    </xf>
    <xf numFmtId="0" fontId="23" fillId="3" borderId="0" xfId="0" applyFont="1" applyFill="1" applyAlignment="1">
      <alignment horizontal="center" vertical="center"/>
    </xf>
    <xf numFmtId="0" fontId="23" fillId="3" borderId="0" xfId="0" applyFont="1" applyFill="1" applyAlignment="1">
      <alignment horizontal="center" vertical="center" wrapText="1"/>
    </xf>
    <xf numFmtId="0" fontId="24" fillId="0" borderId="5" xfId="0" applyFont="1" applyBorder="1" applyAlignment="1">
      <alignment horizontal="center" vertical="center"/>
    </xf>
    <xf numFmtId="0" fontId="24" fillId="0" borderId="5" xfId="0" applyFont="1" applyBorder="1" applyAlignment="1">
      <alignment vertical="center" wrapText="1"/>
    </xf>
    <xf numFmtId="0" fontId="24" fillId="0" borderId="5"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5" xfId="0" applyFont="1" applyBorder="1" applyAlignment="1">
      <alignment vertical="center" wrapText="1"/>
    </xf>
    <xf numFmtId="164" fontId="24" fillId="0" borderId="5" xfId="0" applyNumberFormat="1" applyFont="1" applyBorder="1" applyAlignment="1">
      <alignment horizontal="center" vertical="center"/>
    </xf>
    <xf numFmtId="0" fontId="22" fillId="0" borderId="5" xfId="0" applyFont="1" applyBorder="1" applyAlignment="1">
      <alignment horizontal="center" vertical="center"/>
    </xf>
    <xf numFmtId="0" fontId="22" fillId="0" borderId="5" xfId="0" applyFont="1" applyBorder="1" applyAlignment="1">
      <alignment vertical="center" wrapText="1"/>
    </xf>
    <xf numFmtId="0" fontId="26" fillId="0" borderId="5" xfId="0" applyFont="1" applyBorder="1" applyAlignment="1">
      <alignment horizontal="center" vertical="center"/>
    </xf>
    <xf numFmtId="164" fontId="22" fillId="0" borderId="5" xfId="0" applyNumberFormat="1" applyFont="1" applyBorder="1" applyAlignment="1">
      <alignment horizontal="center" vertical="center"/>
    </xf>
  </cellXfs>
  <cellStyles count="3">
    <cellStyle name="Hyperlink" xfId="2" builtinId="8"/>
    <cellStyle name="Normal" xfId="0" builtinId="0"/>
    <cellStyle name="Percent" xfId="1" builtinId="5"/>
  </cellStyles>
  <dxfs count="2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319405</xdr:colOff>
      <xdr:row>0</xdr:row>
      <xdr:rowOff>807720</xdr:rowOff>
    </xdr:from>
    <xdr:to>
      <xdr:col>11</xdr:col>
      <xdr:colOff>161290</xdr:colOff>
      <xdr:row>0</xdr:row>
      <xdr:rowOff>807720</xdr:rowOff>
    </xdr:to>
    <xdr:cxnSp macro="">
      <xdr:nvCxnSpPr>
        <xdr:cNvPr id="2" name="Straight Connector 1">
          <a:extLst>
            <a:ext uri="{FF2B5EF4-FFF2-40B4-BE49-F238E27FC236}">
              <a16:creationId xmlns:a16="http://schemas.microsoft.com/office/drawing/2014/main" id="{F15B253C-DC17-49D6-9772-B05541EA6962}"/>
            </a:ext>
          </a:extLst>
        </xdr:cNvPr>
        <xdr:cNvCxnSpPr/>
      </xdr:nvCxnSpPr>
      <xdr:spPr>
        <a:xfrm>
          <a:off x="1652905" y="458470"/>
          <a:ext cx="14396085" cy="0"/>
        </a:xfrm>
        <a:prstGeom prst="line">
          <a:avLst/>
        </a:prstGeom>
        <a:ln w="31750">
          <a:solidFill>
            <a:schemeClr val="bg1"/>
          </a:solidFill>
        </a:ln>
      </xdr:spPr>
      <xdr:style>
        <a:lnRef idx="2">
          <a:schemeClr val="accent4"/>
        </a:lnRef>
        <a:fillRef idx="0">
          <a:schemeClr val="accent4"/>
        </a:fillRef>
        <a:effectRef idx="1">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ABC@ZYZ.com" TargetMode="External"/><Relationship Id="rId1" Type="http://schemas.openxmlformats.org/officeDocument/2006/relationships/hyperlink" Target="mailto:ABC@Z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54683-AE0B-4D50-A74E-2CFB51F0D0D8}">
  <dimension ref="A1:E50"/>
  <sheetViews>
    <sheetView tabSelected="1" zoomScale="29" workbookViewId="0"/>
  </sheetViews>
  <sheetFormatPr defaultRowHeight="14.5" x14ac:dyDescent="0.35"/>
  <cols>
    <col min="1" max="1" width="19.08984375" customWidth="1"/>
    <col min="2" max="2" width="55" customWidth="1"/>
    <col min="3" max="3" width="29.7265625" customWidth="1"/>
    <col min="4" max="4" width="22.36328125" customWidth="1"/>
    <col min="5" max="5" width="33" customWidth="1"/>
    <col min="6" max="6" width="17.90625" customWidth="1"/>
    <col min="7" max="7" width="15.453125" customWidth="1"/>
  </cols>
  <sheetData>
    <row r="1" spans="1:4" ht="37" x14ac:dyDescent="0.35">
      <c r="A1" s="1" t="s">
        <v>0</v>
      </c>
      <c r="B1" s="1"/>
    </row>
    <row r="2" spans="1:4" ht="37" x14ac:dyDescent="0.35">
      <c r="A2" s="1"/>
      <c r="B2" s="2"/>
    </row>
    <row r="3" spans="1:4" ht="26" x14ac:dyDescent="0.35">
      <c r="A3" s="3" t="s">
        <v>1</v>
      </c>
    </row>
    <row r="4" spans="1:4" ht="21" x14ac:dyDescent="0.35">
      <c r="A4" s="4" t="s">
        <v>2</v>
      </c>
    </row>
    <row r="5" spans="1:4" x14ac:dyDescent="0.35">
      <c r="A5" s="5" t="s">
        <v>3</v>
      </c>
    </row>
    <row r="6" spans="1:4" x14ac:dyDescent="0.35">
      <c r="A6" s="5" t="s">
        <v>4</v>
      </c>
    </row>
    <row r="7" spans="1:4" x14ac:dyDescent="0.35">
      <c r="A7" s="5"/>
    </row>
    <row r="8" spans="1:4" ht="21" x14ac:dyDescent="0.35">
      <c r="A8" s="4" t="s">
        <v>5</v>
      </c>
    </row>
    <row r="9" spans="1:4" ht="15" thickBot="1" x14ac:dyDescent="0.4">
      <c r="A9" s="5" t="s">
        <v>6</v>
      </c>
    </row>
    <row r="10" spans="1:4" x14ac:dyDescent="0.35">
      <c r="A10" s="6" t="s">
        <v>7</v>
      </c>
      <c r="B10" s="7" t="s">
        <v>8</v>
      </c>
      <c r="C10" s="6" t="s">
        <v>9</v>
      </c>
      <c r="D10" s="8" t="s">
        <v>10</v>
      </c>
    </row>
    <row r="11" spans="1:4" ht="15" thickBot="1" x14ac:dyDescent="0.4">
      <c r="A11" s="9"/>
      <c r="B11" s="10"/>
      <c r="C11" s="9"/>
      <c r="D11" s="11" t="s">
        <v>11</v>
      </c>
    </row>
    <row r="12" spans="1:4" ht="25.25" customHeight="1" x14ac:dyDescent="0.35">
      <c r="A12" s="12" t="s">
        <v>12</v>
      </c>
      <c r="B12" s="13" t="s">
        <v>13</v>
      </c>
      <c r="C12" s="14" t="s">
        <v>14</v>
      </c>
      <c r="D12" s="15" t="s">
        <v>15</v>
      </c>
    </row>
    <row r="13" spans="1:4" ht="22.75" customHeight="1" thickBot="1" x14ac:dyDescent="0.4">
      <c r="A13" s="16"/>
      <c r="B13" s="17"/>
      <c r="C13" s="18"/>
      <c r="D13" s="19"/>
    </row>
    <row r="14" spans="1:4" x14ac:dyDescent="0.35">
      <c r="A14" s="12" t="s">
        <v>16</v>
      </c>
      <c r="B14" s="13" t="s">
        <v>17</v>
      </c>
      <c r="C14" s="14" t="s">
        <v>18</v>
      </c>
      <c r="D14" s="15" t="s">
        <v>15</v>
      </c>
    </row>
    <row r="15" spans="1:4" ht="15" thickBot="1" x14ac:dyDescent="0.4">
      <c r="A15" s="16"/>
      <c r="B15" s="17"/>
      <c r="C15" s="18"/>
      <c r="D15" s="19"/>
    </row>
    <row r="16" spans="1:4" ht="15" customHeight="1" x14ac:dyDescent="0.35">
      <c r="A16" s="12"/>
      <c r="B16" s="20"/>
      <c r="C16" s="14"/>
      <c r="D16" s="15"/>
    </row>
    <row r="17" spans="1:4" ht="15" thickBot="1" x14ac:dyDescent="0.4">
      <c r="A17" s="16"/>
      <c r="B17" s="21"/>
      <c r="C17" s="18"/>
      <c r="D17" s="19"/>
    </row>
    <row r="18" spans="1:4" ht="15" customHeight="1" x14ac:dyDescent="0.35">
      <c r="A18" s="12"/>
      <c r="B18" s="20"/>
      <c r="C18" s="14"/>
      <c r="D18" s="15"/>
    </row>
    <row r="19" spans="1:4" ht="15" thickBot="1" x14ac:dyDescent="0.4">
      <c r="A19" s="16"/>
      <c r="B19" s="21"/>
      <c r="C19" s="18"/>
      <c r="D19" s="19"/>
    </row>
    <row r="20" spans="1:4" x14ac:dyDescent="0.35">
      <c r="A20" s="5"/>
    </row>
    <row r="21" spans="1:4" x14ac:dyDescent="0.35">
      <c r="A21" s="22"/>
    </row>
    <row r="22" spans="1:4" ht="21" x14ac:dyDescent="0.35">
      <c r="A22" s="4" t="s">
        <v>19</v>
      </c>
    </row>
    <row r="23" spans="1:4" ht="21" x14ac:dyDescent="0.35">
      <c r="A23" s="23" t="s">
        <v>20</v>
      </c>
    </row>
    <row r="24" spans="1:4" x14ac:dyDescent="0.35">
      <c r="A24" s="5" t="s">
        <v>21</v>
      </c>
    </row>
    <row r="25" spans="1:4" x14ac:dyDescent="0.35">
      <c r="A25" s="5"/>
    </row>
    <row r="26" spans="1:4" ht="18.5" x14ac:dyDescent="0.35">
      <c r="A26" s="24" t="s">
        <v>22</v>
      </c>
    </row>
    <row r="27" spans="1:4" x14ac:dyDescent="0.35">
      <c r="A27" s="25" t="s">
        <v>23</v>
      </c>
      <c r="B27" s="25" t="s">
        <v>24</v>
      </c>
    </row>
    <row r="28" spans="1:4" ht="58" x14ac:dyDescent="0.35">
      <c r="A28" s="26" t="s">
        <v>25</v>
      </c>
      <c r="B28" s="27" t="s">
        <v>26</v>
      </c>
    </row>
    <row r="29" spans="1:4" ht="72.5" x14ac:dyDescent="0.35">
      <c r="A29" s="26" t="s">
        <v>27</v>
      </c>
      <c r="B29" s="27" t="s">
        <v>28</v>
      </c>
    </row>
    <row r="30" spans="1:4" ht="58" x14ac:dyDescent="0.35">
      <c r="A30" s="26" t="s">
        <v>29</v>
      </c>
      <c r="B30" s="27" t="s">
        <v>30</v>
      </c>
    </row>
    <row r="31" spans="1:4" ht="87" x14ac:dyDescent="0.35">
      <c r="A31" s="26" t="s">
        <v>31</v>
      </c>
      <c r="B31" s="27" t="s">
        <v>32</v>
      </c>
    </row>
    <row r="32" spans="1:4" x14ac:dyDescent="0.35">
      <c r="A32" s="28"/>
    </row>
    <row r="33" spans="1:5" ht="18.5" x14ac:dyDescent="0.35">
      <c r="A33" s="24" t="s">
        <v>33</v>
      </c>
    </row>
    <row r="34" spans="1:5" x14ac:dyDescent="0.35">
      <c r="A34" s="25" t="s">
        <v>34</v>
      </c>
      <c r="B34" s="25" t="s">
        <v>24</v>
      </c>
    </row>
    <row r="35" spans="1:5" ht="72.5" x14ac:dyDescent="0.35">
      <c r="A35" s="26" t="s">
        <v>35</v>
      </c>
      <c r="B35" s="27" t="s">
        <v>36</v>
      </c>
    </row>
    <row r="36" spans="1:5" ht="87" x14ac:dyDescent="0.35">
      <c r="A36" s="26" t="s">
        <v>37</v>
      </c>
      <c r="B36" s="27" t="s">
        <v>38</v>
      </c>
    </row>
    <row r="37" spans="1:5" ht="116" x14ac:dyDescent="0.35">
      <c r="A37" s="29" t="s">
        <v>39</v>
      </c>
      <c r="B37" s="27" t="s">
        <v>40</v>
      </c>
    </row>
    <row r="38" spans="1:5" x14ac:dyDescent="0.35">
      <c r="A38" s="30"/>
      <c r="B38" s="31"/>
    </row>
    <row r="39" spans="1:5" ht="26" x14ac:dyDescent="0.35">
      <c r="A39" s="3" t="s">
        <v>41</v>
      </c>
    </row>
    <row r="40" spans="1:5" x14ac:dyDescent="0.35">
      <c r="A40" s="5" t="s">
        <v>42</v>
      </c>
    </row>
    <row r="41" spans="1:5" ht="15" thickBot="1" x14ac:dyDescent="0.4">
      <c r="A41" s="5"/>
    </row>
    <row r="42" spans="1:5" ht="15" thickBot="1" x14ac:dyDescent="0.4">
      <c r="A42" s="32" t="s">
        <v>43</v>
      </c>
      <c r="B42" s="32" t="s">
        <v>44</v>
      </c>
      <c r="C42" s="32" t="s">
        <v>45</v>
      </c>
      <c r="D42" s="32" t="s">
        <v>46</v>
      </c>
      <c r="E42" s="32" t="s">
        <v>47</v>
      </c>
    </row>
    <row r="43" spans="1:5" x14ac:dyDescent="0.35">
      <c r="A43" s="27" t="s">
        <v>48</v>
      </c>
      <c r="B43" s="27" t="s">
        <v>49</v>
      </c>
      <c r="C43" s="27" t="s">
        <v>50</v>
      </c>
      <c r="D43" s="27" t="s">
        <v>51</v>
      </c>
      <c r="E43" s="27" t="s">
        <v>52</v>
      </c>
    </row>
    <row r="44" spans="1:5" x14ac:dyDescent="0.35">
      <c r="A44" s="27" t="s">
        <v>53</v>
      </c>
      <c r="B44" s="27" t="s">
        <v>54</v>
      </c>
      <c r="C44" s="27" t="s">
        <v>55</v>
      </c>
      <c r="D44" s="27" t="s">
        <v>51</v>
      </c>
      <c r="E44" s="27" t="s">
        <v>52</v>
      </c>
    </row>
    <row r="45" spans="1:5" x14ac:dyDescent="0.35">
      <c r="A45" s="27" t="s">
        <v>56</v>
      </c>
      <c r="B45" s="27" t="s">
        <v>57</v>
      </c>
      <c r="C45" s="27" t="s">
        <v>55</v>
      </c>
      <c r="D45" s="27" t="s">
        <v>51</v>
      </c>
      <c r="E45" s="27" t="s">
        <v>52</v>
      </c>
    </row>
    <row r="46" spans="1:5" x14ac:dyDescent="0.35">
      <c r="A46" s="27"/>
      <c r="B46" s="27"/>
      <c r="C46" s="27"/>
      <c r="D46" s="27"/>
      <c r="E46" s="27"/>
    </row>
    <row r="47" spans="1:5" x14ac:dyDescent="0.35">
      <c r="A47" s="27"/>
      <c r="B47" s="27"/>
      <c r="C47" s="27"/>
      <c r="D47" s="27"/>
      <c r="E47" s="27"/>
    </row>
    <row r="48" spans="1:5" x14ac:dyDescent="0.35">
      <c r="A48" s="27"/>
      <c r="B48" s="27"/>
      <c r="C48" s="27"/>
      <c r="D48" s="27"/>
      <c r="E48" s="27"/>
    </row>
    <row r="49" spans="1:5" x14ac:dyDescent="0.35">
      <c r="A49" s="27"/>
      <c r="B49" s="27"/>
      <c r="C49" s="27"/>
      <c r="D49" s="27"/>
      <c r="E49" s="27"/>
    </row>
    <row r="50" spans="1:5" x14ac:dyDescent="0.35">
      <c r="A50" s="5"/>
    </row>
  </sheetData>
  <mergeCells count="19">
    <mergeCell ref="A18:A19"/>
    <mergeCell ref="B18:B19"/>
    <mergeCell ref="C18:C19"/>
    <mergeCell ref="D18:D19"/>
    <mergeCell ref="D12:D13"/>
    <mergeCell ref="A14:A15"/>
    <mergeCell ref="B14:B15"/>
    <mergeCell ref="C14:C15"/>
    <mergeCell ref="D14:D15"/>
    <mergeCell ref="A16:A17"/>
    <mergeCell ref="B16:B17"/>
    <mergeCell ref="C16:C17"/>
    <mergeCell ref="D16:D17"/>
    <mergeCell ref="A10:A11"/>
    <mergeCell ref="B10:B11"/>
    <mergeCell ref="C10:C11"/>
    <mergeCell ref="A12:A13"/>
    <mergeCell ref="B12:B13"/>
    <mergeCell ref="C12:C13"/>
  </mergeCells>
  <dataValidations count="1">
    <dataValidation type="list" allowBlank="1" showInputMessage="1" showErrorMessage="1" sqref="B43:C49" xr:uid="{62FED9C8-6281-40A8-8483-D3A4636230C2}">
      <formula1>"Thin,Thick"</formula1>
    </dataValidation>
  </dataValidations>
  <hyperlinks>
    <hyperlink ref="D12" r:id="rId1" xr:uid="{6638795E-8642-42DE-8034-2A2A7AD6F0A9}"/>
    <hyperlink ref="D14" r:id="rId2" xr:uid="{217C7A52-EF23-43B1-B483-75AADFC7FF3F}"/>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15401-59A6-4B31-976E-38926C5B91EF}">
  <dimension ref="A1:R84"/>
  <sheetViews>
    <sheetView topLeftCell="B3" zoomScale="64" zoomScaleNormal="100" workbookViewId="0"/>
  </sheetViews>
  <sheetFormatPr defaultRowHeight="14.5" x14ac:dyDescent="0.35"/>
  <cols>
    <col min="7" max="7" width="14.81640625" customWidth="1"/>
    <col min="8" max="8" width="35.90625" customWidth="1"/>
    <col min="9" max="9" width="14.90625" customWidth="1"/>
    <col min="11" max="11" width="16.7265625" customWidth="1"/>
    <col min="12" max="12" width="17.81640625" customWidth="1"/>
    <col min="13" max="13" width="13.26953125" customWidth="1"/>
    <col min="14" max="14" width="15.81640625" customWidth="1"/>
    <col min="15" max="16" width="14.6328125" customWidth="1"/>
    <col min="17" max="17" width="17.6328125" customWidth="1"/>
    <col min="18" max="18" width="19.54296875" customWidth="1"/>
  </cols>
  <sheetData>
    <row r="1" spans="1:18" ht="15.5" x14ac:dyDescent="0.35">
      <c r="A1" s="33" t="s">
        <v>58</v>
      </c>
      <c r="B1" s="34" t="s">
        <v>52</v>
      </c>
      <c r="C1" s="35"/>
      <c r="D1" s="36"/>
      <c r="E1" s="33" t="s">
        <v>59</v>
      </c>
      <c r="F1" s="37">
        <f>+COUNTIFS($F$8:$F$76,"Pass")</f>
        <v>2</v>
      </c>
      <c r="G1" s="38">
        <f>+IFERROR(F1/F$5,"")</f>
        <v>0.5</v>
      </c>
      <c r="H1" s="39"/>
      <c r="I1" s="35"/>
      <c r="J1" s="35"/>
      <c r="K1" s="35"/>
      <c r="L1" s="35"/>
      <c r="M1" s="40"/>
      <c r="N1" s="40"/>
      <c r="O1" s="40"/>
      <c r="P1" s="40"/>
      <c r="Q1" s="40"/>
      <c r="R1" s="40"/>
    </row>
    <row r="2" spans="1:18" ht="15.5" x14ac:dyDescent="0.35">
      <c r="A2" s="33" t="s">
        <v>60</v>
      </c>
      <c r="B2" s="34" t="s">
        <v>61</v>
      </c>
      <c r="C2" s="35"/>
      <c r="D2" s="36"/>
      <c r="E2" s="33" t="s">
        <v>62</v>
      </c>
      <c r="F2" s="37">
        <f>+COUNTIFS($F$8:$F$76,"Fail",$G$8:$G$76,"Low")</f>
        <v>1</v>
      </c>
      <c r="G2" s="38">
        <f t="shared" ref="G2:G3" si="0">+IFERROR(F2/F$5,"")</f>
        <v>0.25</v>
      </c>
      <c r="H2" s="39"/>
      <c r="I2" s="35"/>
      <c r="J2" s="35"/>
      <c r="K2" s="35"/>
      <c r="L2" s="35"/>
      <c r="M2" s="40"/>
      <c r="N2" s="40"/>
      <c r="O2" s="40"/>
      <c r="P2" s="40"/>
      <c r="Q2" s="40"/>
      <c r="R2" s="40"/>
    </row>
    <row r="3" spans="1:18" ht="15.5" x14ac:dyDescent="0.35">
      <c r="A3" s="33" t="s">
        <v>63</v>
      </c>
      <c r="B3" s="34" t="s">
        <v>64</v>
      </c>
      <c r="C3" s="35"/>
      <c r="D3" s="36"/>
      <c r="E3" s="33" t="s">
        <v>65</v>
      </c>
      <c r="F3" s="37">
        <f>+COUNTIFS($F$8:$F$76,"Fail",$G$8:$G$76,"Med")+COUNTIFS($F$8:$F$76,"Fail",$G$8:$G$76,"High")</f>
        <v>0</v>
      </c>
      <c r="G3" s="38">
        <f t="shared" si="0"/>
        <v>0</v>
      </c>
      <c r="H3" s="39"/>
      <c r="I3" s="35"/>
      <c r="J3" s="35"/>
      <c r="K3" s="35"/>
      <c r="L3" s="35"/>
      <c r="M3" s="40"/>
      <c r="N3" s="40"/>
      <c r="O3" s="40"/>
      <c r="P3" s="40"/>
      <c r="Q3" s="40"/>
      <c r="R3" s="40"/>
    </row>
    <row r="4" spans="1:18" ht="15.5" x14ac:dyDescent="0.35">
      <c r="A4" s="33" t="s">
        <v>66</v>
      </c>
      <c r="B4" s="34">
        <v>123</v>
      </c>
      <c r="C4" s="35"/>
      <c r="D4" s="36"/>
      <c r="E4" s="33" t="s">
        <v>67</v>
      </c>
      <c r="F4" s="37">
        <f>+COUNTIFS($F$8:$F$76,"Not Run")</f>
        <v>1</v>
      </c>
      <c r="G4" s="38">
        <f>+IFERROR(F4/F$5,"")</f>
        <v>0.25</v>
      </c>
      <c r="H4" s="39"/>
      <c r="I4" s="35"/>
      <c r="J4" s="35"/>
      <c r="K4" s="35"/>
      <c r="L4" s="35"/>
      <c r="M4" s="40"/>
      <c r="N4" s="40"/>
      <c r="O4" s="40"/>
      <c r="P4" s="40"/>
      <c r="Q4" s="40"/>
      <c r="R4" s="40"/>
    </row>
    <row r="5" spans="1:18" ht="15.5" x14ac:dyDescent="0.35">
      <c r="A5" s="33" t="s">
        <v>68</v>
      </c>
      <c r="B5" s="34">
        <v>567</v>
      </c>
      <c r="C5" s="35"/>
      <c r="D5" s="36"/>
      <c r="E5" s="33" t="s">
        <v>69</v>
      </c>
      <c r="F5" s="37">
        <f>+SUM(F1:F4)</f>
        <v>4</v>
      </c>
      <c r="G5" s="38">
        <f>+IFERROR(F5/F$5,"")</f>
        <v>1</v>
      </c>
      <c r="H5" s="39"/>
      <c r="I5" s="35"/>
      <c r="J5" s="35"/>
      <c r="K5" s="35"/>
      <c r="L5" s="35"/>
      <c r="M5" s="40"/>
      <c r="N5" s="40"/>
      <c r="O5" s="40"/>
      <c r="P5" s="40"/>
      <c r="Q5" s="40"/>
      <c r="R5" s="40"/>
    </row>
    <row r="6" spans="1:18" x14ac:dyDescent="0.35">
      <c r="A6" s="40"/>
      <c r="B6" s="35"/>
      <c r="C6" s="35"/>
      <c r="D6" s="36"/>
      <c r="E6" s="40"/>
      <c r="F6" s="40"/>
      <c r="G6" s="40"/>
      <c r="H6" s="40"/>
      <c r="I6" s="35"/>
      <c r="J6" s="35"/>
      <c r="K6" s="35"/>
      <c r="L6" s="35"/>
      <c r="M6" s="40"/>
      <c r="N6" s="40"/>
      <c r="O6" s="40"/>
      <c r="P6" s="40"/>
      <c r="Q6" s="40"/>
      <c r="R6" s="40"/>
    </row>
    <row r="7" spans="1:18" ht="77.5" x14ac:dyDescent="0.35">
      <c r="A7" s="41" t="s">
        <v>70</v>
      </c>
      <c r="B7" s="42" t="s">
        <v>71</v>
      </c>
      <c r="C7" s="42" t="s">
        <v>72</v>
      </c>
      <c r="D7" s="42" t="s">
        <v>73</v>
      </c>
      <c r="E7" s="41" t="s">
        <v>23</v>
      </c>
      <c r="F7" s="41" t="s">
        <v>74</v>
      </c>
      <c r="G7" s="41" t="s">
        <v>75</v>
      </c>
      <c r="H7" s="41" t="s">
        <v>76</v>
      </c>
      <c r="I7" s="42" t="s">
        <v>77</v>
      </c>
      <c r="J7" s="42" t="s">
        <v>78</v>
      </c>
      <c r="K7" s="42" t="s">
        <v>79</v>
      </c>
      <c r="L7" s="42" t="s">
        <v>80</v>
      </c>
      <c r="M7" s="41" t="s">
        <v>81</v>
      </c>
      <c r="N7" s="41" t="s">
        <v>82</v>
      </c>
      <c r="O7" s="41" t="s">
        <v>12</v>
      </c>
      <c r="P7" s="41" t="s">
        <v>83</v>
      </c>
      <c r="Q7" s="41" t="s">
        <v>16</v>
      </c>
      <c r="R7" s="41" t="s">
        <v>84</v>
      </c>
    </row>
    <row r="8" spans="1:18" ht="75" x14ac:dyDescent="0.35">
      <c r="A8" s="43" t="s">
        <v>85</v>
      </c>
      <c r="B8" s="44" t="s">
        <v>86</v>
      </c>
      <c r="C8" s="44"/>
      <c r="D8" s="45">
        <v>17852</v>
      </c>
      <c r="E8" s="43" t="s">
        <v>87</v>
      </c>
      <c r="F8" s="43" t="s">
        <v>59</v>
      </c>
      <c r="G8" s="46" t="s">
        <v>88</v>
      </c>
      <c r="H8" s="47" t="s">
        <v>89</v>
      </c>
      <c r="I8" s="47" t="s">
        <v>89</v>
      </c>
      <c r="J8" s="47"/>
      <c r="K8" s="44" t="s">
        <v>88</v>
      </c>
      <c r="L8" s="44"/>
      <c r="M8" s="43" t="str">
        <f>$B$2</f>
        <v>John D</v>
      </c>
      <c r="N8" s="48">
        <f ca="1">+TODAY()-7</f>
        <v>45251</v>
      </c>
      <c r="O8" s="43" t="str">
        <f>$B$3</f>
        <v>Jane D</v>
      </c>
      <c r="P8" s="48">
        <f ca="1">+TODAY()</f>
        <v>45258</v>
      </c>
      <c r="Q8" s="43" t="str">
        <f t="shared" ref="Q8:Q11" si="1">$B$2</f>
        <v>John D</v>
      </c>
      <c r="R8" s="48">
        <f ca="1">+TODAY()</f>
        <v>45258</v>
      </c>
    </row>
    <row r="9" spans="1:18" ht="91" x14ac:dyDescent="0.35">
      <c r="A9" s="43" t="s">
        <v>90</v>
      </c>
      <c r="B9" s="44" t="s">
        <v>91</v>
      </c>
      <c r="C9" s="44" t="s">
        <v>92</v>
      </c>
      <c r="D9" s="45">
        <v>17853</v>
      </c>
      <c r="E9" s="43" t="s">
        <v>93</v>
      </c>
      <c r="F9" s="43" t="s">
        <v>59</v>
      </c>
      <c r="G9" s="46" t="s">
        <v>88</v>
      </c>
      <c r="H9" s="47" t="s">
        <v>94</v>
      </c>
      <c r="I9" s="47" t="s">
        <v>94</v>
      </c>
      <c r="J9" s="47"/>
      <c r="K9" s="44" t="s">
        <v>88</v>
      </c>
      <c r="L9" s="44"/>
      <c r="M9" s="43" t="str">
        <f>$B$2</f>
        <v>John D</v>
      </c>
      <c r="N9" s="48">
        <f ca="1">+TODAY()-7</f>
        <v>45251</v>
      </c>
      <c r="O9" s="43" t="str">
        <f>$B$3</f>
        <v>Jane D</v>
      </c>
      <c r="P9" s="48">
        <f ca="1">+TODAY()</f>
        <v>45258</v>
      </c>
      <c r="Q9" s="43" t="str">
        <f t="shared" si="1"/>
        <v>John D</v>
      </c>
      <c r="R9" s="48">
        <f ca="1">+TODAY()</f>
        <v>45258</v>
      </c>
    </row>
    <row r="10" spans="1:18" ht="52" x14ac:dyDescent="0.35">
      <c r="A10" s="43" t="s">
        <v>95</v>
      </c>
      <c r="B10" s="44" t="s">
        <v>96</v>
      </c>
      <c r="C10" s="44"/>
      <c r="D10" s="45">
        <v>17854</v>
      </c>
      <c r="E10" s="43" t="s">
        <v>97</v>
      </c>
      <c r="F10" s="43" t="s">
        <v>67</v>
      </c>
      <c r="G10" s="46" t="s">
        <v>88</v>
      </c>
      <c r="H10" s="47" t="s">
        <v>98</v>
      </c>
      <c r="I10" s="47"/>
      <c r="J10" s="47"/>
      <c r="K10" s="44"/>
      <c r="L10" s="44"/>
      <c r="M10" s="43" t="str">
        <f>$B$2</f>
        <v>John D</v>
      </c>
      <c r="N10" s="48">
        <f ca="1">+TODAY()-7</f>
        <v>45251</v>
      </c>
      <c r="O10" s="43"/>
      <c r="P10" s="48"/>
      <c r="Q10" s="43"/>
      <c r="R10" s="48"/>
    </row>
    <row r="11" spans="1:18" ht="221" x14ac:dyDescent="0.35">
      <c r="A11" s="43" t="s">
        <v>99</v>
      </c>
      <c r="B11" s="44" t="s">
        <v>100</v>
      </c>
      <c r="C11" s="44"/>
      <c r="D11" s="45">
        <v>17855</v>
      </c>
      <c r="E11" s="43" t="s">
        <v>101</v>
      </c>
      <c r="F11" s="43" t="s">
        <v>102</v>
      </c>
      <c r="G11" s="46" t="s">
        <v>103</v>
      </c>
      <c r="H11" s="47" t="s">
        <v>104</v>
      </c>
      <c r="I11" s="47" t="s">
        <v>105</v>
      </c>
      <c r="J11" s="47">
        <v>123</v>
      </c>
      <c r="K11" s="44" t="s">
        <v>106</v>
      </c>
      <c r="L11" s="44"/>
      <c r="M11" s="43" t="str">
        <f>$B$2</f>
        <v>John D</v>
      </c>
      <c r="N11" s="48">
        <f ca="1">+TODAY()-7</f>
        <v>45251</v>
      </c>
      <c r="O11" s="43" t="s">
        <v>107</v>
      </c>
      <c r="P11" s="48">
        <f ca="1">+TODAY()</f>
        <v>45258</v>
      </c>
      <c r="Q11" s="43" t="str">
        <f t="shared" si="1"/>
        <v>John D</v>
      </c>
      <c r="R11" s="48"/>
    </row>
    <row r="12" spans="1:18" x14ac:dyDescent="0.35">
      <c r="A12" s="49"/>
      <c r="B12" s="50"/>
      <c r="C12" s="50"/>
      <c r="D12" s="37"/>
      <c r="E12" s="51"/>
      <c r="F12" s="49"/>
      <c r="G12" s="37"/>
      <c r="H12" s="50"/>
      <c r="I12" s="50"/>
      <c r="J12" s="50"/>
      <c r="K12" s="50"/>
      <c r="L12" s="50"/>
      <c r="M12" s="49"/>
      <c r="N12" s="52"/>
      <c r="O12" s="49"/>
      <c r="P12" s="52"/>
      <c r="Q12" s="49"/>
      <c r="R12" s="52"/>
    </row>
    <row r="13" spans="1:18" x14ac:dyDescent="0.35">
      <c r="A13" s="49"/>
      <c r="B13" s="50"/>
      <c r="C13" s="50"/>
      <c r="D13" s="37"/>
      <c r="E13" s="51"/>
      <c r="F13" s="49"/>
      <c r="G13" s="37"/>
      <c r="H13" s="50"/>
      <c r="I13" s="50"/>
      <c r="J13" s="50"/>
      <c r="K13" s="50"/>
      <c r="L13" s="50"/>
      <c r="M13" s="49"/>
      <c r="N13" s="52"/>
      <c r="O13" s="49"/>
      <c r="P13" s="52"/>
      <c r="Q13" s="49"/>
      <c r="R13" s="52"/>
    </row>
    <row r="14" spans="1:18" x14ac:dyDescent="0.35">
      <c r="A14" s="49"/>
      <c r="B14" s="50"/>
      <c r="C14" s="50"/>
      <c r="D14" s="37"/>
      <c r="E14" s="51"/>
      <c r="F14" s="49"/>
      <c r="G14" s="37"/>
      <c r="H14" s="50"/>
      <c r="I14" s="50"/>
      <c r="J14" s="50"/>
      <c r="K14" s="50"/>
      <c r="L14" s="50"/>
      <c r="M14" s="49"/>
      <c r="N14" s="52"/>
      <c r="O14" s="49"/>
      <c r="P14" s="52"/>
      <c r="Q14" s="49"/>
      <c r="R14" s="52"/>
    </row>
    <row r="15" spans="1:18" x14ac:dyDescent="0.35">
      <c r="A15" s="49"/>
      <c r="B15" s="50"/>
      <c r="C15" s="50"/>
      <c r="D15" s="37"/>
      <c r="E15" s="51"/>
      <c r="F15" s="49"/>
      <c r="G15" s="37"/>
      <c r="H15" s="50"/>
      <c r="I15" s="50"/>
      <c r="J15" s="50"/>
      <c r="K15" s="50"/>
      <c r="L15" s="50"/>
      <c r="M15" s="49"/>
      <c r="N15" s="52"/>
      <c r="O15" s="49"/>
      <c r="P15" s="52"/>
      <c r="Q15" s="49"/>
      <c r="R15" s="52"/>
    </row>
    <row r="16" spans="1:18" x14ac:dyDescent="0.35">
      <c r="A16" s="49"/>
      <c r="B16" s="50"/>
      <c r="C16" s="50"/>
      <c r="D16" s="37"/>
      <c r="E16" s="51"/>
      <c r="F16" s="49"/>
      <c r="G16" s="37"/>
      <c r="H16" s="50"/>
      <c r="I16" s="50"/>
      <c r="J16" s="50"/>
      <c r="K16" s="50"/>
      <c r="L16" s="50"/>
      <c r="M16" s="49"/>
      <c r="N16" s="52"/>
      <c r="O16" s="49"/>
      <c r="P16" s="52"/>
      <c r="Q16" s="49"/>
      <c r="R16" s="52"/>
    </row>
    <row r="17" spans="1:18" x14ac:dyDescent="0.35">
      <c r="A17" s="49"/>
      <c r="B17" s="50"/>
      <c r="C17" s="50"/>
      <c r="D17" s="37"/>
      <c r="E17" s="51"/>
      <c r="F17" s="49"/>
      <c r="G17" s="37"/>
      <c r="H17" s="50"/>
      <c r="I17" s="50"/>
      <c r="J17" s="50"/>
      <c r="K17" s="50"/>
      <c r="L17" s="50"/>
      <c r="M17" s="49"/>
      <c r="N17" s="52"/>
      <c r="O17" s="49"/>
      <c r="P17" s="52"/>
      <c r="Q17" s="49"/>
      <c r="R17" s="52"/>
    </row>
    <row r="18" spans="1:18" x14ac:dyDescent="0.35">
      <c r="A18" s="49"/>
      <c r="B18" s="50"/>
      <c r="C18" s="50"/>
      <c r="D18" s="37"/>
      <c r="E18" s="51"/>
      <c r="F18" s="49"/>
      <c r="G18" s="37"/>
      <c r="H18" s="50"/>
      <c r="I18" s="50"/>
      <c r="J18" s="50"/>
      <c r="K18" s="50"/>
      <c r="L18" s="50"/>
      <c r="M18" s="49"/>
      <c r="N18" s="52"/>
      <c r="O18" s="49"/>
      <c r="P18" s="52"/>
      <c r="Q18" s="49"/>
      <c r="R18" s="52"/>
    </row>
    <row r="19" spans="1:18" x14ac:dyDescent="0.35">
      <c r="A19" s="49"/>
      <c r="B19" s="50"/>
      <c r="C19" s="50"/>
      <c r="D19" s="37"/>
      <c r="E19" s="51"/>
      <c r="F19" s="49"/>
      <c r="G19" s="37"/>
      <c r="H19" s="50"/>
      <c r="I19" s="50"/>
      <c r="J19" s="50"/>
      <c r="K19" s="50"/>
      <c r="L19" s="50"/>
      <c r="M19" s="49"/>
      <c r="N19" s="52"/>
      <c r="O19" s="49"/>
      <c r="P19" s="52"/>
      <c r="Q19" s="49"/>
      <c r="R19" s="52"/>
    </row>
    <row r="20" spans="1:18" x14ac:dyDescent="0.35">
      <c r="A20" s="49"/>
      <c r="B20" s="50"/>
      <c r="C20" s="50"/>
      <c r="D20" s="37"/>
      <c r="E20" s="51"/>
      <c r="F20" s="49"/>
      <c r="G20" s="37"/>
      <c r="H20" s="50"/>
      <c r="I20" s="50"/>
      <c r="J20" s="50"/>
      <c r="K20" s="50"/>
      <c r="L20" s="50"/>
      <c r="M20" s="49"/>
      <c r="N20" s="52"/>
      <c r="O20" s="49"/>
      <c r="P20" s="52"/>
      <c r="Q20" s="49"/>
      <c r="R20" s="52"/>
    </row>
    <row r="21" spans="1:18" x14ac:dyDescent="0.35">
      <c r="A21" s="49"/>
      <c r="B21" s="50"/>
      <c r="C21" s="50"/>
      <c r="D21" s="37"/>
      <c r="E21" s="51"/>
      <c r="F21" s="49"/>
      <c r="G21" s="37"/>
      <c r="H21" s="50"/>
      <c r="I21" s="50"/>
      <c r="J21" s="50"/>
      <c r="K21" s="50"/>
      <c r="L21" s="50"/>
      <c r="M21" s="49"/>
      <c r="N21" s="52"/>
      <c r="O21" s="49"/>
      <c r="P21" s="52"/>
      <c r="Q21" s="49"/>
      <c r="R21" s="52"/>
    </row>
    <row r="22" spans="1:18" x14ac:dyDescent="0.35">
      <c r="A22" s="49"/>
      <c r="B22" s="50"/>
      <c r="C22" s="50"/>
      <c r="D22" s="37"/>
      <c r="E22" s="51"/>
      <c r="F22" s="49"/>
      <c r="G22" s="37"/>
      <c r="H22" s="50"/>
      <c r="I22" s="50"/>
      <c r="J22" s="50"/>
      <c r="K22" s="50"/>
      <c r="L22" s="50"/>
      <c r="M22" s="49"/>
      <c r="N22" s="52"/>
      <c r="O22" s="49"/>
      <c r="P22" s="52"/>
      <c r="Q22" s="49"/>
      <c r="R22" s="52"/>
    </row>
    <row r="23" spans="1:18" x14ac:dyDescent="0.35">
      <c r="A23" s="49"/>
      <c r="B23" s="50"/>
      <c r="C23" s="50"/>
      <c r="D23" s="37"/>
      <c r="E23" s="51"/>
      <c r="F23" s="49"/>
      <c r="G23" s="37"/>
      <c r="H23" s="50"/>
      <c r="I23" s="50"/>
      <c r="J23" s="50"/>
      <c r="K23" s="50"/>
      <c r="L23" s="50"/>
      <c r="M23" s="49"/>
      <c r="N23" s="52"/>
      <c r="O23" s="49"/>
      <c r="P23" s="52"/>
      <c r="Q23" s="49"/>
      <c r="R23" s="52"/>
    </row>
    <row r="24" spans="1:18" x14ac:dyDescent="0.35">
      <c r="A24" s="49"/>
      <c r="B24" s="50"/>
      <c r="C24" s="50"/>
      <c r="D24" s="37"/>
      <c r="E24" s="51"/>
      <c r="F24" s="49"/>
      <c r="G24" s="37"/>
      <c r="H24" s="50"/>
      <c r="I24" s="50"/>
      <c r="J24" s="50"/>
      <c r="K24" s="50"/>
      <c r="L24" s="50"/>
      <c r="M24" s="49"/>
      <c r="N24" s="52"/>
      <c r="O24" s="49"/>
      <c r="P24" s="52"/>
      <c r="Q24" s="49"/>
      <c r="R24" s="52"/>
    </row>
    <row r="25" spans="1:18" x14ac:dyDescent="0.35">
      <c r="A25" s="49"/>
      <c r="B25" s="50"/>
      <c r="C25" s="50"/>
      <c r="D25" s="37"/>
      <c r="E25" s="51"/>
      <c r="F25" s="49"/>
      <c r="G25" s="37"/>
      <c r="H25" s="50"/>
      <c r="I25" s="50"/>
      <c r="J25" s="50"/>
      <c r="K25" s="50"/>
      <c r="L25" s="50"/>
      <c r="M25" s="49"/>
      <c r="N25" s="52"/>
      <c r="O25" s="49"/>
      <c r="P25" s="52"/>
      <c r="Q25" s="49"/>
      <c r="R25" s="52"/>
    </row>
    <row r="26" spans="1:18" x14ac:dyDescent="0.35">
      <c r="A26" s="49"/>
      <c r="B26" s="50"/>
      <c r="C26" s="50"/>
      <c r="D26" s="37"/>
      <c r="E26" s="51"/>
      <c r="F26" s="49"/>
      <c r="G26" s="37"/>
      <c r="H26" s="50"/>
      <c r="I26" s="50"/>
      <c r="J26" s="50"/>
      <c r="K26" s="50"/>
      <c r="L26" s="50"/>
      <c r="M26" s="49"/>
      <c r="N26" s="52"/>
      <c r="O26" s="49"/>
      <c r="P26" s="52"/>
      <c r="Q26" s="49"/>
      <c r="R26" s="52"/>
    </row>
    <row r="27" spans="1:18" x14ac:dyDescent="0.35">
      <c r="A27" s="49"/>
      <c r="B27" s="50"/>
      <c r="C27" s="50"/>
      <c r="D27" s="37"/>
      <c r="E27" s="51"/>
      <c r="F27" s="49"/>
      <c r="G27" s="37"/>
      <c r="H27" s="50"/>
      <c r="I27" s="50"/>
      <c r="J27" s="50"/>
      <c r="K27" s="50"/>
      <c r="L27" s="50"/>
      <c r="M27" s="49"/>
      <c r="N27" s="52"/>
      <c r="O27" s="49"/>
      <c r="P27" s="52"/>
      <c r="Q27" s="49"/>
      <c r="R27" s="52"/>
    </row>
    <row r="28" spans="1:18" x14ac:dyDescent="0.35">
      <c r="A28" s="49"/>
      <c r="B28" s="50"/>
      <c r="C28" s="50"/>
      <c r="D28" s="37"/>
      <c r="E28" s="51"/>
      <c r="F28" s="49"/>
      <c r="G28" s="37"/>
      <c r="H28" s="50"/>
      <c r="I28" s="50"/>
      <c r="J28" s="50"/>
      <c r="K28" s="50"/>
      <c r="L28" s="50"/>
      <c r="M28" s="49"/>
      <c r="N28" s="52"/>
      <c r="O28" s="49"/>
      <c r="P28" s="52"/>
      <c r="Q28" s="49"/>
      <c r="R28" s="52"/>
    </row>
    <row r="29" spans="1:18" x14ac:dyDescent="0.35">
      <c r="A29" s="49"/>
      <c r="B29" s="50"/>
      <c r="C29" s="50"/>
      <c r="D29" s="37"/>
      <c r="E29" s="51"/>
      <c r="F29" s="49"/>
      <c r="G29" s="37"/>
      <c r="H29" s="50"/>
      <c r="I29" s="50"/>
      <c r="J29" s="50"/>
      <c r="K29" s="50"/>
      <c r="L29" s="50"/>
      <c r="M29" s="49"/>
      <c r="N29" s="52"/>
      <c r="O29" s="49"/>
      <c r="P29" s="52"/>
      <c r="Q29" s="49"/>
      <c r="R29" s="52"/>
    </row>
    <row r="30" spans="1:18" x14ac:dyDescent="0.35">
      <c r="A30" s="49"/>
      <c r="B30" s="50"/>
      <c r="C30" s="50"/>
      <c r="D30" s="37"/>
      <c r="E30" s="51"/>
      <c r="F30" s="49"/>
      <c r="G30" s="37"/>
      <c r="H30" s="50"/>
      <c r="I30" s="50"/>
      <c r="J30" s="50"/>
      <c r="K30" s="50"/>
      <c r="L30" s="50"/>
      <c r="M30" s="49"/>
      <c r="N30" s="52"/>
      <c r="O30" s="49"/>
      <c r="P30" s="52"/>
      <c r="Q30" s="49"/>
      <c r="R30" s="52"/>
    </row>
    <row r="31" spans="1:18" x14ac:dyDescent="0.35">
      <c r="A31" s="49"/>
      <c r="B31" s="50"/>
      <c r="C31" s="50"/>
      <c r="D31" s="37"/>
      <c r="E31" s="51"/>
      <c r="F31" s="49"/>
      <c r="G31" s="37"/>
      <c r="H31" s="50"/>
      <c r="I31" s="50"/>
      <c r="J31" s="50"/>
      <c r="K31" s="50"/>
      <c r="L31" s="50"/>
      <c r="M31" s="49"/>
      <c r="N31" s="52"/>
      <c r="O31" s="49"/>
      <c r="P31" s="52"/>
      <c r="Q31" s="49"/>
      <c r="R31" s="52"/>
    </row>
    <row r="32" spans="1:18" x14ac:dyDescent="0.35">
      <c r="A32" s="49"/>
      <c r="B32" s="50"/>
      <c r="C32" s="50"/>
      <c r="D32" s="37"/>
      <c r="E32" s="51"/>
      <c r="F32" s="49"/>
      <c r="G32" s="37"/>
      <c r="H32" s="50"/>
      <c r="I32" s="50"/>
      <c r="J32" s="50"/>
      <c r="K32" s="50"/>
      <c r="L32" s="50"/>
      <c r="M32" s="49"/>
      <c r="N32" s="52"/>
      <c r="O32" s="49"/>
      <c r="P32" s="52"/>
      <c r="Q32" s="49"/>
      <c r="R32" s="52"/>
    </row>
    <row r="33" spans="1:18" x14ac:dyDescent="0.35">
      <c r="A33" s="49"/>
      <c r="B33" s="50"/>
      <c r="C33" s="50"/>
      <c r="D33" s="37"/>
      <c r="E33" s="51"/>
      <c r="F33" s="49"/>
      <c r="G33" s="37"/>
      <c r="H33" s="50"/>
      <c r="I33" s="50"/>
      <c r="J33" s="50"/>
      <c r="K33" s="50"/>
      <c r="L33" s="50"/>
      <c r="M33" s="49"/>
      <c r="N33" s="52"/>
      <c r="O33" s="49"/>
      <c r="P33" s="52"/>
      <c r="Q33" s="49"/>
      <c r="R33" s="52"/>
    </row>
    <row r="34" spans="1:18" x14ac:dyDescent="0.35">
      <c r="A34" s="49"/>
      <c r="B34" s="50"/>
      <c r="C34" s="50"/>
      <c r="D34" s="37"/>
      <c r="E34" s="51"/>
      <c r="F34" s="49"/>
      <c r="G34" s="37"/>
      <c r="H34" s="50"/>
      <c r="I34" s="50"/>
      <c r="J34" s="50"/>
      <c r="K34" s="50"/>
      <c r="L34" s="50"/>
      <c r="M34" s="49"/>
      <c r="N34" s="52"/>
      <c r="O34" s="49"/>
      <c r="P34" s="52"/>
      <c r="Q34" s="49"/>
      <c r="R34" s="52"/>
    </row>
    <row r="35" spans="1:18" x14ac:dyDescent="0.35">
      <c r="A35" s="49"/>
      <c r="B35" s="50"/>
      <c r="C35" s="50"/>
      <c r="D35" s="37"/>
      <c r="E35" s="51"/>
      <c r="F35" s="49"/>
      <c r="G35" s="37"/>
      <c r="H35" s="50"/>
      <c r="I35" s="50"/>
      <c r="J35" s="50"/>
      <c r="K35" s="50"/>
      <c r="L35" s="50"/>
      <c r="M35" s="49"/>
      <c r="N35" s="52"/>
      <c r="O35" s="49"/>
      <c r="P35" s="52"/>
      <c r="Q35" s="49"/>
      <c r="R35" s="52"/>
    </row>
    <row r="36" spans="1:18" x14ac:dyDescent="0.35">
      <c r="A36" s="49"/>
      <c r="B36" s="50"/>
      <c r="C36" s="50"/>
      <c r="D36" s="37"/>
      <c r="E36" s="51"/>
      <c r="F36" s="49"/>
      <c r="G36" s="37"/>
      <c r="H36" s="50"/>
      <c r="I36" s="50"/>
      <c r="J36" s="50"/>
      <c r="K36" s="50"/>
      <c r="L36" s="50"/>
      <c r="M36" s="49"/>
      <c r="N36" s="52"/>
      <c r="O36" s="49"/>
      <c r="P36" s="52"/>
      <c r="Q36" s="49"/>
      <c r="R36" s="52"/>
    </row>
    <row r="37" spans="1:18" x14ac:dyDescent="0.35">
      <c r="A37" s="49"/>
      <c r="B37" s="50"/>
      <c r="C37" s="50"/>
      <c r="D37" s="37"/>
      <c r="E37" s="51"/>
      <c r="F37" s="49"/>
      <c r="G37" s="37"/>
      <c r="H37" s="50"/>
      <c r="I37" s="50"/>
      <c r="J37" s="50"/>
      <c r="K37" s="50"/>
      <c r="L37" s="50"/>
      <c r="M37" s="49"/>
      <c r="N37" s="52"/>
      <c r="O37" s="49"/>
      <c r="P37" s="52"/>
      <c r="Q37" s="49"/>
      <c r="R37" s="52"/>
    </row>
    <row r="38" spans="1:18" x14ac:dyDescent="0.35">
      <c r="A38" s="49"/>
      <c r="B38" s="50"/>
      <c r="C38" s="50"/>
      <c r="D38" s="37"/>
      <c r="E38" s="51"/>
      <c r="F38" s="49"/>
      <c r="G38" s="37"/>
      <c r="H38" s="50"/>
      <c r="I38" s="50"/>
      <c r="J38" s="50"/>
      <c r="K38" s="50"/>
      <c r="L38" s="50"/>
      <c r="M38" s="49"/>
      <c r="N38" s="52"/>
      <c r="O38" s="49"/>
      <c r="P38" s="52"/>
      <c r="Q38" s="49"/>
      <c r="R38" s="52"/>
    </row>
    <row r="39" spans="1:18" x14ac:dyDescent="0.35">
      <c r="A39" s="49"/>
      <c r="B39" s="50"/>
      <c r="C39" s="50"/>
      <c r="D39" s="37"/>
      <c r="E39" s="51"/>
      <c r="F39" s="49"/>
      <c r="G39" s="37"/>
      <c r="H39" s="50"/>
      <c r="I39" s="50"/>
      <c r="J39" s="50"/>
      <c r="K39" s="50"/>
      <c r="L39" s="50"/>
      <c r="M39" s="49"/>
      <c r="N39" s="52"/>
      <c r="O39" s="49"/>
      <c r="P39" s="52"/>
      <c r="Q39" s="49"/>
      <c r="R39" s="52"/>
    </row>
    <row r="40" spans="1:18" x14ac:dyDescent="0.35">
      <c r="A40" s="49"/>
      <c r="B40" s="50"/>
      <c r="C40" s="50"/>
      <c r="D40" s="37"/>
      <c r="E40" s="51"/>
      <c r="F40" s="49"/>
      <c r="G40" s="37"/>
      <c r="H40" s="50"/>
      <c r="I40" s="50"/>
      <c r="J40" s="50"/>
      <c r="K40" s="50"/>
      <c r="L40" s="50"/>
      <c r="M40" s="49"/>
      <c r="N40" s="52"/>
      <c r="O40" s="49"/>
      <c r="P40" s="52"/>
      <c r="Q40" s="49"/>
      <c r="R40" s="52"/>
    </row>
    <row r="41" spans="1:18" x14ac:dyDescent="0.35">
      <c r="A41" s="49"/>
      <c r="B41" s="50"/>
      <c r="C41" s="50"/>
      <c r="D41" s="37"/>
      <c r="E41" s="51"/>
      <c r="F41" s="49"/>
      <c r="G41" s="37"/>
      <c r="H41" s="50"/>
      <c r="I41" s="50"/>
      <c r="J41" s="50"/>
      <c r="K41" s="50"/>
      <c r="L41" s="50"/>
      <c r="M41" s="49"/>
      <c r="N41" s="52"/>
      <c r="O41" s="49"/>
      <c r="P41" s="52"/>
      <c r="Q41" s="49"/>
      <c r="R41" s="52"/>
    </row>
    <row r="42" spans="1:18" x14ac:dyDescent="0.35">
      <c r="A42" s="49"/>
      <c r="B42" s="50"/>
      <c r="C42" s="50"/>
      <c r="D42" s="37"/>
      <c r="E42" s="51"/>
      <c r="F42" s="49"/>
      <c r="G42" s="37"/>
      <c r="H42" s="50"/>
      <c r="I42" s="50"/>
      <c r="J42" s="50"/>
      <c r="K42" s="50"/>
      <c r="L42" s="50"/>
      <c r="M42" s="49"/>
      <c r="N42" s="52"/>
      <c r="O42" s="49"/>
      <c r="P42" s="52"/>
      <c r="Q42" s="49"/>
      <c r="R42" s="52"/>
    </row>
    <row r="43" spans="1:18" x14ac:dyDescent="0.35">
      <c r="A43" s="49"/>
      <c r="B43" s="50"/>
      <c r="C43" s="50"/>
      <c r="D43" s="37"/>
      <c r="E43" s="51"/>
      <c r="F43" s="49"/>
      <c r="G43" s="37"/>
      <c r="H43" s="50"/>
      <c r="I43" s="50"/>
      <c r="J43" s="50"/>
      <c r="K43" s="50"/>
      <c r="L43" s="50"/>
      <c r="M43" s="49"/>
      <c r="N43" s="52"/>
      <c r="O43" s="49"/>
      <c r="P43" s="52"/>
      <c r="Q43" s="49"/>
      <c r="R43" s="52"/>
    </row>
    <row r="44" spans="1:18" x14ac:dyDescent="0.35">
      <c r="A44" s="49"/>
      <c r="B44" s="50"/>
      <c r="C44" s="50"/>
      <c r="D44" s="37"/>
      <c r="E44" s="51"/>
      <c r="F44" s="49"/>
      <c r="G44" s="37"/>
      <c r="H44" s="50"/>
      <c r="I44" s="50"/>
      <c r="J44" s="50"/>
      <c r="K44" s="50"/>
      <c r="L44" s="50"/>
      <c r="M44" s="49"/>
      <c r="N44" s="52"/>
      <c r="O44" s="49"/>
      <c r="P44" s="52"/>
      <c r="Q44" s="49"/>
      <c r="R44" s="52"/>
    </row>
    <row r="45" spans="1:18" x14ac:dyDescent="0.35">
      <c r="A45" s="49"/>
      <c r="B45" s="50"/>
      <c r="C45" s="50"/>
      <c r="D45" s="37"/>
      <c r="E45" s="51"/>
      <c r="F45" s="49"/>
      <c r="G45" s="37"/>
      <c r="H45" s="50"/>
      <c r="I45" s="50"/>
      <c r="J45" s="50"/>
      <c r="K45" s="50"/>
      <c r="L45" s="50"/>
      <c r="M45" s="49"/>
      <c r="N45" s="52"/>
      <c r="O45" s="49"/>
      <c r="P45" s="52"/>
      <c r="Q45" s="49"/>
      <c r="R45" s="52"/>
    </row>
    <row r="46" spans="1:18" x14ac:dyDescent="0.35">
      <c r="A46" s="49"/>
      <c r="B46" s="50"/>
      <c r="C46" s="50"/>
      <c r="D46" s="37"/>
      <c r="E46" s="51"/>
      <c r="F46" s="49"/>
      <c r="G46" s="37"/>
      <c r="H46" s="50"/>
      <c r="I46" s="50"/>
      <c r="J46" s="50"/>
      <c r="K46" s="50"/>
      <c r="L46" s="50"/>
      <c r="M46" s="49"/>
      <c r="N46" s="52"/>
      <c r="O46" s="49"/>
      <c r="P46" s="52"/>
      <c r="Q46" s="49"/>
      <c r="R46" s="52"/>
    </row>
    <row r="47" spans="1:18" x14ac:dyDescent="0.35">
      <c r="A47" s="49"/>
      <c r="B47" s="50"/>
      <c r="C47" s="50"/>
      <c r="D47" s="37"/>
      <c r="E47" s="51"/>
      <c r="F47" s="49"/>
      <c r="G47" s="37"/>
      <c r="H47" s="50"/>
      <c r="I47" s="50"/>
      <c r="J47" s="50"/>
      <c r="K47" s="50"/>
      <c r="L47" s="50"/>
      <c r="M47" s="49"/>
      <c r="N47" s="52"/>
      <c r="O47" s="49"/>
      <c r="P47" s="52"/>
      <c r="Q47" s="49"/>
      <c r="R47" s="52"/>
    </row>
    <row r="48" spans="1:18" x14ac:dyDescent="0.35">
      <c r="A48" s="49"/>
      <c r="B48" s="50"/>
      <c r="C48" s="50"/>
      <c r="D48" s="37"/>
      <c r="E48" s="51"/>
      <c r="F48" s="49"/>
      <c r="G48" s="37"/>
      <c r="H48" s="50"/>
      <c r="I48" s="50"/>
      <c r="J48" s="50"/>
      <c r="K48" s="50"/>
      <c r="L48" s="50"/>
      <c r="M48" s="49"/>
      <c r="N48" s="52"/>
      <c r="O48" s="49"/>
      <c r="P48" s="52"/>
      <c r="Q48" s="49"/>
      <c r="R48" s="52"/>
    </row>
    <row r="49" spans="1:18" x14ac:dyDescent="0.35">
      <c r="A49" s="49"/>
      <c r="B49" s="50"/>
      <c r="C49" s="50"/>
      <c r="D49" s="37"/>
      <c r="E49" s="51"/>
      <c r="F49" s="49"/>
      <c r="G49" s="37"/>
      <c r="H49" s="50"/>
      <c r="I49" s="50"/>
      <c r="J49" s="50"/>
      <c r="K49" s="50"/>
      <c r="L49" s="50"/>
      <c r="M49" s="49"/>
      <c r="N49" s="52"/>
      <c r="O49" s="49"/>
      <c r="P49" s="52"/>
      <c r="Q49" s="49"/>
      <c r="R49" s="52"/>
    </row>
    <row r="50" spans="1:18" x14ac:dyDescent="0.35">
      <c r="A50" s="49"/>
      <c r="B50" s="50"/>
      <c r="C50" s="50"/>
      <c r="D50" s="37"/>
      <c r="E50" s="51"/>
      <c r="F50" s="49"/>
      <c r="G50" s="37"/>
      <c r="H50" s="50"/>
      <c r="I50" s="50"/>
      <c r="J50" s="50"/>
      <c r="K50" s="50"/>
      <c r="L50" s="50"/>
      <c r="M50" s="49"/>
      <c r="N50" s="52"/>
      <c r="O50" s="49"/>
      <c r="P50" s="52"/>
      <c r="Q50" s="49"/>
      <c r="R50" s="52"/>
    </row>
    <row r="51" spans="1:18" x14ac:dyDescent="0.35">
      <c r="A51" s="49"/>
      <c r="B51" s="50"/>
      <c r="C51" s="50"/>
      <c r="D51" s="37"/>
      <c r="E51" s="51"/>
      <c r="F51" s="49"/>
      <c r="G51" s="37"/>
      <c r="H51" s="50"/>
      <c r="I51" s="50"/>
      <c r="J51" s="50"/>
      <c r="K51" s="50"/>
      <c r="L51" s="50"/>
      <c r="M51" s="49"/>
      <c r="N51" s="52"/>
      <c r="O51" s="49"/>
      <c r="P51" s="52"/>
      <c r="Q51" s="49"/>
      <c r="R51" s="52"/>
    </row>
    <row r="52" spans="1:18" x14ac:dyDescent="0.35">
      <c r="A52" s="49"/>
      <c r="B52" s="50"/>
      <c r="C52" s="50"/>
      <c r="D52" s="37"/>
      <c r="E52" s="51"/>
      <c r="F52" s="49"/>
      <c r="G52" s="37"/>
      <c r="H52" s="50"/>
      <c r="I52" s="50"/>
      <c r="J52" s="50"/>
      <c r="K52" s="50"/>
      <c r="L52" s="50"/>
      <c r="M52" s="49"/>
      <c r="N52" s="52"/>
      <c r="O52" s="49"/>
      <c r="P52" s="52"/>
      <c r="Q52" s="49"/>
      <c r="R52" s="52"/>
    </row>
    <row r="53" spans="1:18" x14ac:dyDescent="0.35">
      <c r="A53" s="49"/>
      <c r="B53" s="50"/>
      <c r="C53" s="50"/>
      <c r="D53" s="37"/>
      <c r="E53" s="51"/>
      <c r="F53" s="49"/>
      <c r="G53" s="37"/>
      <c r="H53" s="50"/>
      <c r="I53" s="50"/>
      <c r="J53" s="50"/>
      <c r="K53" s="50"/>
      <c r="L53" s="50"/>
      <c r="M53" s="49"/>
      <c r="N53" s="52"/>
      <c r="O53" s="49"/>
      <c r="P53" s="52"/>
      <c r="Q53" s="49"/>
      <c r="R53" s="52"/>
    </row>
    <row r="54" spans="1:18" x14ac:dyDescent="0.35">
      <c r="A54" s="49"/>
      <c r="B54" s="50"/>
      <c r="C54" s="50"/>
      <c r="D54" s="37"/>
      <c r="E54" s="51"/>
      <c r="F54" s="49"/>
      <c r="G54" s="37"/>
      <c r="H54" s="50"/>
      <c r="I54" s="50"/>
      <c r="J54" s="50"/>
      <c r="K54" s="50"/>
      <c r="L54" s="50"/>
      <c r="M54" s="49"/>
      <c r="N54" s="52"/>
      <c r="O54" s="49"/>
      <c r="P54" s="52"/>
      <c r="Q54" s="49"/>
      <c r="R54" s="52"/>
    </row>
    <row r="55" spans="1:18" x14ac:dyDescent="0.35">
      <c r="A55" s="49"/>
      <c r="B55" s="50"/>
      <c r="C55" s="50"/>
      <c r="D55" s="37"/>
      <c r="E55" s="51"/>
      <c r="F55" s="49"/>
      <c r="G55" s="37"/>
      <c r="H55" s="50"/>
      <c r="I55" s="50"/>
      <c r="J55" s="50"/>
      <c r="K55" s="50"/>
      <c r="L55" s="50"/>
      <c r="M55" s="49"/>
      <c r="N55" s="52"/>
      <c r="O55" s="49"/>
      <c r="P55" s="52"/>
      <c r="Q55" s="49"/>
      <c r="R55" s="52"/>
    </row>
    <row r="56" spans="1:18" x14ac:dyDescent="0.35">
      <c r="A56" s="49"/>
      <c r="B56" s="50"/>
      <c r="C56" s="50"/>
      <c r="D56" s="37"/>
      <c r="E56" s="51"/>
      <c r="F56" s="49"/>
      <c r="G56" s="37"/>
      <c r="H56" s="50"/>
      <c r="I56" s="50"/>
      <c r="J56" s="50"/>
      <c r="K56" s="50"/>
      <c r="L56" s="50"/>
      <c r="M56" s="49"/>
      <c r="N56" s="52"/>
      <c r="O56" s="49"/>
      <c r="P56" s="52"/>
      <c r="Q56" s="49"/>
      <c r="R56" s="52"/>
    </row>
    <row r="57" spans="1:18" x14ac:dyDescent="0.35">
      <c r="A57" s="49"/>
      <c r="B57" s="50"/>
      <c r="C57" s="50"/>
      <c r="D57" s="37"/>
      <c r="E57" s="51"/>
      <c r="F57" s="49"/>
      <c r="G57" s="37"/>
      <c r="H57" s="50"/>
      <c r="I57" s="50"/>
      <c r="J57" s="50"/>
      <c r="K57" s="50"/>
      <c r="L57" s="50"/>
      <c r="M57" s="49"/>
      <c r="N57" s="52"/>
      <c r="O57" s="49"/>
      <c r="P57" s="52"/>
      <c r="Q57" s="49"/>
      <c r="R57" s="52"/>
    </row>
    <row r="58" spans="1:18" x14ac:dyDescent="0.35">
      <c r="A58" s="49"/>
      <c r="B58" s="50"/>
      <c r="C58" s="50"/>
      <c r="D58" s="37"/>
      <c r="E58" s="51"/>
      <c r="F58" s="49"/>
      <c r="G58" s="37"/>
      <c r="H58" s="50"/>
      <c r="I58" s="50"/>
      <c r="J58" s="50"/>
      <c r="K58" s="50"/>
      <c r="L58" s="50"/>
      <c r="M58" s="49"/>
      <c r="N58" s="52"/>
      <c r="O58" s="49"/>
      <c r="P58" s="52"/>
      <c r="Q58" s="49"/>
      <c r="R58" s="52"/>
    </row>
    <row r="59" spans="1:18" x14ac:dyDescent="0.35">
      <c r="A59" s="49"/>
      <c r="B59" s="50"/>
      <c r="C59" s="50"/>
      <c r="D59" s="37"/>
      <c r="E59" s="51"/>
      <c r="F59" s="49"/>
      <c r="G59" s="37"/>
      <c r="H59" s="50"/>
      <c r="I59" s="50"/>
      <c r="J59" s="50"/>
      <c r="K59" s="50"/>
      <c r="L59" s="50"/>
      <c r="M59" s="49"/>
      <c r="N59" s="52"/>
      <c r="O59" s="49"/>
      <c r="P59" s="52"/>
      <c r="Q59" s="49"/>
      <c r="R59" s="52"/>
    </row>
    <row r="60" spans="1:18" x14ac:dyDescent="0.35">
      <c r="A60" s="49"/>
      <c r="B60" s="50"/>
      <c r="C60" s="50"/>
      <c r="D60" s="37"/>
      <c r="E60" s="51"/>
      <c r="F60" s="49"/>
      <c r="G60" s="37"/>
      <c r="H60" s="50"/>
      <c r="I60" s="50"/>
      <c r="J60" s="50"/>
      <c r="K60" s="50"/>
      <c r="L60" s="50"/>
      <c r="M60" s="49"/>
      <c r="N60" s="52"/>
      <c r="O60" s="49"/>
      <c r="P60" s="52"/>
      <c r="Q60" s="49"/>
      <c r="R60" s="52"/>
    </row>
    <row r="61" spans="1:18" x14ac:dyDescent="0.35">
      <c r="A61" s="49"/>
      <c r="B61" s="50"/>
      <c r="C61" s="50"/>
      <c r="D61" s="37"/>
      <c r="E61" s="51"/>
      <c r="F61" s="49"/>
      <c r="G61" s="37"/>
      <c r="H61" s="50"/>
      <c r="I61" s="50"/>
      <c r="J61" s="50"/>
      <c r="K61" s="50"/>
      <c r="L61" s="50"/>
      <c r="M61" s="49"/>
      <c r="N61" s="52"/>
      <c r="O61" s="49"/>
      <c r="P61" s="52"/>
      <c r="Q61" s="49"/>
      <c r="R61" s="52"/>
    </row>
    <row r="62" spans="1:18" x14ac:dyDescent="0.35">
      <c r="A62" s="49"/>
      <c r="B62" s="50"/>
      <c r="C62" s="50"/>
      <c r="D62" s="37"/>
      <c r="E62" s="51"/>
      <c r="F62" s="49"/>
      <c r="G62" s="37"/>
      <c r="H62" s="50"/>
      <c r="I62" s="50"/>
      <c r="J62" s="50"/>
      <c r="K62" s="50"/>
      <c r="L62" s="50"/>
      <c r="M62" s="49"/>
      <c r="N62" s="52"/>
      <c r="O62" s="49"/>
      <c r="P62" s="52"/>
      <c r="Q62" s="49"/>
      <c r="R62" s="52"/>
    </row>
    <row r="63" spans="1:18" x14ac:dyDescent="0.35">
      <c r="A63" s="49"/>
      <c r="B63" s="50"/>
      <c r="C63" s="50"/>
      <c r="D63" s="37"/>
      <c r="E63" s="51"/>
      <c r="F63" s="49"/>
      <c r="G63" s="37"/>
      <c r="H63" s="50"/>
      <c r="I63" s="50"/>
      <c r="J63" s="50"/>
      <c r="K63" s="50"/>
      <c r="L63" s="50"/>
      <c r="M63" s="49"/>
      <c r="N63" s="52"/>
      <c r="O63" s="49"/>
      <c r="P63" s="52"/>
      <c r="Q63" s="49"/>
      <c r="R63" s="52"/>
    </row>
    <row r="64" spans="1:18" x14ac:dyDescent="0.35">
      <c r="A64" s="49"/>
      <c r="B64" s="50"/>
      <c r="C64" s="50"/>
      <c r="D64" s="37"/>
      <c r="E64" s="51"/>
      <c r="F64" s="49"/>
      <c r="G64" s="37"/>
      <c r="H64" s="50"/>
      <c r="I64" s="50"/>
      <c r="J64" s="50"/>
      <c r="K64" s="50"/>
      <c r="L64" s="50"/>
      <c r="M64" s="49"/>
      <c r="N64" s="52"/>
      <c r="O64" s="49"/>
      <c r="P64" s="52"/>
      <c r="Q64" s="49"/>
      <c r="R64" s="52"/>
    </row>
    <row r="65" spans="1:18" x14ac:dyDescent="0.35">
      <c r="A65" s="49"/>
      <c r="B65" s="50"/>
      <c r="C65" s="50"/>
      <c r="D65" s="37"/>
      <c r="E65" s="51"/>
      <c r="F65" s="49"/>
      <c r="G65" s="37"/>
      <c r="H65" s="50"/>
      <c r="I65" s="50"/>
      <c r="J65" s="50"/>
      <c r="K65" s="50"/>
      <c r="L65" s="50"/>
      <c r="M65" s="49"/>
      <c r="N65" s="52"/>
      <c r="O65" s="49"/>
      <c r="P65" s="52"/>
      <c r="Q65" s="49"/>
      <c r="R65" s="52"/>
    </row>
    <row r="66" spans="1:18" x14ac:dyDescent="0.35">
      <c r="A66" s="49"/>
      <c r="B66" s="50"/>
      <c r="C66" s="50"/>
      <c r="D66" s="37"/>
      <c r="E66" s="51"/>
      <c r="F66" s="49"/>
      <c r="G66" s="37"/>
      <c r="H66" s="50"/>
      <c r="I66" s="50"/>
      <c r="J66" s="50"/>
      <c r="K66" s="50"/>
      <c r="L66" s="50"/>
      <c r="M66" s="49"/>
      <c r="N66" s="52"/>
      <c r="O66" s="49"/>
      <c r="P66" s="52"/>
      <c r="Q66" s="49"/>
      <c r="R66" s="52"/>
    </row>
    <row r="67" spans="1:18" x14ac:dyDescent="0.35">
      <c r="A67" s="49"/>
      <c r="B67" s="50"/>
      <c r="C67" s="50"/>
      <c r="D67" s="37"/>
      <c r="E67" s="51"/>
      <c r="F67" s="49"/>
      <c r="G67" s="37"/>
      <c r="H67" s="50"/>
      <c r="I67" s="50"/>
      <c r="J67" s="50"/>
      <c r="K67" s="50"/>
      <c r="L67" s="50"/>
      <c r="M67" s="49"/>
      <c r="N67" s="52"/>
      <c r="O67" s="49"/>
      <c r="P67" s="52"/>
      <c r="Q67" s="49"/>
      <c r="R67" s="52"/>
    </row>
    <row r="68" spans="1:18" x14ac:dyDescent="0.35">
      <c r="A68" s="49"/>
      <c r="B68" s="50"/>
      <c r="C68" s="50"/>
      <c r="D68" s="37"/>
      <c r="E68" s="51"/>
      <c r="F68" s="49"/>
      <c r="G68" s="37"/>
      <c r="H68" s="50"/>
      <c r="I68" s="50"/>
      <c r="J68" s="50"/>
      <c r="K68" s="50"/>
      <c r="L68" s="50"/>
      <c r="M68" s="49"/>
      <c r="N68" s="52"/>
      <c r="O68" s="49"/>
      <c r="P68" s="52"/>
      <c r="Q68" s="49"/>
      <c r="R68" s="52"/>
    </row>
    <row r="69" spans="1:18" x14ac:dyDescent="0.35">
      <c r="A69" s="49"/>
      <c r="B69" s="50"/>
      <c r="C69" s="50"/>
      <c r="D69" s="37"/>
      <c r="E69" s="51"/>
      <c r="F69" s="49"/>
      <c r="G69" s="37"/>
      <c r="H69" s="50"/>
      <c r="I69" s="50"/>
      <c r="J69" s="50"/>
      <c r="K69" s="50"/>
      <c r="L69" s="50"/>
      <c r="M69" s="49"/>
      <c r="N69" s="52"/>
      <c r="O69" s="49"/>
      <c r="P69" s="52"/>
      <c r="Q69" s="49"/>
      <c r="R69" s="52"/>
    </row>
    <row r="70" spans="1:18" x14ac:dyDescent="0.35">
      <c r="A70" s="49"/>
      <c r="B70" s="50"/>
      <c r="C70" s="50"/>
      <c r="D70" s="37"/>
      <c r="E70" s="51"/>
      <c r="F70" s="49"/>
      <c r="G70" s="37"/>
      <c r="H70" s="50"/>
      <c r="I70" s="50"/>
      <c r="J70" s="50"/>
      <c r="K70" s="50"/>
      <c r="L70" s="50"/>
      <c r="M70" s="49"/>
      <c r="N70" s="52"/>
      <c r="O70" s="49"/>
      <c r="P70" s="52"/>
      <c r="Q70" s="49"/>
      <c r="R70" s="52"/>
    </row>
    <row r="71" spans="1:18" x14ac:dyDescent="0.35">
      <c r="A71" s="49"/>
      <c r="B71" s="50"/>
      <c r="C71" s="50"/>
      <c r="D71" s="37"/>
      <c r="E71" s="51"/>
      <c r="F71" s="49"/>
      <c r="G71" s="37"/>
      <c r="H71" s="50"/>
      <c r="I71" s="50"/>
      <c r="J71" s="50"/>
      <c r="K71" s="50"/>
      <c r="L71" s="50"/>
      <c r="M71" s="49"/>
      <c r="N71" s="52"/>
      <c r="O71" s="49"/>
      <c r="P71" s="52"/>
      <c r="Q71" s="49"/>
      <c r="R71" s="52"/>
    </row>
    <row r="72" spans="1:18" x14ac:dyDescent="0.35">
      <c r="A72" s="49"/>
      <c r="B72" s="50"/>
      <c r="C72" s="50"/>
      <c r="D72" s="37"/>
      <c r="E72" s="51"/>
      <c r="F72" s="49"/>
      <c r="G72" s="37"/>
      <c r="H72" s="50"/>
      <c r="I72" s="50"/>
      <c r="J72" s="50"/>
      <c r="K72" s="50"/>
      <c r="L72" s="50"/>
      <c r="M72" s="49"/>
      <c r="N72" s="52"/>
      <c r="O72" s="49"/>
      <c r="P72" s="52"/>
      <c r="Q72" s="49"/>
      <c r="R72" s="52"/>
    </row>
    <row r="73" spans="1:18" x14ac:dyDescent="0.35">
      <c r="A73" s="49"/>
      <c r="B73" s="50"/>
      <c r="C73" s="50"/>
      <c r="D73" s="37"/>
      <c r="E73" s="51"/>
      <c r="F73" s="49"/>
      <c r="G73" s="37"/>
      <c r="H73" s="50"/>
      <c r="I73" s="50"/>
      <c r="J73" s="50"/>
      <c r="K73" s="50"/>
      <c r="L73" s="50"/>
      <c r="M73" s="49"/>
      <c r="N73" s="52"/>
      <c r="O73" s="49"/>
      <c r="P73" s="52"/>
      <c r="Q73" s="49"/>
      <c r="R73" s="52"/>
    </row>
    <row r="74" spans="1:18" x14ac:dyDescent="0.35">
      <c r="A74" s="49"/>
      <c r="B74" s="50"/>
      <c r="C74" s="50"/>
      <c r="D74" s="37"/>
      <c r="E74" s="51"/>
      <c r="F74" s="49"/>
      <c r="G74" s="37"/>
      <c r="H74" s="50"/>
      <c r="I74" s="50"/>
      <c r="J74" s="50"/>
      <c r="K74" s="50"/>
      <c r="L74" s="50"/>
      <c r="M74" s="49"/>
      <c r="N74" s="52"/>
      <c r="O74" s="49"/>
      <c r="P74" s="52"/>
      <c r="Q74" s="49"/>
      <c r="R74" s="52"/>
    </row>
    <row r="75" spans="1:18" x14ac:dyDescent="0.35">
      <c r="A75" s="49"/>
      <c r="B75" s="50"/>
      <c r="C75" s="50"/>
      <c r="D75" s="37"/>
      <c r="E75" s="51"/>
      <c r="F75" s="49"/>
      <c r="G75" s="37"/>
      <c r="H75" s="50"/>
      <c r="I75" s="50"/>
      <c r="J75" s="50"/>
      <c r="K75" s="50"/>
      <c r="L75" s="50"/>
      <c r="M75" s="49"/>
      <c r="N75" s="52"/>
      <c r="O75" s="49"/>
      <c r="P75" s="52"/>
      <c r="Q75" s="49"/>
      <c r="R75" s="52"/>
    </row>
    <row r="76" spans="1:18" x14ac:dyDescent="0.35">
      <c r="A76" s="49"/>
      <c r="B76" s="50"/>
      <c r="C76" s="50"/>
      <c r="D76" s="37"/>
      <c r="E76" s="51"/>
      <c r="F76" s="49"/>
      <c r="G76" s="37"/>
      <c r="H76" s="50"/>
      <c r="I76" s="50"/>
      <c r="J76" s="50"/>
      <c r="K76" s="50"/>
      <c r="L76" s="50"/>
      <c r="M76" s="49"/>
      <c r="N76" s="52"/>
      <c r="O76" s="49"/>
      <c r="P76" s="52"/>
      <c r="Q76" s="49"/>
      <c r="R76" s="52"/>
    </row>
    <row r="77" spans="1:18" x14ac:dyDescent="0.35">
      <c r="A77" s="49"/>
      <c r="B77" s="50"/>
      <c r="C77" s="50"/>
      <c r="D77" s="37"/>
      <c r="E77" s="51"/>
      <c r="F77" s="49"/>
      <c r="G77" s="37"/>
      <c r="H77" s="50"/>
      <c r="I77" s="50"/>
      <c r="J77" s="50"/>
      <c r="K77" s="50"/>
      <c r="L77" s="50"/>
      <c r="M77" s="49"/>
      <c r="N77" s="52"/>
      <c r="O77" s="49"/>
      <c r="P77" s="52"/>
      <c r="Q77" s="49"/>
      <c r="R77" s="52"/>
    </row>
    <row r="78" spans="1:18" x14ac:dyDescent="0.35">
      <c r="A78" s="49"/>
      <c r="B78" s="50"/>
      <c r="C78" s="50"/>
      <c r="D78" s="37"/>
      <c r="E78" s="51"/>
      <c r="F78" s="49"/>
      <c r="G78" s="37"/>
      <c r="H78" s="50"/>
      <c r="I78" s="50"/>
      <c r="J78" s="50"/>
      <c r="K78" s="50"/>
      <c r="L78" s="50"/>
      <c r="M78" s="49"/>
      <c r="N78" s="52"/>
      <c r="O78" s="49"/>
      <c r="P78" s="52"/>
      <c r="Q78" s="49"/>
      <c r="R78" s="52"/>
    </row>
    <row r="79" spans="1:18" x14ac:dyDescent="0.35">
      <c r="A79" s="49"/>
      <c r="B79" s="50"/>
      <c r="C79" s="50"/>
      <c r="D79" s="37"/>
      <c r="E79" s="51"/>
      <c r="F79" s="49"/>
      <c r="G79" s="37"/>
      <c r="H79" s="50"/>
      <c r="I79" s="50"/>
      <c r="J79" s="50"/>
      <c r="K79" s="50"/>
      <c r="L79" s="50"/>
      <c r="M79" s="49"/>
      <c r="N79" s="52"/>
      <c r="O79" s="49"/>
      <c r="P79" s="52"/>
      <c r="Q79" s="49"/>
      <c r="R79" s="52"/>
    </row>
    <row r="80" spans="1:18" x14ac:dyDescent="0.35">
      <c r="A80" s="49"/>
      <c r="B80" s="50"/>
      <c r="C80" s="50"/>
      <c r="D80" s="37"/>
      <c r="E80" s="51"/>
      <c r="F80" s="49"/>
      <c r="G80" s="37"/>
      <c r="H80" s="50"/>
      <c r="I80" s="50"/>
      <c r="J80" s="50"/>
      <c r="K80" s="50"/>
      <c r="L80" s="50"/>
      <c r="M80" s="49"/>
      <c r="N80" s="52"/>
      <c r="O80" s="49"/>
      <c r="P80" s="52"/>
      <c r="Q80" s="49"/>
      <c r="R80" s="52"/>
    </row>
    <row r="81" spans="1:18" x14ac:dyDescent="0.35">
      <c r="A81" s="49"/>
      <c r="B81" s="50"/>
      <c r="C81" s="50"/>
      <c r="D81" s="37"/>
      <c r="E81" s="51"/>
      <c r="F81" s="49"/>
      <c r="G81" s="37"/>
      <c r="H81" s="50"/>
      <c r="I81" s="50"/>
      <c r="J81" s="50"/>
      <c r="K81" s="50"/>
      <c r="L81" s="50"/>
      <c r="M81" s="49"/>
      <c r="N81" s="52"/>
      <c r="O81" s="49"/>
      <c r="P81" s="52"/>
      <c r="Q81" s="49"/>
      <c r="R81" s="52"/>
    </row>
    <row r="82" spans="1:18" x14ac:dyDescent="0.35">
      <c r="A82" s="49"/>
      <c r="B82" s="50"/>
      <c r="C82" s="50"/>
      <c r="D82" s="37"/>
      <c r="E82" s="51"/>
      <c r="F82" s="49"/>
      <c r="G82" s="37"/>
      <c r="H82" s="50"/>
      <c r="I82" s="50"/>
      <c r="J82" s="50"/>
      <c r="K82" s="50"/>
      <c r="L82" s="50"/>
      <c r="M82" s="49"/>
      <c r="N82" s="52"/>
      <c r="O82" s="49"/>
      <c r="P82" s="52"/>
      <c r="Q82" s="49"/>
      <c r="R82" s="52"/>
    </row>
    <row r="83" spans="1:18" x14ac:dyDescent="0.35">
      <c r="A83" s="49"/>
      <c r="B83" s="50"/>
      <c r="C83" s="50"/>
      <c r="D83" s="37"/>
      <c r="E83" s="51"/>
      <c r="F83" s="49"/>
      <c r="G83" s="37"/>
      <c r="H83" s="50"/>
      <c r="I83" s="50"/>
      <c r="J83" s="50"/>
      <c r="K83" s="50"/>
      <c r="L83" s="50"/>
      <c r="M83" s="49"/>
      <c r="N83" s="52"/>
      <c r="O83" s="49"/>
      <c r="P83" s="52"/>
      <c r="Q83" s="49"/>
      <c r="R83" s="52"/>
    </row>
    <row r="84" spans="1:18" x14ac:dyDescent="0.35">
      <c r="A84" s="49"/>
      <c r="B84" s="50"/>
      <c r="C84" s="50"/>
      <c r="D84" s="37"/>
      <c r="E84" s="51"/>
      <c r="F84" s="49"/>
      <c r="G84" s="37"/>
      <c r="H84" s="50"/>
      <c r="I84" s="50"/>
      <c r="J84" s="50"/>
      <c r="K84" s="50"/>
      <c r="L84" s="50"/>
      <c r="M84" s="49"/>
      <c r="N84" s="52"/>
      <c r="O84" s="49"/>
      <c r="P84" s="52"/>
      <c r="Q84" s="49"/>
      <c r="R84" s="52"/>
    </row>
  </sheetData>
  <conditionalFormatting sqref="F8:F84">
    <cfRule type="cellIs" dxfId="11" priority="3" operator="equal">
      <formula>"Not Run"</formula>
    </cfRule>
    <cfRule type="cellIs" dxfId="10" priority="4" operator="equal">
      <formula>"Fail"</formula>
    </cfRule>
    <cfRule type="cellIs" dxfId="9" priority="5" operator="equal">
      <formula>"Pass"</formula>
    </cfRule>
  </conditionalFormatting>
  <conditionalFormatting sqref="G74:G76">
    <cfRule type="expression" dxfId="8" priority="7">
      <formula>$F74="Pass"</formula>
    </cfRule>
  </conditionalFormatting>
  <conditionalFormatting sqref="G8:J10 G11:H45 I11:J59 K12:L73 G46:G53 G54:H59 G60:J73 G77:L84">
    <cfRule type="expression" dxfId="7" priority="9">
      <formula>$F8="Pass"</formula>
    </cfRule>
  </conditionalFormatting>
  <conditionalFormatting sqref="H46:H47 H74:L74">
    <cfRule type="expression" dxfId="6" priority="10">
      <formula>$F48="Pass"</formula>
    </cfRule>
  </conditionalFormatting>
  <conditionalFormatting sqref="H48:H53">
    <cfRule type="expression" dxfId="5" priority="8">
      <formula>$F48="Pass"</formula>
    </cfRule>
  </conditionalFormatting>
  <conditionalFormatting sqref="H75">
    <cfRule type="expression" dxfId="4" priority="6">
      <formula>$F77="Pass"</formula>
    </cfRule>
  </conditionalFormatting>
  <conditionalFormatting sqref="H76:L76">
    <cfRule type="expression" dxfId="3" priority="11">
      <formula>#REF!="Pass"</formula>
    </cfRule>
  </conditionalFormatting>
  <conditionalFormatting sqref="I75:L75">
    <cfRule type="expression" dxfId="2" priority="12">
      <formula>$F74="Pass"</formula>
    </cfRule>
  </conditionalFormatting>
  <conditionalFormatting sqref="K8:M11">
    <cfRule type="expression" dxfId="1" priority="2">
      <formula>$F8="Pass"</formula>
    </cfRule>
  </conditionalFormatting>
  <conditionalFormatting sqref="Q8:Q11">
    <cfRule type="expression" dxfId="0" priority="1">
      <formula>$F8="Pass"</formula>
    </cfRule>
  </conditionalFormatting>
  <dataValidations count="4">
    <dataValidation type="list" allowBlank="1" showInputMessage="1" showErrorMessage="1" sqref="F8:F84" xr:uid="{5F181D94-8043-45C1-9828-ECA359038688}">
      <formula1>"N/A,Pass, Fail,Not Run"</formula1>
    </dataValidation>
    <dataValidation type="list" allowBlank="1" showInputMessage="1" showErrorMessage="1" sqref="G8:G84" xr:uid="{7E704E88-7CA9-4D52-8A29-7FE2F5DFA73D}">
      <formula1>",N/A, Low, Med, High"</formula1>
    </dataValidation>
    <dataValidation type="list" allowBlank="1" showInputMessage="1" showErrorMessage="1" sqref="G8:G84" xr:uid="{70463E28-FE6B-4E18-930B-4A35C7F96DDA}">
      <formula1>" ,N/A, Low, Med, High"</formula1>
    </dataValidation>
    <dataValidation type="list" allowBlank="1" showInputMessage="1" showErrorMessage="1" sqref="F8:F84" xr:uid="{9BE3CBF9-5308-420F-9670-236EA3781672}">
      <formula1>"N/A,Pass,Fail,Not Run"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45A91-5FE3-4E65-B7E5-C6814EE82F21}">
  <dimension ref="A1:A5"/>
  <sheetViews>
    <sheetView workbookViewId="0">
      <selection activeCell="B12" sqref="B12"/>
    </sheetView>
  </sheetViews>
  <sheetFormatPr defaultRowHeight="14.5" x14ac:dyDescent="0.35"/>
  <cols>
    <col min="1" max="1" width="16.6328125" bestFit="1" customWidth="1"/>
  </cols>
  <sheetData>
    <row r="1" spans="1:1" x14ac:dyDescent="0.35">
      <c r="A1" t="s">
        <v>108</v>
      </c>
    </row>
    <row r="2" spans="1:1" x14ac:dyDescent="0.35">
      <c r="A2" t="s">
        <v>87</v>
      </c>
    </row>
    <row r="3" spans="1:1" x14ac:dyDescent="0.35">
      <c r="A3" t="s">
        <v>93</v>
      </c>
    </row>
    <row r="4" spans="1:1" x14ac:dyDescent="0.35">
      <c r="A4" t="s">
        <v>97</v>
      </c>
    </row>
    <row r="5" spans="1:1" x14ac:dyDescent="0.35">
      <c r="A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Technical Testing</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 Ponce Jimenez De La Rosa</dc:creator>
  <cp:lastModifiedBy>Emilio Ponce Jimenez De La Rosa</cp:lastModifiedBy>
  <dcterms:created xsi:type="dcterms:W3CDTF">2023-11-28T14:45:31Z</dcterms:created>
  <dcterms:modified xsi:type="dcterms:W3CDTF">2023-11-28T15:07:17Z</dcterms:modified>
</cp:coreProperties>
</file>