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<sst xmlns="http://schemas.openxmlformats.org/spreadsheetml/2006/main" count="392" uniqueCount="102">
  <si>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</si>
  <si>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</si>
  <si>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</si>
  <si>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</si>
  <si>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</si>
  <si>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</si>
  <si>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</si>
  <si>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</si>
  <si>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</si>
  <si>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</si>
  <si>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</si>
  <si>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</si>
  <si>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</si>
  <si>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</si>
  <si>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</si>
  <si>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</si>
  <si>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</si>
  <si>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</si>
  <si>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</si>
  <si>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</si>
  <si>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</si>
  <si>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</si>
  <si>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</si>
  <si>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</si>
  <si>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</si>
  <si>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</si>
  <si>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</si>
  <si>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</si>
  <si>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</si>
  <si>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</si>
  <si>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</si>
  <si>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</si>
  <si>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</si>
  <si>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</si>
  <si>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</si>
  <si>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</si>
  <si>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</si>
  <si>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</si>
  <si>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</si>
  <si>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</si>
  <si>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</si>
  <si>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</si>
  <si>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</si>
  <si>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</si>
  <si>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</si>
  <si>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</si>
  <si>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</si>
  <si>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</si>
  <si>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</si>
  <si>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</si>
  <si>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05.08.2021</t>
  </si>
  <si>
    <t>02.08.2021</t>
  </si>
  <si>
    <t>YokoSun трусики Econom XL (12-20 кг), 38 шт.</t>
  </si>
  <si>
    <t>Платёж за скидку маркетплейса</t>
  </si>
  <si>
    <t>04.08.2021</t>
  </si>
  <si>
    <t>610a296103c378c0c2f18fed</t>
  </si>
  <si>
    <t>03.08.2021</t>
  </si>
  <si>
    <t>YokoSun подгузники S (3-6 кг), 82 шт.</t>
  </si>
  <si>
    <t>Платёж за скидку по баллам Яндекс.Плюса</t>
  </si>
  <si>
    <t>6108daecf9880186903341a7</t>
  </si>
  <si>
    <t>610a495904e94316ccf29f5d</t>
  </si>
  <si>
    <t>25.07.2021</t>
  </si>
  <si>
    <t>Joonies трусики Premium Soft L (9-14 кг), 176 шт.</t>
  </si>
  <si>
    <t>610a80e6863e4e72e1efe0ae</t>
  </si>
  <si>
    <t>31.07.2021</t>
  </si>
  <si>
    <t>YokoSun трусики Econom L (9-14 кг), 44 шт.</t>
  </si>
  <si>
    <t>610546b75a39510a2f4238e6</t>
  </si>
  <si>
    <t>YokoSun трусики L (9-14 кг), 44 шт.</t>
  </si>
  <si>
    <t>610ab1247153b316d23dfd83</t>
  </si>
  <si>
    <t>YokoSun трусики XXL (15-23 кг) 28 шт.</t>
  </si>
  <si>
    <t>610acb3cf78dba383ac4cd79</t>
  </si>
  <si>
    <t>01.08.2021</t>
  </si>
  <si>
    <t>YokoSun трусики M (6-10 кг), 58 шт.</t>
  </si>
  <si>
    <t>610adcd70fe9951b5f685b82</t>
  </si>
  <si>
    <t>610add4b2fe0981f2133a9ca</t>
  </si>
  <si>
    <t>30.07.2021</t>
  </si>
  <si>
    <t>Гель для стирки Kao Attack New Beads Fragrance с ароматом роз, 0.78 кг, бутылка</t>
  </si>
  <si>
    <t>610add972fe0981fb833a9c8</t>
  </si>
  <si>
    <t>610aefaf5a39512ac9bc395d</t>
  </si>
  <si>
    <t>YokoSun подгузники Premium NB (0-5 кг) 36 шт.</t>
  </si>
  <si>
    <t>610afdb0c5311b345ffe5b2b</t>
  </si>
  <si>
    <t>Гейнер Optimum Nutrition Serious Mass (5.44 кг) клубника</t>
  </si>
  <si>
    <t>610953452fe09847017290ff</t>
  </si>
  <si>
    <t>Goo.N трусики XXL (13-25 кг) 28 шт.</t>
  </si>
  <si>
    <t>610b0ef432da83182cf98c3e</t>
  </si>
  <si>
    <t>Goo.N подгузники S (4-8 кг), 84 шт.</t>
  </si>
  <si>
    <t>610b10ed792ab14f532796e2</t>
  </si>
  <si>
    <t>JIGOTT Daandanbit Антивозрастной крем для лица с муцином улитки Premium Snail Firming Cream, 50 мл</t>
  </si>
  <si>
    <t>61081f42f9880128173341f9</t>
  </si>
  <si>
    <t>Набор Meine Liebe, кондиционер для белья Липовый цвет, 800 мл, 5шт</t>
  </si>
  <si>
    <t>610b2549954f6b6f3d6a5788</t>
  </si>
  <si>
    <t>YokoSun подгузники Premium L (9-13 кг) 54 шт.</t>
  </si>
  <si>
    <t>610968ac04e9433707382055</t>
  </si>
  <si>
    <t>610b4288b9f8ed2445e5a576</t>
  </si>
  <si>
    <t>Goo.N трусики Ultra L (9-14 кг), 56 шт.</t>
  </si>
  <si>
    <t>610b4622fbacea0f50df62cc</t>
  </si>
  <si>
    <t>Goo.N подгузники Ultra L (9-14 кг), 68 шт.</t>
  </si>
  <si>
    <t>Смесь Kabrita 3 GOLD для комфортного пищеварения, старше 12 месяцев, 800 г</t>
  </si>
  <si>
    <t>61094743954f6b9419fa3428</t>
  </si>
  <si>
    <t>61083506b9f8ed77c9c71cc4</t>
  </si>
  <si>
    <t>Biore Мусс очищающий для умывания против акне запасной блок, 130 мл</t>
  </si>
  <si>
    <t>6108257d5a395104a14238a4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</si>
</sst>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10744.0</v>
      </c>
    </row>
    <row r="4" spans="1:9" s="3" customFormat="1" x14ac:dyDescent="0.2" ht="16.0" customHeight="true">
      <c r="A4" s="3" t="s">
        <v>34</v>
      </c>
      <c r="B4" s="10" t="n">
        <v>5232.0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5.7075716E7</v>
      </c>
      <c r="B8" s="8" t="s">
        <v>51</v>
      </c>
      <c r="C8" s="8" t="n">
        <f>IF(false,"120921904", "120921904")</f>
      </c>
      <c r="D8" s="8" t="s">
        <v>52</v>
      </c>
      <c r="E8" s="8" t="n">
        <v>1.0</v>
      </c>
      <c r="F8" s="8" t="n">
        <v>150.0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5.7208449E7</v>
      </c>
      <c r="B9" t="s" s="8">
        <v>56</v>
      </c>
      <c r="C9" t="n" s="8">
        <f>IF(false,"005-1511", "005-1511")</f>
      </c>
      <c r="D9" t="s" s="8">
        <v>57</v>
      </c>
      <c r="E9" t="n" s="8">
        <v>1.0</v>
      </c>
      <c r="F9" t="n" s="8">
        <v>71.0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5.7136185E7</v>
      </c>
      <c r="B10" s="8" t="s">
        <v>51</v>
      </c>
      <c r="C10" s="8" t="n">
        <f>IF(false,"120921904", "120921904")</f>
      </c>
      <c r="D10" s="8" t="s">
        <v>52</v>
      </c>
      <c r="E10" s="8" t="n">
        <v>2.0</v>
      </c>
      <c r="F10" s="8" t="n">
        <v>200.0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5.6079251E7</v>
      </c>
      <c r="B11" t="s" s="8">
        <v>61</v>
      </c>
      <c r="C11" t="n" s="8">
        <f>IF(false,"120922763", "120922763")</f>
      </c>
      <c r="D11" t="s" s="8">
        <v>62</v>
      </c>
      <c r="E11" t="n" s="8">
        <v>1.0</v>
      </c>
      <c r="F11" t="n" s="8">
        <v>585.0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5.6839924E7</v>
      </c>
      <c r="B12" t="s" s="8">
        <v>64</v>
      </c>
      <c r="C12" t="n" s="8">
        <f>IF(false,"120921903", "120921903")</f>
      </c>
      <c r="D12" t="s" s="8">
        <v>65</v>
      </c>
      <c r="E12" t="n" s="8">
        <v>1.0</v>
      </c>
      <c r="F12" t="n" s="8">
        <v>42.0</v>
      </c>
      <c r="G12" t="s" s="8">
        <v>58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5.6777839E7</v>
      </c>
      <c r="B13" s="8" t="s">
        <v>64</v>
      </c>
      <c r="C13" s="8" t="n">
        <f>IF(false,"005-1515", "005-1515")</f>
      </c>
      <c r="D13" s="8" t="s">
        <v>67</v>
      </c>
      <c r="E13" s="8" t="n">
        <v>1.0</v>
      </c>
      <c r="F13" s="8" t="n">
        <v>163.0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5.7147531E7</v>
      </c>
      <c r="B14" s="8" t="s">
        <v>51</v>
      </c>
      <c r="C14" s="8" t="n">
        <f>IF(false,"005-1517", "005-1517")</f>
      </c>
      <c r="D14" s="8" t="s">
        <v>69</v>
      </c>
      <c r="E14" s="8" t="n">
        <v>1.0</v>
      </c>
      <c r="F14" s="8" t="n">
        <v>266.0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5.6971013E7</v>
      </c>
      <c r="B15" t="s" s="8">
        <v>71</v>
      </c>
      <c r="C15" t="n" s="8">
        <f>IF(false,"005-1514", "005-1514")</f>
      </c>
      <c r="D15" t="s" s="8">
        <v>72</v>
      </c>
      <c r="E15" t="n" s="8">
        <v>1.0</v>
      </c>
      <c r="F15" t="n" s="8">
        <v>100.0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5.6934127E7</v>
      </c>
      <c r="B16" t="s" s="8">
        <v>71</v>
      </c>
      <c r="C16" t="n" s="8">
        <f>IF(false,"120921903", "120921903")</f>
      </c>
      <c r="D16" t="s" s="8">
        <v>65</v>
      </c>
      <c r="E16" t="n" s="8">
        <v>1.0</v>
      </c>
      <c r="F16" s="8" t="n">
        <v>100.0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5.6756587E7</v>
      </c>
      <c r="B17" s="8" t="s">
        <v>75</v>
      </c>
      <c r="C17" s="8" t="n">
        <f>IF(false,"2152400429", "2152400429")</f>
      </c>
      <c r="D17" s="8" t="s">
        <v>76</v>
      </c>
      <c r="E17" s="8" t="n">
        <v>1.0</v>
      </c>
      <c r="F17" s="8" t="n">
        <v>112.0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5.6969274E7</v>
      </c>
      <c r="B18" t="s" s="8">
        <v>71</v>
      </c>
      <c r="C18" t="n" s="8">
        <f>IF(false,"005-1514", "005-1514")</f>
      </c>
      <c r="D18" t="s" s="8">
        <v>72</v>
      </c>
      <c r="E18" t="n" s="8">
        <v>1.0</v>
      </c>
      <c r="F18" t="n" s="8">
        <v>100.0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5.700363E7</v>
      </c>
      <c r="B19" s="8" t="s">
        <v>71</v>
      </c>
      <c r="C19" s="8" t="n">
        <f>IF(false,"120921902", "120921902")</f>
      </c>
      <c r="D19" s="8" t="s">
        <v>79</v>
      </c>
      <c r="E19" s="8" t="n">
        <v>2.0</v>
      </c>
      <c r="F19" s="8" t="n">
        <v>176.0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5.7278424E7</v>
      </c>
      <c r="B20" s="8" t="s">
        <v>56</v>
      </c>
      <c r="C20" s="8" t="n">
        <f>IF(false,"120923171", "120923171")</f>
      </c>
      <c r="D20" s="8" t="s">
        <v>81</v>
      </c>
      <c r="E20" s="8" t="n">
        <v>1.0</v>
      </c>
      <c r="F20" s="8" t="n">
        <v>891.0</v>
      </c>
      <c r="G20" s="8" t="s">
        <v>58</v>
      </c>
      <c r="H20" s="8" t="s">
        <v>50</v>
      </c>
      <c r="I20" s="8" t="s">
        <v>82</v>
      </c>
    </row>
    <row r="21" ht="16.0" customHeight="true">
      <c r="A21" t="n" s="7">
        <v>5.6929055E7</v>
      </c>
      <c r="B21" t="s" s="8">
        <v>71</v>
      </c>
      <c r="C21" t="n" s="8">
        <f>IF(false,"005-1520", "005-1520")</f>
      </c>
      <c r="D21" t="s" s="8">
        <v>83</v>
      </c>
      <c r="E21" t="n" s="8">
        <v>1.0</v>
      </c>
      <c r="F21" t="n" s="8">
        <v>70.0</v>
      </c>
      <c r="G21" t="s" s="8">
        <v>53</v>
      </c>
      <c r="H21" t="s" s="8">
        <v>50</v>
      </c>
      <c r="I21" t="s" s="8">
        <v>84</v>
      </c>
    </row>
    <row r="22" spans="1:9" s="1" customFormat="1" x14ac:dyDescent="0.2" ht="16.0" customHeight="true">
      <c r="A22" s="7" t="n">
        <v>5.7219949E7</v>
      </c>
      <c r="B22" t="s" s="8">
        <v>56</v>
      </c>
      <c r="C22" t="n" s="8">
        <f>IF(false,"002-101", "002-101")</f>
      </c>
      <c r="D22" t="s" s="8">
        <v>85</v>
      </c>
      <c r="E22" t="n" s="8">
        <v>3.0</v>
      </c>
      <c r="F22" s="8" t="n">
        <v>330.0</v>
      </c>
      <c r="G22" s="8" t="s">
        <v>53</v>
      </c>
      <c r="H22" s="8" t="s">
        <v>50</v>
      </c>
      <c r="I22" s="8" t="s">
        <v>86</v>
      </c>
    </row>
    <row r="23" spans="1:9" x14ac:dyDescent="0.2" ht="16.0" customHeight="true">
      <c r="A23" s="7" t="n">
        <v>5.7156101E7</v>
      </c>
      <c r="B23" s="8" t="s">
        <v>51</v>
      </c>
      <c r="C23" s="8" t="n">
        <f>IF(false,"120922669", "120922669")</f>
      </c>
      <c r="D23" s="8" t="s">
        <v>87</v>
      </c>
      <c r="E23" s="8" t="n">
        <v>1.0</v>
      </c>
      <c r="F23" s="8" t="n">
        <v>104.0</v>
      </c>
      <c r="G23" s="8" t="s">
        <v>58</v>
      </c>
      <c r="H23" s="8" t="s">
        <v>50</v>
      </c>
      <c r="I23" s="8" t="s">
        <v>88</v>
      </c>
    </row>
    <row r="24" ht="16.0" customHeight="true">
      <c r="A24" t="n" s="7">
        <v>5.726692E7</v>
      </c>
      <c r="B24" t="s" s="8">
        <v>56</v>
      </c>
      <c r="C24" t="n" s="8">
        <f>IF(false,"2152400448", "2152400448")</f>
      </c>
      <c r="D24" t="s" s="8">
        <v>89</v>
      </c>
      <c r="E24" t="n" s="8">
        <v>1.0</v>
      </c>
      <c r="F24" t="n" s="8">
        <v>30.0</v>
      </c>
      <c r="G24" t="s" s="8">
        <v>53</v>
      </c>
      <c r="H24" t="s" s="8">
        <v>50</v>
      </c>
      <c r="I24" t="s" s="8">
        <v>90</v>
      </c>
    </row>
    <row r="25" spans="1:9" s="1" customFormat="1" x14ac:dyDescent="0.2" ht="16.0" customHeight="true">
      <c r="A25" t="n" s="7">
        <v>5.7289254E7</v>
      </c>
      <c r="B25" t="s" s="8">
        <v>56</v>
      </c>
      <c r="C25" t="n" s="8">
        <f>IF(false,"120921899", "120921899")</f>
      </c>
      <c r="D25" t="s" s="8">
        <v>91</v>
      </c>
      <c r="E25" t="n" s="8">
        <v>3.0</v>
      </c>
      <c r="F25" t="n" s="8">
        <v>28.0</v>
      </c>
      <c r="G25" t="s" s="8">
        <v>58</v>
      </c>
      <c r="H25" t="s" s="8">
        <v>50</v>
      </c>
      <c r="I25" t="s" s="8">
        <v>92</v>
      </c>
    </row>
    <row r="26" ht="16.0" customHeight="true">
      <c r="A26" t="n" s="7">
        <v>5.7167195E7</v>
      </c>
      <c r="B26" t="s" s="8">
        <v>51</v>
      </c>
      <c r="C26" t="n" s="8">
        <f>IF(false,"120921903", "120921903")</f>
      </c>
      <c r="D26" t="s" s="8">
        <v>65</v>
      </c>
      <c r="E26" t="n" s="8">
        <v>1.0</v>
      </c>
      <c r="F26" t="n" s="8">
        <v>100.0</v>
      </c>
      <c r="G26" t="s" s="8">
        <v>53</v>
      </c>
      <c r="H26" t="s" s="8">
        <v>50</v>
      </c>
      <c r="I26" t="s" s="8">
        <v>93</v>
      </c>
    </row>
    <row r="27" ht="16.0" customHeight="true">
      <c r="A27" t="n" s="7">
        <v>5.7168439E7</v>
      </c>
      <c r="B27" t="s" s="8">
        <v>51</v>
      </c>
      <c r="C27" t="n" s="8">
        <f>IF(false,"120921718", "120921718")</f>
      </c>
      <c r="D27" t="s" s="8">
        <v>94</v>
      </c>
      <c r="E27" t="n" s="8">
        <v>1.0</v>
      </c>
      <c r="F27" t="n" s="8">
        <v>83.0</v>
      </c>
      <c r="G27" t="s" s="8">
        <v>53</v>
      </c>
      <c r="H27" t="s" s="8">
        <v>50</v>
      </c>
      <c r="I27" t="s" s="8">
        <v>95</v>
      </c>
    </row>
    <row r="28" ht="16.0" customHeight="true">
      <c r="A28" t="n" s="7">
        <v>5.7168439E7</v>
      </c>
      <c r="B28" t="s" s="8">
        <v>51</v>
      </c>
      <c r="C28" t="n" s="8">
        <f>IF(false,"005-1110", "005-1110")</f>
      </c>
      <c r="D28" t="s" s="8">
        <v>96</v>
      </c>
      <c r="E28" t="n" s="8">
        <v>1.0</v>
      </c>
      <c r="F28" t="n" s="8">
        <v>82.0</v>
      </c>
      <c r="G28" t="s" s="8">
        <v>53</v>
      </c>
      <c r="H28" t="s" s="8">
        <v>50</v>
      </c>
      <c r="I28" t="s" s="8">
        <v>95</v>
      </c>
    </row>
    <row r="29" spans="1:9" s="1" customFormat="1" x14ac:dyDescent="0.2" ht="16.0" customHeight="true">
      <c r="A29" t="n" s="7">
        <v>5.7272209E7</v>
      </c>
      <c r="B29" t="s" s="8">
        <v>56</v>
      </c>
      <c r="C29" t="n" s="8">
        <f>IF(false,"120921202", "120921202")</f>
      </c>
      <c r="D29" t="s" s="8">
        <v>97</v>
      </c>
      <c r="E29" t="n" s="8">
        <v>2.0</v>
      </c>
      <c r="F29" t="n" s="8">
        <v>261.0</v>
      </c>
      <c r="G29" s="8" t="s">
        <v>58</v>
      </c>
      <c r="H29" t="s" s="8">
        <v>50</v>
      </c>
      <c r="I29" s="8" t="s">
        <v>98</v>
      </c>
    </row>
    <row r="30" ht="16.0" customHeight="true">
      <c r="A30" t="n" s="7">
        <v>5.7168439E7</v>
      </c>
      <c r="B30" t="s" s="8">
        <v>51</v>
      </c>
      <c r="C30" t="n" s="8">
        <f>IF(false,"120921202", "120921202")</f>
      </c>
      <c r="D30" t="s" s="8">
        <v>97</v>
      </c>
      <c r="E30" t="n" s="8">
        <v>2.0</v>
      </c>
      <c r="F30" t="n" s="8">
        <v>301.0</v>
      </c>
      <c r="G30" t="s" s="8">
        <v>58</v>
      </c>
      <c r="H30" t="s" s="8">
        <v>50</v>
      </c>
      <c r="I30" t="s" s="8">
        <v>99</v>
      </c>
    </row>
    <row r="31" ht="16.0" customHeight="true">
      <c r="A31" t="n" s="7">
        <v>5.7168439E7</v>
      </c>
      <c r="B31" t="s" s="8">
        <v>51</v>
      </c>
      <c r="C31" t="n" s="8">
        <f>IF(false,"120921718", "120921718")</f>
      </c>
      <c r="D31" t="s" s="8">
        <v>94</v>
      </c>
      <c r="E31" t="n" s="8">
        <v>1.0</v>
      </c>
      <c r="F31" t="n" s="8">
        <v>150.0</v>
      </c>
      <c r="G31" t="s" s="8">
        <v>58</v>
      </c>
      <c r="H31" t="s" s="8">
        <v>50</v>
      </c>
      <c r="I31" t="s" s="8">
        <v>99</v>
      </c>
    </row>
    <row r="32" ht="16.0" customHeight="true">
      <c r="A32" t="n" s="7">
        <v>5.7168439E7</v>
      </c>
      <c r="B32" t="s" s="8">
        <v>51</v>
      </c>
      <c r="C32" t="n" s="8">
        <f>IF(false,"005-1110", "005-1110")</f>
      </c>
      <c r="D32" t="s" s="8">
        <v>96</v>
      </c>
      <c r="E32" t="n" s="8">
        <v>1.0</v>
      </c>
      <c r="F32" t="n" s="8">
        <v>147.0</v>
      </c>
      <c r="G32" t="s" s="8">
        <v>58</v>
      </c>
      <c r="H32" t="s" s="8">
        <v>50</v>
      </c>
      <c r="I32" t="s" s="8">
        <v>99</v>
      </c>
    </row>
    <row r="33" ht="16.0" customHeight="true">
      <c r="A33" t="n" s="7">
        <v>5.7159305E7</v>
      </c>
      <c r="B33" t="s" s="8">
        <v>51</v>
      </c>
      <c r="C33" t="n" s="8">
        <f>IF(false,"120921816", "120921816")</f>
      </c>
      <c r="D33" t="s" s="8">
        <v>100</v>
      </c>
      <c r="E33" t="n" s="8">
        <v>1.0</v>
      </c>
      <c r="F33" t="n" s="8">
        <v>590.0</v>
      </c>
      <c r="G33" t="s" s="8">
        <v>58</v>
      </c>
      <c r="H33" t="s" s="8">
        <v>50</v>
      </c>
      <c r="I33" t="s" s="8">
        <v>101</v>
      </c>
    </row>
    <row r="34" ht="16.0" customHeight="true"/>
    <row r="35" ht="16.0" customHeight="true">
      <c r="A35" t="s" s="1">
        <v>37</v>
      </c>
      <c r="B35" s="1"/>
      <c r="C35" s="1"/>
      <c r="D35" s="1"/>
      <c r="E35" s="1"/>
      <c r="F35" t="n" s="8">
        <v>5232.0</v>
      </c>
      <c r="G35" s="2"/>
    </row>
    <row r="36" ht="16.0" customHeight="true"/>
    <row r="37" ht="16.0" customHeight="true">
      <c r="A37" t="s" s="1">
        <v>36</v>
      </c>
    </row>
    <row r="38" ht="34.0" customHeight="true">
      <c r="A38" t="s" s="9">
        <v>38</v>
      </c>
      <c r="B38" t="s" s="9">
        <v>0</v>
      </c>
      <c r="C38" t="s" s="9">
        <v>43</v>
      </c>
      <c r="D38" t="s" s="9">
        <v>1</v>
      </c>
      <c r="E38" t="s" s="9">
        <v>2</v>
      </c>
      <c r="F38" t="s" s="9">
        <v>39</v>
      </c>
      <c r="G38" t="s" s="9">
        <v>5</v>
      </c>
      <c r="H38" t="s" s="9">
        <v>3</v>
      </c>
      <c r="I38" t="s" s="9">
        <v>4</v>
      </c>
    </row>
    <row r="39" ht="16.0" customHeight="true"/>
    <row r="40" ht="16.0" customHeight="true">
      <c r="A40" t="s" s="1">
        <v>37</v>
      </c>
      <c r="F40" t="n" s="8">
        <v>0.0</v>
      </c>
      <c r="G40" s="2"/>
      <c r="H40" s="0"/>
      <c r="I40" s="0"/>
    </row>
    <row r="41" ht="16.0" customHeight="true">
      <c r="A41" s="1"/>
      <c r="B41" s="1"/>
      <c r="C41" s="1"/>
      <c r="D41" s="1"/>
      <c r="E41" s="1"/>
      <c r="F41" s="1"/>
      <c r="G41" s="1"/>
      <c r="H41" s="1"/>
      <c r="I41" s="1"/>
    </row>
    <row r="42" ht="16.0" customHeight="true">
      <c r="A42" t="s" s="1">
        <v>40</v>
      </c>
    </row>
    <row r="43" ht="34.0" customHeight="true">
      <c r="A43" t="s" s="9">
        <v>47</v>
      </c>
      <c r="B43" t="s" s="9">
        <v>48</v>
      </c>
      <c r="C43" s="9"/>
      <c r="D43" s="9"/>
      <c r="E43" s="9"/>
      <c r="F43" t="s" s="9">
        <v>39</v>
      </c>
      <c r="G43" t="s" s="9">
        <v>5</v>
      </c>
      <c r="H43" t="s" s="9">
        <v>3</v>
      </c>
      <c r="I43" t="s" s="9">
        <v>4</v>
      </c>
    </row>
    <row r="44" ht="16.0" customHeight="true"/>
    <row r="45" ht="16.0" customHeight="true">
      <c r="A45" t="s" s="1">
        <v>37</v>
      </c>
      <c r="F45" t="n" s="8">
        <v>0.0</v>
      </c>
      <c r="G45" s="2"/>
      <c r="H45" s="0"/>
      <c r="I45" s="0"/>
    </row>
    <row r="46" ht="16.0" customHeight="true">
      <c r="A46" s="1"/>
      <c r="B46" s="1"/>
      <c r="C46" s="1"/>
      <c r="D46" s="1"/>
      <c r="E46" s="1"/>
      <c r="F46" s="1"/>
      <c r="G46" s="1"/>
      <c r="H46" s="1"/>
      <c r="I4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