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<sst xmlns="http://schemas.openxmlformats.org/spreadsheetml/2006/main" count="512" uniqueCount="120">
  <si>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</si>
  <si>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</si>
  <si>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</si>
  <si>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</si>
  <si>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</si>
  <si>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</si>
  <si>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</si>
  <si>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</si>
  <si>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</si>
  <si>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</si>
  <si>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</si>
  <si>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</si>
  <si>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</si>
  <si>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</si>
  <si>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</si>
  <si>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</si>
  <si>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</si>
  <si>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</si>
  <si>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</si>
  <si>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</si>
  <si>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</si>
  <si>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</si>
  <si>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</si>
  <si>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</si>
  <si>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</si>
  <si>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</si>
  <si>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</si>
  <si>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</si>
  <si>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</si>
  <si>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</si>
  <si>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</si>
  <si>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</si>
  <si>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</si>
  <si>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</si>
  <si>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</si>
  <si>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</si>
  <si>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</si>
  <si>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</si>
  <si>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</si>
  <si>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</si>
  <si>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</si>
  <si>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</si>
  <si>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</si>
  <si>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</si>
  <si>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</si>
  <si>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</si>
  <si>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</si>
  <si>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</si>
  <si>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</si>
  <si>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</si>
  <si>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21.06.2021</t>
  </si>
  <si>
    <t>17.06.2021</t>
  </si>
  <si>
    <t>Гейнер Optimum Nutrition Serious Mass (5.44 кг) шоколад</t>
  </si>
  <si>
    <t>Платёж покупателя</t>
  </si>
  <si>
    <t>18.06.2021</t>
  </si>
  <si>
    <t>60cb96ccfbacea3bf6bfce13</t>
  </si>
  <si>
    <t>Ёkitto трусики L (9-14 кг) 44 шт.</t>
  </si>
  <si>
    <t>60cb8641c3080f2ac03e38cd</t>
  </si>
  <si>
    <t>Missha BB крем Perfect Cover, SPF 42, 20 мл, оттенок: 21 light beige</t>
  </si>
  <si>
    <t>60cbb7ee3b317634289f52e5</t>
  </si>
  <si>
    <t>Biore увлажняющая сыворотка для умывания и снятия макияжа, 230 мл</t>
  </si>
  <si>
    <t>60cc33a8fbacea4b40bfce37</t>
  </si>
  <si>
    <t>Satisfyer Стимулятор Penguin Air Pulse, черный/белый</t>
  </si>
  <si>
    <t>60cc27cbf9880195bc1f9af1</t>
  </si>
  <si>
    <t>Pigeon Бутылочка Перистальтик Плюс с широким горлом PP, 160 мл, с рождения, бесцветный</t>
  </si>
  <si>
    <t>60cc31a5f9880170d21f99e1</t>
  </si>
  <si>
    <t>Satisfyer Стимулятор Traveler, aubergine/rosegold</t>
  </si>
  <si>
    <t>60cc3faa3620c2224833d6ce</t>
  </si>
  <si>
    <t>Freedom тампоны normal, 3 капли, 3 шт.</t>
  </si>
  <si>
    <t>60cc4e6b3620c27d7333d7df</t>
  </si>
  <si>
    <t>60cc520a3b3176598b9f52f1</t>
  </si>
  <si>
    <t>Satisfyer Вибратор для пар Double Joy (J2008-16), purple</t>
  </si>
  <si>
    <t>60cc5ae4bed21e21ef905984</t>
  </si>
  <si>
    <t>Стиральный порошок Attack Bio EX, пластиковый пакет, 0.81 кг</t>
  </si>
  <si>
    <t>60cc699dfbacea166ebfcd99</t>
  </si>
  <si>
    <t>60cc6a7e9066f446e667ec6b</t>
  </si>
  <si>
    <t>Смесь Kabrita 3 GOLD для комфортного пищеварения, старше 12 месяцев, 800 г</t>
  </si>
  <si>
    <t>60cc6c155a39514503fa4e07</t>
  </si>
  <si>
    <t>Vivienne Sabo Тушь для ресниц Cabaret Premiere, 05 коричневый</t>
  </si>
  <si>
    <t>60cc73a794d5273597e8fca3</t>
  </si>
  <si>
    <t>Минерально-витаминный комплекс Optimum Nutrition Opti-Men (240 таблеток)</t>
  </si>
  <si>
    <t>60cc7ae7863e4e4caf57f8f7</t>
  </si>
  <si>
    <t>Протеин Optimum Nutrition 100% Whey Gold Standard (819-943 г) молочный шоколад</t>
  </si>
  <si>
    <t>60cc77c3b9f8ed44e9860364</t>
  </si>
  <si>
    <t>Набор Esthetic House CP-1 Intense nourishing v2.0, шампунь, 500 мл и кондиционер, 500 мл</t>
  </si>
  <si>
    <t>60cc7fdb83b1f23655e91d55</t>
  </si>
  <si>
    <t>Стиральный порошок Burti Oxi универсальный, картонная пачка, 5.7 кг</t>
  </si>
  <si>
    <t>60cc8c1eb9f8edd851860246</t>
  </si>
  <si>
    <t>Pigeon Ножницы 15122 белый</t>
  </si>
  <si>
    <t>60cc955ef988016e701f9a57</t>
  </si>
  <si>
    <t>Гель для стирки Kao Attack Bio EX, 0.77 кг, дой-пак</t>
  </si>
  <si>
    <t>60cc9fe28927ca412666ab41</t>
  </si>
  <si>
    <t>60ccb29d3620c2105133d7ba</t>
  </si>
  <si>
    <t>Merries подгузники L (9-14 кг), 54 шт.</t>
  </si>
  <si>
    <t>60ccb0aa7153b320cc50a575</t>
  </si>
  <si>
    <t>19.06.2021</t>
  </si>
  <si>
    <t>60cccf585a39512a87fa4ea5</t>
  </si>
  <si>
    <t>Смесь Kabrita 3 GOLD для комфортного пищеварения, старше 12 месяцев, 400 г</t>
  </si>
  <si>
    <t>60ccf982c3080f9a0d08ffdd</t>
  </si>
  <si>
    <t>Pigeon Бутылочка Перистальтик Плюс с широким горлом PP, 240 мл, с 3 месяцев, бесцветный</t>
  </si>
  <si>
    <t>60ccdd507153b3df3a50a543</t>
  </si>
  <si>
    <t>60ccc57704e9431a65aedf31</t>
  </si>
  <si>
    <t>60ccebd8c3080f36e909007e</t>
  </si>
  <si>
    <t>Missha BB крем Perfect Cover, SPF 42, 50 мл, оттенок: 13 bright beige</t>
  </si>
  <si>
    <t>60cd951f954f6b1ecef84254</t>
  </si>
  <si>
    <t>Vivienne Sabo Тушь для ресниц Cabaret Premiere, 04 фиолетовый</t>
  </si>
  <si>
    <t>60cdad0ec3080f98ea3e3713</t>
  </si>
  <si>
    <t>Протеин Optimum Nutrition 100% Whey Gold Standard (819-943 г) клубника</t>
  </si>
  <si>
    <t>60cdc5aa2af6cd27c3d65f0a</t>
  </si>
  <si>
    <t>Смесь Kabrita 1 GOLD для комфортного пищеварения, 0-6 месяцев, 400 г</t>
  </si>
  <si>
    <t>60cdcc342af6cd01bdd65e71</t>
  </si>
  <si>
    <t>Satisfyer Вибромассажер из силикона с вакуумно-волновой клиторальной стимуляцией Pro G-Spot Rabbit 22 см, белый</t>
  </si>
  <si>
    <t>60cdd0c3f78dba448f35f0c8</t>
  </si>
  <si>
    <t>60cdd4ef83b1f27693e91e85</t>
  </si>
  <si>
    <t>Минерально-витаминный комплекс Optimum Nutrition ZMA (180 капсул), нейтральный</t>
  </si>
  <si>
    <t>Рыбий жир Optimum Nutrition Fish Oil Softgels (100 капсул)</t>
  </si>
  <si>
    <t>60cdd38a4f5c6e76827dc197</t>
  </si>
  <si>
    <t>60cddece7153b372fd50a550</t>
  </si>
  <si>
    <t>Возврат платежа покупателя</t>
  </si>
  <si>
    <t>60ccb65b6a8643065443064e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</si>
</sst>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125628.0</v>
      </c>
    </row>
    <row r="4" spans="1:9" s="3" customFormat="1" x14ac:dyDescent="0.2" ht="16.0" customHeight="true">
      <c r="A4" s="3" t="s">
        <v>34</v>
      </c>
      <c r="B4" s="10" t="n">
        <v>63105.0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5.1224337E7</v>
      </c>
      <c r="B8" s="8" t="s">
        <v>51</v>
      </c>
      <c r="C8" s="8" t="n">
        <f>IF(false,"120923129", "120923129")</f>
      </c>
      <c r="D8" s="8" t="s">
        <v>52</v>
      </c>
      <c r="E8" s="8" t="n">
        <v>1.0</v>
      </c>
      <c r="F8" s="8" t="n">
        <v>5316.0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5.1215354E7</v>
      </c>
      <c r="B9" t="s" s="8">
        <v>51</v>
      </c>
      <c r="C9" t="n" s="8">
        <f>IF(false,"120921544", "120921544")</f>
      </c>
      <c r="D9" t="s" s="8">
        <v>56</v>
      </c>
      <c r="E9" t="n" s="8">
        <v>1.0</v>
      </c>
      <c r="F9" t="n" s="8">
        <v>899.0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5.1240598E7</v>
      </c>
      <c r="B10" s="8" t="s">
        <v>51</v>
      </c>
      <c r="C10" s="8" t="n">
        <f>IF(false,"120921439", "120921439")</f>
      </c>
      <c r="D10" s="8" t="s">
        <v>58</v>
      </c>
      <c r="E10" s="8" t="n">
        <v>1.0</v>
      </c>
      <c r="F10" s="8" t="n">
        <v>442.0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5.1258754E7</v>
      </c>
      <c r="B11" t="s" s="8">
        <v>54</v>
      </c>
      <c r="C11" t="n" s="8">
        <f>IF(false,"005-1378", "005-1378")</f>
      </c>
      <c r="D11" t="s" s="8">
        <v>60</v>
      </c>
      <c r="E11" t="n" s="8">
        <v>1.0</v>
      </c>
      <c r="F11" t="n" s="8">
        <v>788.0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5.1254666E7</v>
      </c>
      <c r="B12" t="s" s="8">
        <v>54</v>
      </c>
      <c r="C12" t="n" s="8">
        <f>IF(false,"120922947", "120922947")</f>
      </c>
      <c r="D12" t="s" s="8">
        <v>62</v>
      </c>
      <c r="E12" t="n" s="8">
        <v>1.0</v>
      </c>
      <c r="F12" t="n" s="8">
        <v>1999.0</v>
      </c>
      <c r="G12" t="s" s="8">
        <v>53</v>
      </c>
      <c r="H12" t="s" s="8">
        <v>54</v>
      </c>
      <c r="I12" t="s" s="8">
        <v>63</v>
      </c>
    </row>
    <row r="13" spans="1:9" s="8" customFormat="1" ht="16.0" x14ac:dyDescent="0.2" customHeight="true">
      <c r="A13" s="7" t="n">
        <v>5.125799E7</v>
      </c>
      <c r="B13" s="8" t="s">
        <v>54</v>
      </c>
      <c r="C13" s="8" t="n">
        <f>IF(false,"005-1255", "005-1255")</f>
      </c>
      <c r="D13" s="8" t="s">
        <v>64</v>
      </c>
      <c r="E13" s="8" t="n">
        <v>1.0</v>
      </c>
      <c r="F13" s="8" t="n">
        <v>519.0</v>
      </c>
      <c r="G13" s="8" t="s">
        <v>53</v>
      </c>
      <c r="H13" s="8" t="s">
        <v>54</v>
      </c>
      <c r="I13" s="8" t="s">
        <v>65</v>
      </c>
    </row>
    <row r="14" spans="1:9" x14ac:dyDescent="0.2" ht="16.0" customHeight="true">
      <c r="A14" s="7" t="n">
        <v>5.1264186E7</v>
      </c>
      <c r="B14" s="8" t="s">
        <v>54</v>
      </c>
      <c r="C14" s="8" t="n">
        <f>IF(false,"120922950", "120922950")</f>
      </c>
      <c r="D14" s="8" t="s">
        <v>66</v>
      </c>
      <c r="E14" s="8" t="n">
        <v>1.0</v>
      </c>
      <c r="F14" s="8" t="n">
        <v>1389.0</v>
      </c>
      <c r="G14" s="8" t="s">
        <v>53</v>
      </c>
      <c r="H14" s="8" t="s">
        <v>54</v>
      </c>
      <c r="I14" s="8" t="s">
        <v>67</v>
      </c>
    </row>
    <row r="15" ht="16.0" customHeight="true">
      <c r="A15" t="n" s="7">
        <v>5.1269796E7</v>
      </c>
      <c r="B15" t="s" s="8">
        <v>54</v>
      </c>
      <c r="C15" t="n" s="8">
        <f>IF(false,"120921935", "120921935")</f>
      </c>
      <c r="D15" t="s" s="8">
        <v>68</v>
      </c>
      <c r="E15" t="n" s="8">
        <v>2.0</v>
      </c>
      <c r="F15" t="n" s="8">
        <v>720.0</v>
      </c>
      <c r="G15" t="s" s="8">
        <v>53</v>
      </c>
      <c r="H15" t="s" s="8">
        <v>54</v>
      </c>
      <c r="I15" t="s" s="8">
        <v>69</v>
      </c>
    </row>
    <row r="16" spans="1:9" s="1" customFormat="1" x14ac:dyDescent="0.2" ht="16.0" customHeight="true">
      <c r="A16" s="7" t="n">
        <v>5.127483E7</v>
      </c>
      <c r="B16" t="s" s="8">
        <v>54</v>
      </c>
      <c r="C16" t="n" s="8">
        <f>IF(false,"005-1255", "005-1255")</f>
      </c>
      <c r="D16" t="s" s="8">
        <v>64</v>
      </c>
      <c r="E16" t="n" s="8">
        <v>2.0</v>
      </c>
      <c r="F16" s="8" t="n">
        <v>683.0</v>
      </c>
      <c r="G16" s="8" t="s">
        <v>53</v>
      </c>
      <c r="H16" s="8" t="s">
        <v>54</v>
      </c>
      <c r="I16" s="8" t="s">
        <v>70</v>
      </c>
    </row>
    <row r="17" spans="1:9" x14ac:dyDescent="0.2" ht="16.0" customHeight="true">
      <c r="A17" s="7" t="n">
        <v>5.1280929E7</v>
      </c>
      <c r="B17" s="8" t="s">
        <v>54</v>
      </c>
      <c r="C17" s="8" t="n">
        <f>IF(false,"120922946", "120922946")</f>
      </c>
      <c r="D17" s="8" t="s">
        <v>71</v>
      </c>
      <c r="E17" s="8" t="n">
        <v>1.0</v>
      </c>
      <c r="F17" s="8" t="n">
        <v>1399.0</v>
      </c>
      <c r="G17" s="8" t="s">
        <v>53</v>
      </c>
      <c r="H17" s="8" t="s">
        <v>54</v>
      </c>
      <c r="I17" s="8" t="s">
        <v>72</v>
      </c>
    </row>
    <row r="18" spans="1:9" x14ac:dyDescent="0.2" ht="16.0" customHeight="true">
      <c r="A18" s="7" t="n">
        <v>5.1290768E7</v>
      </c>
      <c r="B18" t="s" s="8">
        <v>54</v>
      </c>
      <c r="C18" t="n" s="8">
        <f>IF(false,"120921429", "120921429")</f>
      </c>
      <c r="D18" t="s" s="8">
        <v>73</v>
      </c>
      <c r="E18" t="n" s="8">
        <v>1.0</v>
      </c>
      <c r="F18" t="n" s="8">
        <v>529.0</v>
      </c>
      <c r="G18" t="s" s="8">
        <v>53</v>
      </c>
      <c r="H18" t="s" s="8">
        <v>54</v>
      </c>
      <c r="I18" t="s" s="8">
        <v>74</v>
      </c>
    </row>
    <row r="19" spans="1:9" ht="16.0" x14ac:dyDescent="0.2" customHeight="true">
      <c r="A19" s="7" t="n">
        <v>5.1291395E7</v>
      </c>
      <c r="B19" s="8" t="s">
        <v>54</v>
      </c>
      <c r="C19" s="8" t="n">
        <f>IF(false,"120921935", "120921935")</f>
      </c>
      <c r="D19" s="8" t="s">
        <v>68</v>
      </c>
      <c r="E19" s="8" t="n">
        <v>1.0</v>
      </c>
      <c r="F19" s="8" t="n">
        <v>360.0</v>
      </c>
      <c r="G19" s="8" t="s">
        <v>53</v>
      </c>
      <c r="H19" s="8" t="s">
        <v>54</v>
      </c>
      <c r="I19" s="8" t="s">
        <v>75</v>
      </c>
    </row>
    <row r="20" spans="1:9" x14ac:dyDescent="0.2" ht="16.0" customHeight="true">
      <c r="A20" s="7" t="n">
        <v>5.1292469E7</v>
      </c>
      <c r="B20" s="8" t="s">
        <v>54</v>
      </c>
      <c r="C20" s="8" t="n">
        <f>IF(false,"120921202", "120921202")</f>
      </c>
      <c r="D20" s="8" t="s">
        <v>76</v>
      </c>
      <c r="E20" s="8" t="n">
        <v>1.0</v>
      </c>
      <c r="F20" s="8" t="n">
        <v>1504.0</v>
      </c>
      <c r="G20" s="8" t="s">
        <v>53</v>
      </c>
      <c r="H20" s="8" t="s">
        <v>54</v>
      </c>
      <c r="I20" s="8" t="s">
        <v>77</v>
      </c>
    </row>
    <row r="21" ht="16.0" customHeight="true">
      <c r="A21" t="n" s="7">
        <v>5.1297338E7</v>
      </c>
      <c r="B21" t="s" s="8">
        <v>54</v>
      </c>
      <c r="C21" t="n" s="8">
        <f>IF(false,"120922396", "120922396")</f>
      </c>
      <c r="D21" t="s" s="8">
        <v>78</v>
      </c>
      <c r="E21" t="n" s="8">
        <v>1.0</v>
      </c>
      <c r="F21" t="n" s="8">
        <v>375.0</v>
      </c>
      <c r="G21" t="s" s="8">
        <v>53</v>
      </c>
      <c r="H21" t="s" s="8">
        <v>54</v>
      </c>
      <c r="I21" t="s" s="8">
        <v>79</v>
      </c>
    </row>
    <row r="22" spans="1:9" s="1" customFormat="1" x14ac:dyDescent="0.2" ht="16.0" customHeight="true">
      <c r="A22" s="7" t="n">
        <v>5.1301929E7</v>
      </c>
      <c r="B22" t="s" s="8">
        <v>54</v>
      </c>
      <c r="C22" t="n" s="8">
        <f>IF(false,"120923128", "120923128")</f>
      </c>
      <c r="D22" t="s" s="8">
        <v>80</v>
      </c>
      <c r="E22" t="n" s="8">
        <v>1.0</v>
      </c>
      <c r="F22" s="8" t="n">
        <v>4088.0</v>
      </c>
      <c r="G22" s="8" t="s">
        <v>53</v>
      </c>
      <c r="H22" s="8" t="s">
        <v>54</v>
      </c>
      <c r="I22" s="8" t="s">
        <v>81</v>
      </c>
    </row>
    <row r="23" spans="1:9" x14ac:dyDescent="0.2" ht="16.0" customHeight="true">
      <c r="A23" s="7" t="n">
        <v>5.1300125E7</v>
      </c>
      <c r="B23" s="8" t="s">
        <v>54</v>
      </c>
      <c r="C23" s="8" t="n">
        <f>IF(false,"120922874", "120922874")</f>
      </c>
      <c r="D23" s="8" t="s">
        <v>82</v>
      </c>
      <c r="E23" s="8" t="n">
        <v>1.0</v>
      </c>
      <c r="F23" s="8" t="n">
        <v>2429.0</v>
      </c>
      <c r="G23" s="8" t="s">
        <v>53</v>
      </c>
      <c r="H23" s="8" t="s">
        <v>54</v>
      </c>
      <c r="I23" s="8" t="s">
        <v>83</v>
      </c>
    </row>
    <row r="24" ht="16.0" customHeight="true">
      <c r="A24" t="n" s="7">
        <v>5.1305518E7</v>
      </c>
      <c r="B24" t="s" s="8">
        <v>54</v>
      </c>
      <c r="C24" t="n" s="8">
        <f>IF(false,"120921942", "120921942")</f>
      </c>
      <c r="D24" t="s" s="8">
        <v>84</v>
      </c>
      <c r="E24" t="n" s="8">
        <v>1.0</v>
      </c>
      <c r="F24" t="n" s="8">
        <v>1686.0</v>
      </c>
      <c r="G24" t="s" s="8">
        <v>53</v>
      </c>
      <c r="H24" t="s" s="8">
        <v>54</v>
      </c>
      <c r="I24" t="s" s="8">
        <v>85</v>
      </c>
    </row>
    <row r="25" spans="1:9" s="1" customFormat="1" x14ac:dyDescent="0.2" ht="16.0" customHeight="true">
      <c r="A25" t="n" s="7">
        <v>5.1312704E7</v>
      </c>
      <c r="B25" t="s" s="8">
        <v>54</v>
      </c>
      <c r="C25" t="n" s="8">
        <f>IF(false,"001-334", "001-334")</f>
      </c>
      <c r="D25" t="s" s="8">
        <v>86</v>
      </c>
      <c r="E25" t="n" s="8">
        <v>1.0</v>
      </c>
      <c r="F25" t="n" s="8">
        <v>1354.0</v>
      </c>
      <c r="G25" t="s" s="8">
        <v>53</v>
      </c>
      <c r="H25" t="s" s="8">
        <v>54</v>
      </c>
      <c r="I25" t="s" s="8">
        <v>87</v>
      </c>
    </row>
    <row r="26" ht="16.0" customHeight="true">
      <c r="A26" t="n" s="7">
        <v>5.1319398E7</v>
      </c>
      <c r="B26" t="s" s="8">
        <v>54</v>
      </c>
      <c r="C26" t="n" s="8">
        <f>IF(false,"005-1273", "005-1273")</f>
      </c>
      <c r="D26" t="s" s="8">
        <v>88</v>
      </c>
      <c r="E26" t="n" s="8">
        <v>1.0</v>
      </c>
      <c r="F26" t="n" s="8">
        <v>638.0</v>
      </c>
      <c r="G26" t="s" s="8">
        <v>53</v>
      </c>
      <c r="H26" t="s" s="8">
        <v>54</v>
      </c>
      <c r="I26" t="s" s="8">
        <v>89</v>
      </c>
    </row>
    <row r="27" ht="16.0" customHeight="true">
      <c r="A27" t="n" s="7">
        <v>5.1325973E7</v>
      </c>
      <c r="B27" t="s" s="8">
        <v>54</v>
      </c>
      <c r="C27" t="n" s="8">
        <f>IF(false,"000-631", "000-631")</f>
      </c>
      <c r="D27" t="s" s="8">
        <v>90</v>
      </c>
      <c r="E27" t="n" s="8">
        <v>3.0</v>
      </c>
      <c r="F27" t="n" s="8">
        <v>1515.0</v>
      </c>
      <c r="G27" t="s" s="8">
        <v>53</v>
      </c>
      <c r="H27" t="s" s="8">
        <v>54</v>
      </c>
      <c r="I27" t="s" s="8">
        <v>91</v>
      </c>
    </row>
    <row r="28" ht="16.0" customHeight="true">
      <c r="A28" t="n" s="7">
        <v>5.1336392E7</v>
      </c>
      <c r="B28" t="s" s="8">
        <v>54</v>
      </c>
      <c r="C28" t="n" s="8">
        <f>IF(false,"120922947", "120922947")</f>
      </c>
      <c r="D28" t="s" s="8">
        <v>62</v>
      </c>
      <c r="E28" t="n" s="8">
        <v>1.0</v>
      </c>
      <c r="F28" t="n" s="8">
        <v>1999.0</v>
      </c>
      <c r="G28" t="s" s="8">
        <v>53</v>
      </c>
      <c r="H28" t="s" s="8">
        <v>54</v>
      </c>
      <c r="I28" t="s" s="8">
        <v>92</v>
      </c>
    </row>
    <row r="29" spans="1:9" s="1" customFormat="1" x14ac:dyDescent="0.2" ht="16.0" customHeight="true">
      <c r="A29" t="n" s="7">
        <v>5.1335295E7</v>
      </c>
      <c r="B29" t="s" s="8">
        <v>54</v>
      </c>
      <c r="C29" t="n" s="8">
        <f>IF(false,"003-315", "003-315")</f>
      </c>
      <c r="D29" t="s" s="8">
        <v>93</v>
      </c>
      <c r="E29" t="n" s="8">
        <v>1.0</v>
      </c>
      <c r="F29" t="n" s="8">
        <v>1259.0</v>
      </c>
      <c r="G29" s="8" t="s">
        <v>53</v>
      </c>
      <c r="H29" t="s" s="8">
        <v>54</v>
      </c>
      <c r="I29" s="8" t="s">
        <v>94</v>
      </c>
    </row>
    <row r="30" ht="16.0" customHeight="true">
      <c r="A30" t="n" s="7">
        <v>5.135049E7</v>
      </c>
      <c r="B30" t="s" s="8">
        <v>54</v>
      </c>
      <c r="C30" t="n" s="8">
        <f>IF(false,"120921202", "120921202")</f>
      </c>
      <c r="D30" t="s" s="8">
        <v>76</v>
      </c>
      <c r="E30" t="n" s="8">
        <v>1.0</v>
      </c>
      <c r="F30" t="n" s="8">
        <v>1665.0</v>
      </c>
      <c r="G30" t="s" s="8">
        <v>53</v>
      </c>
      <c r="H30" t="s" s="8">
        <v>95</v>
      </c>
      <c r="I30" t="s" s="8">
        <v>96</v>
      </c>
    </row>
    <row r="31" ht="16.0" customHeight="true">
      <c r="A31" t="n" s="7">
        <v>5.137198E7</v>
      </c>
      <c r="B31" t="s" s="8">
        <v>54</v>
      </c>
      <c r="C31" t="n" s="8">
        <f>IF(false,"120906023", "120906023")</f>
      </c>
      <c r="D31" t="s" s="8">
        <v>97</v>
      </c>
      <c r="E31" t="n" s="8">
        <v>1.0</v>
      </c>
      <c r="F31" t="n" s="8">
        <v>993.0</v>
      </c>
      <c r="G31" t="s" s="8">
        <v>53</v>
      </c>
      <c r="H31" t="s" s="8">
        <v>95</v>
      </c>
      <c r="I31" t="s" s="8">
        <v>98</v>
      </c>
    </row>
    <row r="32" ht="16.0" customHeight="true">
      <c r="A32" t="n" s="7">
        <v>5.135748E7</v>
      </c>
      <c r="B32" t="s" s="8">
        <v>54</v>
      </c>
      <c r="C32" t="n" s="8">
        <f>IF(false,"005-1254", "005-1254")</f>
      </c>
      <c r="D32" t="s" s="8">
        <v>99</v>
      </c>
      <c r="E32" t="n" s="8">
        <v>1.0</v>
      </c>
      <c r="F32" t="n" s="8">
        <v>625.0</v>
      </c>
      <c r="G32" t="s" s="8">
        <v>53</v>
      </c>
      <c r="H32" t="s" s="8">
        <v>95</v>
      </c>
      <c r="I32" t="s" s="8">
        <v>100</v>
      </c>
    </row>
    <row r="33" ht="16.0" customHeight="true">
      <c r="A33" t="n" s="7">
        <v>5.1345672E7</v>
      </c>
      <c r="B33" t="s" s="8">
        <v>54</v>
      </c>
      <c r="C33" t="n" s="8">
        <f>IF(false,"120921202", "120921202")</f>
      </c>
      <c r="D33" t="s" s="8">
        <v>76</v>
      </c>
      <c r="E33" t="n" s="8">
        <v>1.0</v>
      </c>
      <c r="F33" t="n" s="8">
        <v>1799.0</v>
      </c>
      <c r="G33" t="s" s="8">
        <v>53</v>
      </c>
      <c r="H33" t="s" s="8">
        <v>95</v>
      </c>
      <c r="I33" t="s" s="8">
        <v>101</v>
      </c>
    </row>
    <row r="34" ht="16.0" customHeight="true">
      <c r="A34" t="n" s="7">
        <v>5.1364898E7</v>
      </c>
      <c r="B34" t="s" s="8">
        <v>54</v>
      </c>
      <c r="C34" t="n" s="8">
        <f>IF(false,"120921202", "120921202")</f>
      </c>
      <c r="D34" t="s" s="8">
        <v>76</v>
      </c>
      <c r="E34" t="n" s="8">
        <v>6.0</v>
      </c>
      <c r="F34" t="n" s="8">
        <v>3272.0</v>
      </c>
      <c r="G34" t="s" s="8">
        <v>53</v>
      </c>
      <c r="H34" t="s" s="8">
        <v>95</v>
      </c>
      <c r="I34" t="s" s="8">
        <v>102</v>
      </c>
    </row>
    <row r="35" ht="16.0" customHeight="true">
      <c r="A35" t="n" s="7">
        <v>5.1402354E7</v>
      </c>
      <c r="B35" t="s" s="8">
        <v>95</v>
      </c>
      <c r="C35" t="n" s="8">
        <f>IF(false,"120921440", "120921440")</f>
      </c>
      <c r="D35" t="s" s="8">
        <v>103</v>
      </c>
      <c r="E35" t="n" s="8">
        <v>1.0</v>
      </c>
      <c r="F35" t="n" s="8">
        <v>1497.0</v>
      </c>
      <c r="G35" t="s" s="8">
        <v>53</v>
      </c>
      <c r="H35" t="s" s="8">
        <v>95</v>
      </c>
      <c r="I35" t="s" s="8">
        <v>104</v>
      </c>
    </row>
    <row r="36" ht="16.0" customHeight="true">
      <c r="A36" t="n" s="7">
        <v>5.1413932E7</v>
      </c>
      <c r="B36" t="s" s="8">
        <v>95</v>
      </c>
      <c r="C36" t="n" s="8">
        <f>IF(false,"120922391", "120922391")</f>
      </c>
      <c r="D36" t="s" s="8">
        <v>105</v>
      </c>
      <c r="E36" t="n" s="8">
        <v>1.0</v>
      </c>
      <c r="F36" t="n" s="8">
        <v>348.0</v>
      </c>
      <c r="G36" t="s" s="8">
        <v>53</v>
      </c>
      <c r="H36" t="s" s="8">
        <v>95</v>
      </c>
      <c r="I36" t="s" s="8">
        <v>106</v>
      </c>
    </row>
    <row r="37" ht="16.0" customHeight="true">
      <c r="A37" t="n" s="7">
        <v>5.1426962E7</v>
      </c>
      <c r="B37" t="s" s="8">
        <v>95</v>
      </c>
      <c r="C37" t="n" s="8">
        <f>IF(false,"120922981", "120922981")</f>
      </c>
      <c r="D37" t="s" s="8">
        <v>107</v>
      </c>
      <c r="E37" t="n" s="8">
        <v>1.0</v>
      </c>
      <c r="F37" t="n" s="8">
        <v>2299.0</v>
      </c>
      <c r="G37" t="s" s="8">
        <v>53</v>
      </c>
      <c r="H37" t="s" s="8">
        <v>95</v>
      </c>
      <c r="I37" t="s" s="8">
        <v>108</v>
      </c>
    </row>
    <row r="38" ht="16.0" customHeight="true">
      <c r="A38" t="n" s="7">
        <v>5.1430314E7</v>
      </c>
      <c r="B38" t="s" s="8">
        <v>95</v>
      </c>
      <c r="C38" t="n" s="8">
        <f>IF(false,"120906021", "120906021")</f>
      </c>
      <c r="D38" t="s" s="8">
        <v>109</v>
      </c>
      <c r="E38" t="n" s="8">
        <v>1.0</v>
      </c>
      <c r="F38" t="n" s="8">
        <v>1469.0</v>
      </c>
      <c r="G38" t="s" s="8">
        <v>53</v>
      </c>
      <c r="H38" t="s" s="8">
        <v>95</v>
      </c>
      <c r="I38" t="s" s="8">
        <v>110</v>
      </c>
    </row>
    <row r="39" ht="16.0" customHeight="true">
      <c r="A39" t="n" s="7">
        <v>5.1432684E7</v>
      </c>
      <c r="B39" t="s" s="8">
        <v>95</v>
      </c>
      <c r="C39" t="n" s="8">
        <f>IF(false,"120922460", "120922460")</f>
      </c>
      <c r="D39" t="s" s="8">
        <v>111</v>
      </c>
      <c r="E39" t="n" s="8">
        <v>1.0</v>
      </c>
      <c r="F39" t="n" s="8">
        <v>2499.0</v>
      </c>
      <c r="G39" t="s" s="8">
        <v>53</v>
      </c>
      <c r="H39" t="s" s="8">
        <v>95</v>
      </c>
      <c r="I39" t="s" s="8">
        <v>112</v>
      </c>
    </row>
    <row r="40" ht="16.0" customHeight="true">
      <c r="A40" t="n" s="7">
        <v>5.1434946E7</v>
      </c>
      <c r="B40" t="s" s="8">
        <v>95</v>
      </c>
      <c r="C40" t="n" s="8">
        <f>IF(false,"120923128", "120923128")</f>
      </c>
      <c r="D40" t="s" s="8">
        <v>80</v>
      </c>
      <c r="E40" t="n" s="8">
        <v>1.0</v>
      </c>
      <c r="F40" t="n" s="8">
        <v>3928.0</v>
      </c>
      <c r="G40" t="s" s="8">
        <v>53</v>
      </c>
      <c r="H40" t="s" s="8">
        <v>95</v>
      </c>
      <c r="I40" t="s" s="8">
        <v>113</v>
      </c>
    </row>
    <row r="41" ht="16.0" customHeight="true">
      <c r="A41" t="n" s="7">
        <v>5.1434946E7</v>
      </c>
      <c r="B41" t="s" s="8">
        <v>95</v>
      </c>
      <c r="C41" t="n" s="8">
        <f>IF(false,"120923176", "120923176")</f>
      </c>
      <c r="D41" t="s" s="8">
        <v>114</v>
      </c>
      <c r="E41" t="n" s="8">
        <v>1.0</v>
      </c>
      <c r="F41" t="n" s="8">
        <v>2360.0</v>
      </c>
      <c r="G41" t="s" s="8">
        <v>53</v>
      </c>
      <c r="H41" t="s" s="8">
        <v>95</v>
      </c>
      <c r="I41" t="s" s="8">
        <v>113</v>
      </c>
    </row>
    <row r="42" ht="16.0" customHeight="true">
      <c r="A42" t="n" s="7">
        <v>5.1434946E7</v>
      </c>
      <c r="B42" t="s" s="8">
        <v>95</v>
      </c>
      <c r="C42" t="n" s="8">
        <f>IF(false,"120922984", "120922984")</f>
      </c>
      <c r="D42" t="s" s="8">
        <v>115</v>
      </c>
      <c r="E42" t="n" s="8">
        <v>2.0</v>
      </c>
      <c r="F42" t="n" s="8">
        <v>2248.0</v>
      </c>
      <c r="G42" t="s" s="8">
        <v>53</v>
      </c>
      <c r="H42" t="s" s="8">
        <v>95</v>
      </c>
      <c r="I42" t="s" s="8">
        <v>113</v>
      </c>
    </row>
    <row r="43" ht="16.0" customHeight="true">
      <c r="A43" t="n" s="7">
        <v>5.1434148E7</v>
      </c>
      <c r="B43" t="s" s="8">
        <v>95</v>
      </c>
      <c r="C43" t="n" s="8">
        <f>IF(false,"120922874", "120922874")</f>
      </c>
      <c r="D43" t="s" s="8">
        <v>82</v>
      </c>
      <c r="E43" t="n" s="8">
        <v>1.0</v>
      </c>
      <c r="F43" t="n" s="8">
        <v>2429.0</v>
      </c>
      <c r="G43" t="s" s="8">
        <v>53</v>
      </c>
      <c r="H43" t="s" s="8">
        <v>95</v>
      </c>
      <c r="I43" t="s" s="8">
        <v>116</v>
      </c>
    </row>
    <row r="44" ht="16.0" customHeight="true">
      <c r="A44" t="n" s="7">
        <v>5.1439484E7</v>
      </c>
      <c r="B44" t="s" s="8">
        <v>95</v>
      </c>
      <c r="C44" t="n" s="8">
        <f>IF(false,"120923128", "120923128")</f>
      </c>
      <c r="D44" t="s" s="8">
        <v>80</v>
      </c>
      <c r="E44" t="n" s="8">
        <v>1.0</v>
      </c>
      <c r="F44" t="n" s="8">
        <v>4159.0</v>
      </c>
      <c r="G44" t="s" s="8">
        <v>53</v>
      </c>
      <c r="H44" t="s" s="8">
        <v>95</v>
      </c>
      <c r="I44" t="s" s="8">
        <v>117</v>
      </c>
    </row>
    <row r="45" ht="16.0" customHeight="true"/>
    <row r="46" ht="16.0" customHeight="true">
      <c r="A46" t="s" s="1">
        <v>37</v>
      </c>
      <c r="B46" s="1"/>
      <c r="C46" s="1"/>
      <c r="D46" s="1"/>
      <c r="E46" s="1"/>
      <c r="F46" t="n" s="8">
        <v>63480.0</v>
      </c>
      <c r="G46" s="2"/>
    </row>
    <row r="47" ht="16.0" customHeight="true"/>
    <row r="48" ht="16.0" customHeight="true">
      <c r="A48" t="s" s="1">
        <v>36</v>
      </c>
    </row>
    <row r="49" ht="34.0" customHeight="true">
      <c r="A49" t="s" s="9">
        <v>38</v>
      </c>
      <c r="B49" t="s" s="9">
        <v>0</v>
      </c>
      <c r="C49" t="s" s="9">
        <v>43</v>
      </c>
      <c r="D49" t="s" s="9">
        <v>1</v>
      </c>
      <c r="E49" t="s" s="9">
        <v>2</v>
      </c>
      <c r="F49" t="s" s="9">
        <v>39</v>
      </c>
      <c r="G49" t="s" s="9">
        <v>5</v>
      </c>
      <c r="H49" t="s" s="9">
        <v>3</v>
      </c>
      <c r="I49" t="s" s="9">
        <v>4</v>
      </c>
    </row>
    <row r="50" ht="16.0" customHeight="true">
      <c r="A50" t="n" s="8">
        <v>5.1297338E7</v>
      </c>
      <c r="B50" t="s" s="8">
        <v>54</v>
      </c>
      <c r="C50" t="n" s="8">
        <f>IF(false,"120922396", "120922396")</f>
      </c>
      <c r="D50" t="s" s="8">
        <v>78</v>
      </c>
      <c r="E50" t="n" s="8">
        <v>1.0</v>
      </c>
      <c r="F50" t="n" s="8">
        <v>-375.0</v>
      </c>
      <c r="G50" t="s" s="8">
        <v>118</v>
      </c>
      <c r="H50" t="s" s="8">
        <v>54</v>
      </c>
      <c r="I50" t="s" s="8">
        <v>119</v>
      </c>
    </row>
    <row r="51" ht="16.0" customHeight="true"/>
    <row r="52" ht="16.0" customHeight="true">
      <c r="A52" t="s" s="1">
        <v>37</v>
      </c>
      <c r="F52" t="n" s="8">
        <v>-375.0</v>
      </c>
      <c r="G52" s="2"/>
      <c r="H52" s="0"/>
      <c r="I52" s="0"/>
    </row>
    <row r="53" ht="16.0" customHeight="true">
      <c r="A53" s="1"/>
      <c r="B53" s="1"/>
      <c r="C53" s="1"/>
      <c r="D53" s="1"/>
      <c r="E53" s="1"/>
      <c r="F53" s="1"/>
      <c r="G53" s="1"/>
      <c r="H53" s="1"/>
      <c r="I53" s="1"/>
    </row>
    <row r="54" ht="16.0" customHeight="true">
      <c r="A54" t="s" s="1">
        <v>40</v>
      </c>
    </row>
    <row r="55" ht="34.0" customHeight="true">
      <c r="A55" t="s" s="9">
        <v>47</v>
      </c>
      <c r="B55" t="s" s="9">
        <v>48</v>
      </c>
      <c r="C55" s="9"/>
      <c r="D55" s="9"/>
      <c r="E55" s="9"/>
      <c r="F55" t="s" s="9">
        <v>39</v>
      </c>
      <c r="G55" t="s" s="9">
        <v>5</v>
      </c>
      <c r="H55" t="s" s="9">
        <v>3</v>
      </c>
      <c r="I55" t="s" s="9">
        <v>4</v>
      </c>
    </row>
    <row r="56" ht="16.0" customHeight="true"/>
    <row r="57" ht="16.0" customHeight="true">
      <c r="A57" t="s" s="1">
        <v>37</v>
      </c>
      <c r="F57" t="n" s="8">
        <v>0.0</v>
      </c>
      <c r="G57" s="2"/>
      <c r="H57" s="0"/>
      <c r="I57" s="0"/>
    </row>
    <row r="58" ht="16.0" customHeight="true">
      <c r="A58" s="1"/>
      <c r="B58" s="1"/>
      <c r="C58" s="1"/>
      <c r="D58" s="1"/>
      <c r="E58" s="1"/>
      <c r="F58" s="1"/>
      <c r="G58" s="1"/>
      <c r="H58" s="1"/>
      <c r="I58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