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<sst xmlns="http://schemas.openxmlformats.org/spreadsheetml/2006/main" count="352" uniqueCount="96">
  <si>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</si>
  <si>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</si>
  <si>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</si>
  <si>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</si>
  <si>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</si>
  <si>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</si>
  <si>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</si>
  <si>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</si>
  <si>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</si>
  <si>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</si>
  <si>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</si>
  <si>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</si>
  <si>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</si>
  <si>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</si>
  <si>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</si>
  <si>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</si>
  <si>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</si>
  <si>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</si>
  <si>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</si>
  <si>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</si>
  <si>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</si>
  <si>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</si>
  <si>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</si>
  <si>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</si>
  <si>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</si>
  <si>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</si>
  <si>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</si>
  <si>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</si>
  <si>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</si>
  <si>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</si>
  <si>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</si>
  <si>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</si>
  <si>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</si>
  <si>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</si>
  <si>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</si>
  <si>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</si>
  <si>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</si>
  <si>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</si>
  <si>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</si>
  <si>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</si>
  <si>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</si>
  <si>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</si>
  <si>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</si>
  <si>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</si>
  <si>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</si>
  <si>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</si>
  <si>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</si>
  <si>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</si>
  <si>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</si>
  <si>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</si>
  <si>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18.06.2021</t>
  </si>
  <si>
    <t>17.06.2021</t>
  </si>
  <si>
    <t>Протеин Optimum Nutrition 100% Isolate Gold Standard (1320 г) ваниль</t>
  </si>
  <si>
    <t>Платёж покупателя</t>
  </si>
  <si>
    <t>60cab6379066f45c4ee69689</t>
  </si>
  <si>
    <t>BCAA Optimum Nutrition BCAA 1000 (400 капсул)</t>
  </si>
  <si>
    <t>Satisfyer Вибратор силиконовый Yummy Sunshine 22.5 см, желтый</t>
  </si>
  <si>
    <t>60ca686e954f6b3e3fbe5677</t>
  </si>
  <si>
    <t>16.06.2021</t>
  </si>
  <si>
    <t>YokoSun трусики XL (12-20 кг), 38 шт.</t>
  </si>
  <si>
    <t>60ca4d73fbacea1deacd6d58</t>
  </si>
  <si>
    <t>Goo.N трусики Ultra XXL (13-25 кг) 36 шт.</t>
  </si>
  <si>
    <t>60ca67466a86434c397e8051</t>
  </si>
  <si>
    <t>Satisfyer Стимулятор Penguin Air Pulse, черный/белый</t>
  </si>
  <si>
    <t>60ca619103c378a114255614</t>
  </si>
  <si>
    <t>Freedom тампоны normal, 3 капли, 3 шт.</t>
  </si>
  <si>
    <t>60cad5808927ca17eb3c4e58</t>
  </si>
  <si>
    <t>Протеин Optimum Nutrition 100% Whey Gold Standard (4545-4704 г) клубника</t>
  </si>
  <si>
    <t>60ca6f9d863e4e286edbda97</t>
  </si>
  <si>
    <t>Goo.N подгузники Ultra M (6-11 кг), 80 шт.</t>
  </si>
  <si>
    <t>60ca0da05a3951353e2fe92e</t>
  </si>
  <si>
    <t>Meine Liebe спрей для акриловых ванн и душевых кабин, 0.5 л</t>
  </si>
  <si>
    <t>60caf7d00fe9952f2ca00d31</t>
  </si>
  <si>
    <t>YokoSun трусики L (9-14 кг), 44 шт.</t>
  </si>
  <si>
    <t>60caff2bb9f8ed2f9b76204a</t>
  </si>
  <si>
    <t>Missha BB крем Perfect Cover, SPF 42, 50 мл, оттенок: 21 light beige</t>
  </si>
  <si>
    <t>60cb09de4f5c6e0e3f5e34c2</t>
  </si>
  <si>
    <t>Missha BB крем Perfect Cover, SPF 42, 20 мл, оттенок: 21 light beige</t>
  </si>
  <si>
    <t>YokoSun трусики Premium L (9-14 кг) 44 шт.</t>
  </si>
  <si>
    <t>60cb14d53b317655a71794a2</t>
  </si>
  <si>
    <t>Протеин Optimum Nutrition 100% Whey Gold Standard (2100-2353 г) молочный шоколад</t>
  </si>
  <si>
    <t>60cb335ec3080fc9903d5825</t>
  </si>
  <si>
    <t>Протеин Optimum Nutrition 100% Whey Gold Standard (819-943 г) молочный шоколад</t>
  </si>
  <si>
    <t>60cb3c6573990107d9a59a9e</t>
  </si>
  <si>
    <t>Biore мусс для умывания с увлажняющим эффектом, 150 мл</t>
  </si>
  <si>
    <t>60cb44e8954f6b23b6af0137</t>
  </si>
  <si>
    <t>Biore увлажняющая сыворотка для умывания и снятия макияжа, 210 мл</t>
  </si>
  <si>
    <t>60cb449a94d527ce79493ba5</t>
  </si>
  <si>
    <t>Farmstay Hyaluronic 5 Water Drop Cream Крем для лица с 5 видами гиалуроновой кислоты, 80 мл</t>
  </si>
  <si>
    <t>60cb42c69066f41703a76a89</t>
  </si>
  <si>
    <t>Biore гель для снятия макияжа, 170 г</t>
  </si>
  <si>
    <t>60cb52160fe995453af1c37d</t>
  </si>
  <si>
    <t>Минерально-витаминный комплекс Optimum Nutrition Opti-Men (240 таблеток)</t>
  </si>
  <si>
    <t>60cb5c6232da832a4d7eb964</t>
  </si>
  <si>
    <t>Возврат платежа покупателя</t>
  </si>
  <si>
    <t>60cb4ff1c5311b6b25dfc5cc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</si>
</sst>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17348.0</v>
      </c>
    </row>
    <row r="4" spans="1:9" s="3" customFormat="1" x14ac:dyDescent="0.2" ht="16.0" customHeight="true">
      <c r="A4" s="3" t="s">
        <v>34</v>
      </c>
      <c r="B4" s="10" t="n">
        <v>38917.0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5.1117037E7</v>
      </c>
      <c r="B8" s="8" t="s">
        <v>51</v>
      </c>
      <c r="C8" s="8" t="n">
        <f>IF(false,"120923155", "120923155")</f>
      </c>
      <c r="D8" s="8" t="s">
        <v>52</v>
      </c>
      <c r="E8" s="8" t="n">
        <v>1.0</v>
      </c>
      <c r="F8" s="8" t="n">
        <v>3757.0</v>
      </c>
      <c r="G8" s="8" t="s">
        <v>53</v>
      </c>
      <c r="H8" s="8" t="s">
        <v>51</v>
      </c>
      <c r="I8" s="8" t="s">
        <v>54</v>
      </c>
    </row>
    <row r="9" ht="16.0" customHeight="true">
      <c r="A9" t="n" s="7">
        <v>5.1117037E7</v>
      </c>
      <c r="B9" t="s" s="8">
        <v>51</v>
      </c>
      <c r="C9" t="n" s="8">
        <f>IF(false,"120922987", "120922987")</f>
      </c>
      <c r="D9" t="s" s="8">
        <v>55</v>
      </c>
      <c r="E9" t="n" s="8">
        <v>1.0</v>
      </c>
      <c r="F9" t="n" s="8">
        <v>2681.0</v>
      </c>
      <c r="G9" t="s" s="8">
        <v>53</v>
      </c>
      <c r="H9" t="s" s="8">
        <v>51</v>
      </c>
      <c r="I9" t="s" s="8">
        <v>54</v>
      </c>
    </row>
    <row r="10" spans="1:9" x14ac:dyDescent="0.2" ht="16.0" customHeight="true">
      <c r="A10" s="7" t="n">
        <v>5.1108517E7</v>
      </c>
      <c r="B10" s="8" t="s">
        <v>51</v>
      </c>
      <c r="C10" s="8" t="n">
        <f>IF(false,"120922941", "120922941")</f>
      </c>
      <c r="D10" s="8" t="s">
        <v>56</v>
      </c>
      <c r="E10" s="8" t="n">
        <v>1.0</v>
      </c>
      <c r="F10" s="8" t="n">
        <v>1332.0</v>
      </c>
      <c r="G10" s="8" t="s">
        <v>53</v>
      </c>
      <c r="H10" t="s" s="8">
        <v>51</v>
      </c>
      <c r="I10" t="s" s="8">
        <v>57</v>
      </c>
    </row>
    <row r="11" ht="16.0" customHeight="true">
      <c r="A11" t="n" s="7">
        <v>5.1093549E7</v>
      </c>
      <c r="B11" t="s" s="8">
        <v>58</v>
      </c>
      <c r="C11" t="n" s="8">
        <f>IF(false,"005-1516", "005-1516")</f>
      </c>
      <c r="D11" t="s" s="8">
        <v>59</v>
      </c>
      <c r="E11" t="n" s="8">
        <v>1.0</v>
      </c>
      <c r="F11" t="n" s="8">
        <v>664.0</v>
      </c>
      <c r="G11" t="s" s="8">
        <v>53</v>
      </c>
      <c r="H11" t="s" s="8">
        <v>51</v>
      </c>
      <c r="I11" t="s" s="8">
        <v>60</v>
      </c>
    </row>
    <row r="12" spans="1:9" x14ac:dyDescent="0.2" ht="16.0" customHeight="true">
      <c r="A12" s="7" t="n">
        <v>5.1108183E7</v>
      </c>
      <c r="B12" t="s" s="8">
        <v>51</v>
      </c>
      <c r="C12" t="n" s="8">
        <f>IF(false,"120922005", "120922005")</f>
      </c>
      <c r="D12" t="s" s="8">
        <v>61</v>
      </c>
      <c r="E12" t="n" s="8">
        <v>3.0</v>
      </c>
      <c r="F12" t="n" s="8">
        <v>4281.0</v>
      </c>
      <c r="G12" t="s" s="8">
        <v>53</v>
      </c>
      <c r="H12" t="s" s="8">
        <v>51</v>
      </c>
      <c r="I12" t="s" s="8">
        <v>62</v>
      </c>
    </row>
    <row r="13" spans="1:9" s="8" customFormat="1" ht="16.0" x14ac:dyDescent="0.2" customHeight="true">
      <c r="A13" s="7" t="n">
        <v>5.1105487E7</v>
      </c>
      <c r="B13" s="8" t="s">
        <v>58</v>
      </c>
      <c r="C13" s="8" t="n">
        <f>IF(false,"120922947", "120922947")</f>
      </c>
      <c r="D13" s="8" t="s">
        <v>63</v>
      </c>
      <c r="E13" s="8" t="n">
        <v>1.0</v>
      </c>
      <c r="F13" s="8" t="n">
        <v>1.0</v>
      </c>
      <c r="G13" s="8" t="s">
        <v>53</v>
      </c>
      <c r="H13" s="8" t="s">
        <v>51</v>
      </c>
      <c r="I13" s="8" t="s">
        <v>64</v>
      </c>
    </row>
    <row r="14" spans="1:9" x14ac:dyDescent="0.2" ht="16.0" customHeight="true">
      <c r="A14" s="7" t="n">
        <v>5.1121519E7</v>
      </c>
      <c r="B14" s="8" t="s">
        <v>51</v>
      </c>
      <c r="C14" s="8" t="n">
        <f>IF(false,"120921935", "120921935")</f>
      </c>
      <c r="D14" s="8" t="s">
        <v>65</v>
      </c>
      <c r="E14" s="8" t="n">
        <v>1.0</v>
      </c>
      <c r="F14" s="8" t="n">
        <v>1.0</v>
      </c>
      <c r="G14" s="8" t="s">
        <v>53</v>
      </c>
      <c r="H14" s="8" t="s">
        <v>51</v>
      </c>
      <c r="I14" s="8" t="s">
        <v>66</v>
      </c>
    </row>
    <row r="15" ht="16.0" customHeight="true">
      <c r="A15" t="n" s="7">
        <v>5.1111025E7</v>
      </c>
      <c r="B15" t="s" s="8">
        <v>51</v>
      </c>
      <c r="C15" t="n" s="8">
        <f>IF(false,"120923130", "120923130")</f>
      </c>
      <c r="D15" t="s" s="8">
        <v>67</v>
      </c>
      <c r="E15" t="n" s="8">
        <v>1.0</v>
      </c>
      <c r="F15" t="n" s="8">
        <v>7949.0</v>
      </c>
      <c r="G15" t="s" s="8">
        <v>53</v>
      </c>
      <c r="H15" t="s" s="8">
        <v>51</v>
      </c>
      <c r="I15" t="s" s="8">
        <v>68</v>
      </c>
    </row>
    <row r="16" spans="1:9" s="1" customFormat="1" x14ac:dyDescent="0.2" ht="16.0" customHeight="true">
      <c r="A16" s="7" t="n">
        <v>5.1057035E7</v>
      </c>
      <c r="B16" t="s" s="8">
        <v>58</v>
      </c>
      <c r="C16" t="n" s="8">
        <f>IF(false,"005-1111", "005-1111")</f>
      </c>
      <c r="D16" t="s" s="8">
        <v>69</v>
      </c>
      <c r="E16" t="n" s="8">
        <v>1.0</v>
      </c>
      <c r="F16" s="8" t="n">
        <v>1699.0</v>
      </c>
      <c r="G16" s="8" t="s">
        <v>53</v>
      </c>
      <c r="H16" s="8" t="s">
        <v>51</v>
      </c>
      <c r="I16" s="8" t="s">
        <v>70</v>
      </c>
    </row>
    <row r="17" spans="1:9" x14ac:dyDescent="0.2" ht="16.0" customHeight="true">
      <c r="A17" s="7" t="n">
        <v>5.1136082E7</v>
      </c>
      <c r="B17" s="8" t="s">
        <v>51</v>
      </c>
      <c r="C17" s="8" t="n">
        <f>IF(false,"120921713", "120921713")</f>
      </c>
      <c r="D17" s="8" t="s">
        <v>71</v>
      </c>
      <c r="E17" s="8" t="n">
        <v>1.0</v>
      </c>
      <c r="F17" s="8" t="n">
        <v>298.0</v>
      </c>
      <c r="G17" s="8" t="s">
        <v>53</v>
      </c>
      <c r="H17" s="8" t="s">
        <v>51</v>
      </c>
      <c r="I17" s="8" t="s">
        <v>72</v>
      </c>
    </row>
    <row r="18" spans="1:9" x14ac:dyDescent="0.2" ht="16.0" customHeight="true">
      <c r="A18" s="7" t="n">
        <v>5.1140373E7</v>
      </c>
      <c r="B18" t="s" s="8">
        <v>51</v>
      </c>
      <c r="C18" t="n" s="8">
        <f>IF(false,"005-1515", "005-1515")</f>
      </c>
      <c r="D18" t="s" s="8">
        <v>73</v>
      </c>
      <c r="E18" t="n" s="8">
        <v>1.0</v>
      </c>
      <c r="F18" t="n" s="8">
        <v>966.0</v>
      </c>
      <c r="G18" t="s" s="8">
        <v>53</v>
      </c>
      <c r="H18" t="s" s="8">
        <v>51</v>
      </c>
      <c r="I18" t="s" s="8">
        <v>74</v>
      </c>
    </row>
    <row r="19" spans="1:9" ht="16.0" x14ac:dyDescent="0.2" customHeight="true">
      <c r="A19" s="7" t="n">
        <v>5.1146969E7</v>
      </c>
      <c r="B19" s="8" t="s">
        <v>51</v>
      </c>
      <c r="C19" s="8" t="n">
        <f>IF(false,"1003319", "1003319")</f>
      </c>
      <c r="D19" s="8" t="s">
        <v>75</v>
      </c>
      <c r="E19" s="8" t="n">
        <v>1.0</v>
      </c>
      <c r="F19" s="8" t="n">
        <v>1497.0</v>
      </c>
      <c r="G19" s="8" t="s">
        <v>53</v>
      </c>
      <c r="H19" s="8" t="s">
        <v>51</v>
      </c>
      <c r="I19" s="8" t="s">
        <v>76</v>
      </c>
    </row>
    <row r="20" spans="1:9" x14ac:dyDescent="0.2" ht="16.0" customHeight="true">
      <c r="A20" s="7" t="n">
        <v>5.1146969E7</v>
      </c>
      <c r="B20" s="8" t="s">
        <v>51</v>
      </c>
      <c r="C20" s="8" t="n">
        <f>IF(false,"120921439", "120921439")</f>
      </c>
      <c r="D20" s="8" t="s">
        <v>77</v>
      </c>
      <c r="E20" s="8" t="n">
        <v>1.0</v>
      </c>
      <c r="F20" s="8" t="n">
        <v>599.0</v>
      </c>
      <c r="G20" s="8" t="s">
        <v>53</v>
      </c>
      <c r="H20" s="8" t="s">
        <v>51</v>
      </c>
      <c r="I20" s="8" t="s">
        <v>76</v>
      </c>
    </row>
    <row r="21" ht="16.0" customHeight="true">
      <c r="A21" t="n" s="7">
        <v>5.1152715E7</v>
      </c>
      <c r="B21" t="s" s="8">
        <v>51</v>
      </c>
      <c r="C21" t="n" s="8">
        <f>IF(false,"120921995", "120921995")</f>
      </c>
      <c r="D21" t="s" s="8">
        <v>78</v>
      </c>
      <c r="E21" t="n" s="8">
        <v>1.0</v>
      </c>
      <c r="F21" t="n" s="8">
        <v>938.0</v>
      </c>
      <c r="G21" t="s" s="8">
        <v>53</v>
      </c>
      <c r="H21" t="s" s="8">
        <v>51</v>
      </c>
      <c r="I21" t="s" s="8">
        <v>79</v>
      </c>
    </row>
    <row r="22" spans="1:9" s="1" customFormat="1" x14ac:dyDescent="0.2" ht="16.0" customHeight="true">
      <c r="A22" s="7" t="n">
        <v>5.1172201E7</v>
      </c>
      <c r="B22" t="s" s="8">
        <v>51</v>
      </c>
      <c r="C22" t="n" s="8">
        <f>IF(false,"120922872", "120922872")</f>
      </c>
      <c r="D22" t="s" s="8">
        <v>80</v>
      </c>
      <c r="E22" t="n" s="8">
        <v>1.0</v>
      </c>
      <c r="F22" s="8" t="n">
        <v>4779.0</v>
      </c>
      <c r="G22" s="8" t="s">
        <v>53</v>
      </c>
      <c r="H22" s="8" t="s">
        <v>51</v>
      </c>
      <c r="I22" s="8" t="s">
        <v>81</v>
      </c>
    </row>
    <row r="23" spans="1:9" x14ac:dyDescent="0.2" ht="16.0" customHeight="true">
      <c r="A23" s="7" t="n">
        <v>5.1177521E7</v>
      </c>
      <c r="B23" s="8" t="s">
        <v>51</v>
      </c>
      <c r="C23" s="8" t="n">
        <f>IF(false,"120922874", "120922874")</f>
      </c>
      <c r="D23" s="8" t="s">
        <v>82</v>
      </c>
      <c r="E23" s="8" t="n">
        <v>1.0</v>
      </c>
      <c r="F23" s="8" t="n">
        <v>2202.0</v>
      </c>
      <c r="G23" s="8" t="s">
        <v>53</v>
      </c>
      <c r="H23" s="8" t="s">
        <v>51</v>
      </c>
      <c r="I23" s="8" t="s">
        <v>83</v>
      </c>
    </row>
    <row r="24" ht="16.0" customHeight="true">
      <c r="A24" t="n" s="7">
        <v>5.1182296E7</v>
      </c>
      <c r="B24" t="s" s="8">
        <v>51</v>
      </c>
      <c r="C24" t="n" s="8">
        <f>IF(false,"005-1377", "005-1377")</f>
      </c>
      <c r="D24" t="s" s="8">
        <v>84</v>
      </c>
      <c r="E24" t="n" s="8">
        <v>1.0</v>
      </c>
      <c r="F24" t="n" s="8">
        <v>731.0</v>
      </c>
      <c r="G24" t="s" s="8">
        <v>53</v>
      </c>
      <c r="H24" t="s" s="8">
        <v>51</v>
      </c>
      <c r="I24" t="s" s="8">
        <v>85</v>
      </c>
    </row>
    <row r="25" spans="1:9" s="1" customFormat="1" x14ac:dyDescent="0.2" ht="16.0" customHeight="true">
      <c r="A25" t="n" s="7">
        <v>5.118207E7</v>
      </c>
      <c r="B25" t="s" s="8">
        <v>51</v>
      </c>
      <c r="C25" t="n" s="8">
        <f>IF(false,"120921818", "120921818")</f>
      </c>
      <c r="D25" t="s" s="8">
        <v>86</v>
      </c>
      <c r="E25" t="n" s="8">
        <v>1.0</v>
      </c>
      <c r="F25" t="n" s="8">
        <v>55.0</v>
      </c>
      <c r="G25" t="s" s="8">
        <v>53</v>
      </c>
      <c r="H25" t="s" s="8">
        <v>51</v>
      </c>
      <c r="I25" t="s" s="8">
        <v>87</v>
      </c>
    </row>
    <row r="26" ht="16.0" customHeight="true">
      <c r="A26" t="n" s="7">
        <v>5.1181004E7</v>
      </c>
      <c r="B26" t="s" s="8">
        <v>51</v>
      </c>
      <c r="C26" t="n" s="8">
        <f>IF(false,"120922649", "120922649")</f>
      </c>
      <c r="D26" t="s" s="8">
        <v>88</v>
      </c>
      <c r="E26" t="n" s="8">
        <v>1.0</v>
      </c>
      <c r="F26" t="n" s="8">
        <v>649.0</v>
      </c>
      <c r="G26" t="s" s="8">
        <v>53</v>
      </c>
      <c r="H26" t="s" s="8">
        <v>51</v>
      </c>
      <c r="I26" t="s" s="8">
        <v>89</v>
      </c>
    </row>
    <row r="27" ht="16.0" customHeight="true">
      <c r="A27" t="n" s="7">
        <v>5.1189452E7</v>
      </c>
      <c r="B27" t="s" s="8">
        <v>51</v>
      </c>
      <c r="C27" t="n" s="8">
        <f>IF(false,"005-1381", "005-1381")</f>
      </c>
      <c r="D27" t="s" s="8">
        <v>90</v>
      </c>
      <c r="E27" t="n" s="8">
        <v>1.0</v>
      </c>
      <c r="F27" t="n" s="8">
        <v>158.0</v>
      </c>
      <c r="G27" t="s" s="8">
        <v>53</v>
      </c>
      <c r="H27" t="s" s="8">
        <v>51</v>
      </c>
      <c r="I27" t="s" s="8">
        <v>91</v>
      </c>
    </row>
    <row r="28" ht="16.0" customHeight="true">
      <c r="A28" t="n" s="7">
        <v>5.1194766E7</v>
      </c>
      <c r="B28" t="s" s="8">
        <v>51</v>
      </c>
      <c r="C28" t="n" s="8">
        <f>IF(false,"120923128", "120923128")</f>
      </c>
      <c r="D28" t="s" s="8">
        <v>92</v>
      </c>
      <c r="E28" t="n" s="8">
        <v>1.0</v>
      </c>
      <c r="F28" t="n" s="8">
        <v>3735.0</v>
      </c>
      <c r="G28" t="s" s="8">
        <v>53</v>
      </c>
      <c r="H28" t="s" s="8">
        <v>50</v>
      </c>
      <c r="I28" t="s" s="8">
        <v>93</v>
      </c>
    </row>
    <row r="29" spans="1:9" s="1" customFormat="1" x14ac:dyDescent="0.2" ht="16.0" customHeight="true">
      <c r="G29" s="2"/>
      <c r="I29" s="2"/>
    </row>
    <row r="30" ht="16.0" customHeight="true">
      <c r="A30" t="s" s="1">
        <v>37</v>
      </c>
      <c r="B30" s="1"/>
      <c r="C30" s="1"/>
      <c r="D30" s="1"/>
      <c r="E30" s="1"/>
      <c r="F30" t="n" s="8">
        <v>38972.0</v>
      </c>
      <c r="G30" s="2"/>
    </row>
    <row r="31" ht="16.0" customHeight="true"/>
    <row r="32" ht="16.0" customHeight="true">
      <c r="A32" t="s" s="1">
        <v>36</v>
      </c>
    </row>
    <row r="33" ht="34.0" customHeight="true">
      <c r="A33" t="s" s="9">
        <v>38</v>
      </c>
      <c r="B33" t="s" s="9">
        <v>0</v>
      </c>
      <c r="C33" t="s" s="9">
        <v>43</v>
      </c>
      <c r="D33" t="s" s="9">
        <v>1</v>
      </c>
      <c r="E33" t="s" s="9">
        <v>2</v>
      </c>
      <c r="F33" t="s" s="9">
        <v>39</v>
      </c>
      <c r="G33" t="s" s="9">
        <v>5</v>
      </c>
      <c r="H33" t="s" s="9">
        <v>3</v>
      </c>
      <c r="I33" t="s" s="9">
        <v>4</v>
      </c>
    </row>
    <row r="34" ht="16.0" customHeight="true">
      <c r="A34" t="n" s="8">
        <v>5.118207E7</v>
      </c>
      <c r="B34" t="s" s="8">
        <v>51</v>
      </c>
      <c r="C34" t="n" s="8">
        <f>IF(false,"120921818", "120921818")</f>
      </c>
      <c r="D34" t="s" s="8">
        <v>86</v>
      </c>
      <c r="E34" t="n" s="8">
        <v>1.0</v>
      </c>
      <c r="F34" t="n" s="8">
        <v>-55.0</v>
      </c>
      <c r="G34" t="s" s="8">
        <v>94</v>
      </c>
      <c r="H34" t="s" s="8">
        <v>51</v>
      </c>
      <c r="I34" t="s" s="8">
        <v>95</v>
      </c>
    </row>
    <row r="35" ht="16.0" customHeight="true"/>
    <row r="36" ht="16.0" customHeight="true">
      <c r="A36" t="s" s="1">
        <v>37</v>
      </c>
      <c r="F36" t="n" s="8">
        <v>-55.0</v>
      </c>
      <c r="G36" s="2"/>
      <c r="H36" s="0"/>
      <c r="I36" s="0"/>
    </row>
    <row r="37" ht="16.0" customHeight="true">
      <c r="A37" s="1"/>
      <c r="B37" s="1"/>
      <c r="C37" s="1"/>
      <c r="D37" s="1"/>
      <c r="E37" s="1"/>
      <c r="F37" s="1"/>
      <c r="G37" s="1"/>
      <c r="H37" s="1"/>
      <c r="I37" s="1"/>
    </row>
    <row r="38" ht="16.0" customHeight="true">
      <c r="A38" t="s" s="1">
        <v>40</v>
      </c>
    </row>
    <row r="39" ht="34.0" customHeight="true">
      <c r="A39" t="s" s="9">
        <v>47</v>
      </c>
      <c r="B39" t="s" s="9">
        <v>48</v>
      </c>
      <c r="C39" s="9"/>
      <c r="D39" s="9"/>
      <c r="E39" s="9"/>
      <c r="F39" t="s" s="9">
        <v>39</v>
      </c>
      <c r="G39" t="s" s="9">
        <v>5</v>
      </c>
      <c r="H39" t="s" s="9">
        <v>3</v>
      </c>
      <c r="I39" t="s" s="9">
        <v>4</v>
      </c>
    </row>
    <row r="40" ht="16.0" customHeight="true"/>
    <row r="41" ht="16.0" customHeight="true">
      <c r="A41" t="s" s="1">
        <v>37</v>
      </c>
      <c r="F41" t="n" s="8">
        <v>0.0</v>
      </c>
      <c r="G41" s="2"/>
      <c r="H41" s="0"/>
      <c r="I41" s="0"/>
    </row>
    <row r="42" ht="16.0" customHeight="true">
      <c r="A42" s="1"/>
      <c r="B42" s="1"/>
      <c r="C42" s="1"/>
      <c r="D42" s="1"/>
      <c r="E42" s="1"/>
      <c r="F42" s="1"/>
      <c r="G42" s="1"/>
      <c r="H42" s="1"/>
      <c r="I42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