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<sst xmlns="http://schemas.openxmlformats.org/spreadsheetml/2006/main" count="462" uniqueCount="102">
  <si>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</si>
  <si>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</si>
  <si>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</si>
  <si>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</si>
  <si>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</si>
  <si>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</si>
  <si>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</si>
  <si>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</si>
  <si>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</si>
  <si>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</si>
  <si>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</si>
  <si>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</si>
  <si>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</si>
  <si>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</si>
  <si>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</si>
  <si>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</si>
  <si>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</si>
  <si>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</si>
  <si>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</si>
  <si>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</si>
  <si>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</si>
  <si>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</si>
  <si>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</si>
  <si>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</si>
  <si>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</si>
  <si>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</si>
  <si>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</si>
  <si>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</si>
  <si>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</si>
  <si>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</si>
  <si>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</si>
  <si>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</si>
  <si>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</si>
  <si>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</si>
  <si>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</si>
  <si>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</si>
  <si>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</si>
  <si>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</si>
  <si>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</si>
  <si>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</si>
  <si>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</si>
  <si>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</si>
  <si>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</si>
  <si>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</si>
  <si>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</si>
  <si>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</si>
  <si>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</si>
  <si>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</si>
  <si>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</si>
  <si>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</si>
  <si>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07.07.2021</t>
  </si>
  <si>
    <t>04.07.2021</t>
  </si>
  <si>
    <t>Kabrita Смесь Kabrita (Кабрита) 2 GOLD для комфортного пищеварения (6-12 месяцев) 800 г</t>
  </si>
  <si>
    <t>Платёж покупателя</t>
  </si>
  <si>
    <t>05.07.2021</t>
  </si>
  <si>
    <t>60e211a79066f40814928cf6</t>
  </si>
  <si>
    <t>Joonies Подгузники-трусики Joonies Comfort, размер L (9-14 кг), 44 шт.</t>
  </si>
  <si>
    <t>60e2139db9f8ed784e1a021e</t>
  </si>
  <si>
    <t>Joonies Подгузники-трусики, размер M (6-11 кг), 56 шт.</t>
  </si>
  <si>
    <t>60e1c3896a86436fd3decd8e</t>
  </si>
  <si>
    <t>Goo.N GooN Cheerful трусики XL (11-18 кг), 42 шт</t>
  </si>
  <si>
    <t>60e17e089066f45e39928c64</t>
  </si>
  <si>
    <t>60e17e792fe0983d1e5759ee</t>
  </si>
  <si>
    <t>60e167048927ca9f5c2ef87a</t>
  </si>
  <si>
    <t>Joonies Подгузники-трусики, размер XL (12-17 кг), 38 шт.</t>
  </si>
  <si>
    <t>60e14a710fe9951e387d7600</t>
  </si>
  <si>
    <t>Joonies Подгузники-трусики Joonies Comfort, размер XL (12-17 кг), 38 шт.</t>
  </si>
  <si>
    <t>Доставка</t>
  </si>
  <si>
    <t>Goo.N трусики Ultra XXL (13-25 кг) 36 шт.</t>
  </si>
  <si>
    <t>60e18f9f83b1f259856aa8ea</t>
  </si>
  <si>
    <t>03.07.2021</t>
  </si>
  <si>
    <t>60e0bbb2954f6b3507322ee7</t>
  </si>
  <si>
    <t>Yokito трусики размер L (9-14 кг) 44 шт</t>
  </si>
  <si>
    <t>60e089e34f5c6e3ec8d73835</t>
  </si>
  <si>
    <t>60e0fd49c5311b653b03801a</t>
  </si>
  <si>
    <t>02.07.2021</t>
  </si>
  <si>
    <t>60dee2615a3951c68c8a4ade</t>
  </si>
  <si>
    <t>YokoSun подгузники размер S (до 6 кг) 82 шт</t>
  </si>
  <si>
    <t>60e0449af4c0cb68eb409179</t>
  </si>
  <si>
    <t>Optimum Nutrition Протеин Optimum Nutrition 100% Whey Gold Standard 4540 г, восхитительная клубника</t>
  </si>
  <si>
    <t>60decb873620c25666521811</t>
  </si>
  <si>
    <t>Optimum Nutrition Минерально-витаминный комплекс Optimum Nutrition Opti-Men, 150 капсул</t>
  </si>
  <si>
    <t>60e01a2883b1f205426aa95f</t>
  </si>
  <si>
    <t>Holika Holika Тинт-чернила "Холи Поп" тон 02, коралловый, 9 мл</t>
  </si>
  <si>
    <t>60e06eb0f4c0cb6b834091cc</t>
  </si>
  <si>
    <t>Goo.N трусики L (9-14 кг) 44 шт.</t>
  </si>
  <si>
    <t>06.07.2021</t>
  </si>
  <si>
    <t>60e179b883b1f2546f6aa928</t>
  </si>
  <si>
    <t>Biore Biore, Гель для душа Экстра увлажняющий, 480 мл</t>
  </si>
  <si>
    <t>60e3600b3620c2774452181d</t>
  </si>
  <si>
    <t>Merries подгузники размер M (6-11 кг), 76 шт</t>
  </si>
  <si>
    <t>60e4153c03c3782336b52a4b</t>
  </si>
  <si>
    <t>LION Thailand Крем-гель для душа "Жемчужный поцелуй" 750 мл</t>
  </si>
  <si>
    <t>60e394ef954f6b7546322dac</t>
  </si>
  <si>
    <t>LION Thailand Крем-гель для душа "Рисовое молочко" 750 мл</t>
  </si>
  <si>
    <t>Holika Holika Гель для тела Holika Holika Aloe 99% Soothing Gel Универсальный несмываемый гель для лица и тела 250 мл</t>
  </si>
  <si>
    <t>60e37a945a3951b2498a4af9</t>
  </si>
  <si>
    <t>60e38773954f6bb1bd322da9</t>
  </si>
  <si>
    <t>60e3841ac3080fba1236139c</t>
  </si>
  <si>
    <t>MISSHA Бархатный кушон Velvet Finish Cushion SPF 50 PA+++, №23, 15гр</t>
  </si>
  <si>
    <t>Возврат платежа покупателя</t>
  </si>
  <si>
    <t>60e44b322af6cd0489c82b82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</si>
</sst>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18727.0</v>
      </c>
    </row>
    <row r="4" spans="1:9" s="3" customFormat="1" x14ac:dyDescent="0.2" ht="16.0" customHeight="true">
      <c r="A4" s="3" t="s">
        <v>34</v>
      </c>
      <c r="B4" s="10" t="n">
        <v>50276.0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5.3459936E7</v>
      </c>
      <c r="B8" s="8" t="s">
        <v>51</v>
      </c>
      <c r="C8" s="8" t="n">
        <f>IF(true,"120921201", "")</f>
      </c>
      <c r="D8" s="8" t="s">
        <v>52</v>
      </c>
      <c r="E8" s="8" t="n">
        <v>2.0</v>
      </c>
      <c r="F8" s="8" t="n">
        <v>3598.0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5.3460854E7</v>
      </c>
      <c r="B9" t="s" s="8">
        <v>51</v>
      </c>
      <c r="C9" t="n" s="8">
        <f>IF(true,"120922353", "")</f>
      </c>
      <c r="D9" t="s" s="8">
        <v>56</v>
      </c>
      <c r="E9" t="n" s="8">
        <v>2.0</v>
      </c>
      <c r="F9" t="n" s="8">
        <v>1498.0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5.3419768E7</v>
      </c>
      <c r="B10" s="8" t="s">
        <v>51</v>
      </c>
      <c r="C10" s="8" t="n">
        <f>IF(true,"120922035", "")</f>
      </c>
      <c r="D10" s="8" t="s">
        <v>58</v>
      </c>
      <c r="E10" s="8" t="n">
        <v>2.0</v>
      </c>
      <c r="F10" s="8" t="n">
        <v>1438.0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5.3380773E7</v>
      </c>
      <c r="B11" t="s" s="8">
        <v>51</v>
      </c>
      <c r="C11" t="n" s="8">
        <f>IF(true,"005-1359", "")</f>
      </c>
      <c r="D11" t="s" s="8">
        <v>60</v>
      </c>
      <c r="E11" t="n" s="8">
        <v>1.0</v>
      </c>
      <c r="F11" t="n" s="8">
        <v>899.0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5.3381061E7</v>
      </c>
      <c r="B12" t="s" s="8">
        <v>51</v>
      </c>
      <c r="C12" t="n" s="8">
        <f>IF(true,"120921201", "")</f>
      </c>
      <c r="D12" t="s" s="8">
        <v>52</v>
      </c>
      <c r="E12" t="n" s="8">
        <v>1.0</v>
      </c>
      <c r="F12" t="n" s="8">
        <v>968.0</v>
      </c>
      <c r="G12" t="s" s="8">
        <v>53</v>
      </c>
      <c r="H12" t="s" s="8">
        <v>54</v>
      </c>
      <c r="I12" t="s" s="8">
        <v>62</v>
      </c>
    </row>
    <row r="13" spans="1:9" s="8" customFormat="1" ht="16.0" x14ac:dyDescent="0.2" customHeight="true">
      <c r="A13" s="7" t="n">
        <v>5.3368271E7</v>
      </c>
      <c r="B13" s="8" t="s">
        <v>51</v>
      </c>
      <c r="C13" s="8" t="n">
        <f>IF(true,"120921201", "")</f>
      </c>
      <c r="D13" s="8" t="s">
        <v>52</v>
      </c>
      <c r="E13" s="8" t="n">
        <v>6.0</v>
      </c>
      <c r="F13" s="8" t="n">
        <v>10794.0</v>
      </c>
      <c r="G13" s="8" t="s">
        <v>53</v>
      </c>
      <c r="H13" s="8" t="s">
        <v>54</v>
      </c>
      <c r="I13" s="8" t="s">
        <v>63</v>
      </c>
    </row>
    <row r="14" spans="1:9" x14ac:dyDescent="0.2" ht="16.0" customHeight="true">
      <c r="A14" s="7" t="n">
        <v>5.3357445E7</v>
      </c>
      <c r="B14" s="8" t="s">
        <v>51</v>
      </c>
      <c r="C14" s="8" t="n">
        <f>IF(true,"120921853", "")</f>
      </c>
      <c r="D14" s="8" t="s">
        <v>64</v>
      </c>
      <c r="E14" s="8" t="n">
        <v>1.0</v>
      </c>
      <c r="F14" s="8" t="n">
        <v>869.0</v>
      </c>
      <c r="G14" s="8" t="s">
        <v>53</v>
      </c>
      <c r="H14" s="8" t="s">
        <v>54</v>
      </c>
      <c r="I14" s="8" t="s">
        <v>65</v>
      </c>
    </row>
    <row r="15" ht="16.0" customHeight="true">
      <c r="A15" t="n" s="7">
        <v>5.3357445E7</v>
      </c>
      <c r="B15" t="s" s="8">
        <v>51</v>
      </c>
      <c r="C15" t="n" s="8">
        <f>IF(true,"120922351", "")</f>
      </c>
      <c r="D15" t="s" s="8">
        <v>66</v>
      </c>
      <c r="E15" t="n" s="8">
        <v>1.0</v>
      </c>
      <c r="F15" t="n" s="8">
        <v>749.0</v>
      </c>
      <c r="G15" t="s" s="8">
        <v>53</v>
      </c>
      <c r="H15" t="s" s="8">
        <v>54</v>
      </c>
      <c r="I15" t="s" s="8">
        <v>65</v>
      </c>
    </row>
    <row r="16" spans="1:9" s="1" customFormat="1" x14ac:dyDescent="0.2" ht="16.0" customHeight="true">
      <c r="A16" s="7" t="n">
        <v>5.3357445E7</v>
      </c>
      <c r="B16" t="s" s="8">
        <v>51</v>
      </c>
      <c r="C16" t="n" s="8">
        <f>IF(true,"", "")</f>
      </c>
      <c r="D16" t="s" s="8">
        <v>67</v>
      </c>
      <c r="E16" t="n" s="8">
        <v>1.0</v>
      </c>
      <c r="F16" s="8" t="n">
        <v>25.0</v>
      </c>
      <c r="G16" s="8" t="s">
        <v>53</v>
      </c>
      <c r="H16" s="8" t="s">
        <v>54</v>
      </c>
      <c r="I16" s="8" t="s">
        <v>65</v>
      </c>
    </row>
    <row r="17" spans="1:9" x14ac:dyDescent="0.2" ht="16.0" customHeight="true">
      <c r="A17" s="7" t="n">
        <v>5.3391256E7</v>
      </c>
      <c r="B17" s="8" t="s">
        <v>51</v>
      </c>
      <c r="C17" s="8" t="n">
        <f>IF(true,"120922005", "")</f>
      </c>
      <c r="D17" s="8" t="s">
        <v>68</v>
      </c>
      <c r="E17" s="8" t="n">
        <v>1.0</v>
      </c>
      <c r="F17" s="8" t="n">
        <v>1470.0</v>
      </c>
      <c r="G17" s="8" t="s">
        <v>53</v>
      </c>
      <c r="H17" s="8" t="s">
        <v>54</v>
      </c>
      <c r="I17" s="8" t="s">
        <v>69</v>
      </c>
    </row>
    <row r="18" spans="1:9" x14ac:dyDescent="0.2" ht="16.0" customHeight="true">
      <c r="A18" s="7" t="n">
        <v>5.3337529E7</v>
      </c>
      <c r="B18" t="s" s="8">
        <v>70</v>
      </c>
      <c r="C18" t="n" s="8">
        <f>IF(true,"120922351", "")</f>
      </c>
      <c r="D18" t="s" s="8">
        <v>66</v>
      </c>
      <c r="E18" t="n" s="8">
        <v>2.0</v>
      </c>
      <c r="F18" t="n" s="8">
        <v>1498.0</v>
      </c>
      <c r="G18" t="s" s="8">
        <v>53</v>
      </c>
      <c r="H18" t="s" s="8">
        <v>54</v>
      </c>
      <c r="I18" t="s" s="8">
        <v>71</v>
      </c>
    </row>
    <row r="19" spans="1:9" ht="16.0" x14ac:dyDescent="0.2" customHeight="true">
      <c r="A19" s="7" t="n">
        <v>5.3317115E7</v>
      </c>
      <c r="B19" s="8" t="s">
        <v>70</v>
      </c>
      <c r="C19" s="8" t="n">
        <f>IF(true,"120921544", "")</f>
      </c>
      <c r="D19" s="8" t="s">
        <v>72</v>
      </c>
      <c r="E19" s="8" t="n">
        <v>3.0</v>
      </c>
      <c r="F19" s="8" t="n">
        <v>1048.0</v>
      </c>
      <c r="G19" s="8" t="s">
        <v>53</v>
      </c>
      <c r="H19" s="8" t="s">
        <v>54</v>
      </c>
      <c r="I19" s="8" t="s">
        <v>73</v>
      </c>
    </row>
    <row r="20" spans="1:9" x14ac:dyDescent="0.2" ht="16.0" customHeight="true">
      <c r="A20" s="7" t="n">
        <v>5.3351026E7</v>
      </c>
      <c r="B20" s="8" t="s">
        <v>51</v>
      </c>
      <c r="C20" s="8" t="n">
        <f>IF(true,"120922035", "")</f>
      </c>
      <c r="D20" s="8" t="s">
        <v>58</v>
      </c>
      <c r="E20" s="8" t="n">
        <v>1.0</v>
      </c>
      <c r="F20" s="8" t="n">
        <v>358.0</v>
      </c>
      <c r="G20" s="8" t="s">
        <v>53</v>
      </c>
      <c r="H20" s="8" t="s">
        <v>54</v>
      </c>
      <c r="I20" s="8" t="s">
        <v>74</v>
      </c>
    </row>
    <row r="21" ht="16.0" customHeight="true">
      <c r="A21" t="n" s="7">
        <v>5.3162551E7</v>
      </c>
      <c r="B21" t="s" s="8">
        <v>75</v>
      </c>
      <c r="C21" t="n" s="8">
        <f>IF(true,"120921201", "")</f>
      </c>
      <c r="D21" t="s" s="8">
        <v>52</v>
      </c>
      <c r="E21" t="n" s="8">
        <v>3.0</v>
      </c>
      <c r="F21" t="n" s="8">
        <v>5397.0</v>
      </c>
      <c r="G21" t="s" s="8">
        <v>53</v>
      </c>
      <c r="H21" t="s" s="8">
        <v>54</v>
      </c>
      <c r="I21" t="s" s="8">
        <v>76</v>
      </c>
    </row>
    <row r="22" spans="1:9" s="1" customFormat="1" x14ac:dyDescent="0.2" ht="16.0" customHeight="true">
      <c r="A22" s="7" t="n">
        <v>5.3285254E7</v>
      </c>
      <c r="B22" t="s" s="8">
        <v>70</v>
      </c>
      <c r="C22" t="n" s="8">
        <f>IF(true,"005-1511", "")</f>
      </c>
      <c r="D22" t="s" s="8">
        <v>77</v>
      </c>
      <c r="E22" t="n" s="8">
        <v>1.0</v>
      </c>
      <c r="F22" s="8" t="n">
        <v>969.0</v>
      </c>
      <c r="G22" s="8" t="s">
        <v>53</v>
      </c>
      <c r="H22" s="8" t="s">
        <v>54</v>
      </c>
      <c r="I22" s="8" t="s">
        <v>78</v>
      </c>
    </row>
    <row r="23" spans="1:9" x14ac:dyDescent="0.2" ht="16.0" customHeight="true">
      <c r="A23" s="7" t="n">
        <v>5.3285254E7</v>
      </c>
      <c r="B23" s="8" t="s">
        <v>70</v>
      </c>
      <c r="C23" s="8" t="n">
        <f>IF(true,"", "")</f>
      </c>
      <c r="D23" s="8" t="s">
        <v>67</v>
      </c>
      <c r="E23" s="8" t="n">
        <v>1.0</v>
      </c>
      <c r="F23" s="8" t="n">
        <v>49.0</v>
      </c>
      <c r="G23" s="8" t="s">
        <v>53</v>
      </c>
      <c r="H23" s="8" t="s">
        <v>54</v>
      </c>
      <c r="I23" s="8" t="s">
        <v>78</v>
      </c>
    </row>
    <row r="24" ht="16.0" customHeight="true">
      <c r="A24" t="n" s="7">
        <v>5.3149955E7</v>
      </c>
      <c r="B24" t="s" s="8">
        <v>75</v>
      </c>
      <c r="C24" t="n" s="8">
        <f>IF(true,"120923130", "")</f>
      </c>
      <c r="D24" t="s" s="8">
        <v>79</v>
      </c>
      <c r="E24" t="n" s="8">
        <v>1.0</v>
      </c>
      <c r="F24" t="n" s="8">
        <v>7749.0</v>
      </c>
      <c r="G24" t="s" s="8">
        <v>53</v>
      </c>
      <c r="H24" t="s" s="8">
        <v>54</v>
      </c>
      <c r="I24" t="s" s="8">
        <v>80</v>
      </c>
    </row>
    <row r="25" spans="1:9" s="1" customFormat="1" x14ac:dyDescent="0.2" ht="16.0" customHeight="true">
      <c r="A25" t="n" s="7">
        <v>5.3263231E7</v>
      </c>
      <c r="B25" t="s" s="8">
        <v>70</v>
      </c>
      <c r="C25" t="n" s="8">
        <f>IF(true,"120923178", "")</f>
      </c>
      <c r="D25" t="s" s="8">
        <v>81</v>
      </c>
      <c r="E25" t="n" s="8">
        <v>1.0</v>
      </c>
      <c r="F25" t="n" s="8">
        <v>2599.0</v>
      </c>
      <c r="G25" t="s" s="8">
        <v>53</v>
      </c>
      <c r="H25" t="s" s="8">
        <v>54</v>
      </c>
      <c r="I25" t="s" s="8">
        <v>82</v>
      </c>
    </row>
    <row r="26" ht="16.0" customHeight="true">
      <c r="A26" t="n" s="7">
        <v>5.3305309E7</v>
      </c>
      <c r="B26" t="s" s="8">
        <v>70</v>
      </c>
      <c r="C26" t="n" s="8">
        <f>IF(true,"120922749", "")</f>
      </c>
      <c r="D26" t="s" s="8">
        <v>83</v>
      </c>
      <c r="E26" t="n" s="8">
        <v>1.0</v>
      </c>
      <c r="F26" t="n" s="8">
        <v>144.0</v>
      </c>
      <c r="G26" t="s" s="8">
        <v>53</v>
      </c>
      <c r="H26" t="s" s="8">
        <v>54</v>
      </c>
      <c r="I26" t="s" s="8">
        <v>84</v>
      </c>
    </row>
    <row r="27" ht="16.0" customHeight="true">
      <c r="A27" t="n" s="7">
        <v>5.3305309E7</v>
      </c>
      <c r="B27" t="s" s="8">
        <v>70</v>
      </c>
      <c r="C27" t="n" s="8">
        <f>IF(true,"", "")</f>
      </c>
      <c r="D27" t="s" s="8">
        <v>67</v>
      </c>
      <c r="E27" t="n" s="8">
        <v>1.0</v>
      </c>
      <c r="F27" t="n" s="8">
        <v>99.0</v>
      </c>
      <c r="G27" t="s" s="8">
        <v>53</v>
      </c>
      <c r="H27" t="s" s="8">
        <v>54</v>
      </c>
      <c r="I27" t="s" s="8">
        <v>84</v>
      </c>
    </row>
    <row r="28" ht="16.0" customHeight="true">
      <c r="A28" t="n" s="7">
        <v>5.3378583E7</v>
      </c>
      <c r="B28" t="s" s="8">
        <v>51</v>
      </c>
      <c r="C28" t="n" s="8">
        <f>IF(true,"005-1518", "")</f>
      </c>
      <c r="D28" t="s" s="8">
        <v>85</v>
      </c>
      <c r="E28" t="n" s="8">
        <v>1.0</v>
      </c>
      <c r="F28" t="n" s="8">
        <v>1259.0</v>
      </c>
      <c r="G28" t="s" s="8">
        <v>53</v>
      </c>
      <c r="H28" t="s" s="8">
        <v>86</v>
      </c>
      <c r="I28" t="s" s="8">
        <v>87</v>
      </c>
    </row>
    <row r="29" spans="1:9" s="1" customFormat="1" x14ac:dyDescent="0.2" ht="16.0" customHeight="true">
      <c r="A29" t="n" s="7">
        <v>5.3378583E7</v>
      </c>
      <c r="B29" t="s" s="8">
        <v>51</v>
      </c>
      <c r="C29" t="n" s="8">
        <f>IF(true,"", "")</f>
      </c>
      <c r="D29" t="s" s="8">
        <v>67</v>
      </c>
      <c r="E29" t="n" s="8">
        <v>1.0</v>
      </c>
      <c r="F29" t="n" s="8">
        <v>16.0</v>
      </c>
      <c r="G29" s="8" t="s">
        <v>53</v>
      </c>
      <c r="H29" t="s" s="8">
        <v>86</v>
      </c>
      <c r="I29" s="8" t="s">
        <v>87</v>
      </c>
    </row>
    <row r="30" ht="16.0" customHeight="true">
      <c r="A30" t="n" s="7">
        <v>5.3591172E7</v>
      </c>
      <c r="B30" t="s" s="8">
        <v>54</v>
      </c>
      <c r="C30" t="n" s="8">
        <f>IF(true,"120922570", "")</f>
      </c>
      <c r="D30" t="s" s="8">
        <v>88</v>
      </c>
      <c r="E30" t="n" s="8">
        <v>1.0</v>
      </c>
      <c r="F30" t="n" s="8">
        <v>686.0</v>
      </c>
      <c r="G30" t="s" s="8">
        <v>53</v>
      </c>
      <c r="H30" t="s" s="8">
        <v>86</v>
      </c>
      <c r="I30" t="s" s="8">
        <v>89</v>
      </c>
    </row>
    <row r="31" ht="16.0" customHeight="true">
      <c r="A31" t="n" s="7">
        <v>5.3640583E7</v>
      </c>
      <c r="B31" t="s" s="8">
        <v>86</v>
      </c>
      <c r="C31" t="n" s="8">
        <f>IF(true,"005-1249", "")</f>
      </c>
      <c r="D31" t="s" s="8">
        <v>90</v>
      </c>
      <c r="E31" t="n" s="8">
        <v>1.0</v>
      </c>
      <c r="F31" t="n" s="8">
        <v>1559.0</v>
      </c>
      <c r="G31" t="s" s="8">
        <v>53</v>
      </c>
      <c r="H31" t="s" s="8">
        <v>50</v>
      </c>
      <c r="I31" t="s" s="8">
        <v>91</v>
      </c>
    </row>
    <row r="32" ht="16.0" customHeight="true">
      <c r="A32" t="n" s="7">
        <v>5.3606231E7</v>
      </c>
      <c r="B32" t="s" s="8">
        <v>86</v>
      </c>
      <c r="C32" t="n" s="8">
        <f>IF(true,"120922891", "")</f>
      </c>
      <c r="D32" t="s" s="8">
        <v>92</v>
      </c>
      <c r="E32" t="n" s="8">
        <v>2.0</v>
      </c>
      <c r="F32" t="n" s="8">
        <v>814.0</v>
      </c>
      <c r="G32" t="s" s="8">
        <v>53</v>
      </c>
      <c r="H32" t="s" s="8">
        <v>50</v>
      </c>
      <c r="I32" t="s" s="8">
        <v>93</v>
      </c>
    </row>
    <row r="33" ht="16.0" customHeight="true">
      <c r="A33" t="n" s="7">
        <v>5.3606231E7</v>
      </c>
      <c r="B33" t="s" s="8">
        <v>86</v>
      </c>
      <c r="C33" t="n" s="8">
        <f>IF(true,"120922892", "")</f>
      </c>
      <c r="D33" t="s" s="8">
        <v>94</v>
      </c>
      <c r="E33" t="n" s="8">
        <v>1.0</v>
      </c>
      <c r="F33" t="n" s="8">
        <v>407.0</v>
      </c>
      <c r="G33" t="s" s="8">
        <v>53</v>
      </c>
      <c r="H33" t="s" s="8">
        <v>50</v>
      </c>
      <c r="I33" t="s" s="8">
        <v>93</v>
      </c>
    </row>
    <row r="34" ht="16.0" customHeight="true">
      <c r="A34" t="n" s="7">
        <v>5.3602259E7</v>
      </c>
      <c r="B34" t="s" s="8">
        <v>86</v>
      </c>
      <c r="C34" t="n" s="8">
        <f>IF(true,"01-004072", "")</f>
      </c>
      <c r="D34" t="s" s="8">
        <v>95</v>
      </c>
      <c r="E34" t="n" s="8">
        <v>1.0</v>
      </c>
      <c r="F34" t="n" s="8">
        <v>563.0</v>
      </c>
      <c r="G34" t="s" s="8">
        <v>53</v>
      </c>
      <c r="H34" t="s" s="8">
        <v>50</v>
      </c>
      <c r="I34" t="s" s="8">
        <v>96</v>
      </c>
    </row>
    <row r="35" ht="16.0" customHeight="true">
      <c r="A35" t="n" s="7">
        <v>5.3604795E7</v>
      </c>
      <c r="B35" t="s" s="8">
        <v>86</v>
      </c>
      <c r="C35" t="n" s="8">
        <f>IF(true,"120922353", "")</f>
      </c>
      <c r="D35" t="s" s="8">
        <v>56</v>
      </c>
      <c r="E35" t="n" s="8">
        <v>2.0</v>
      </c>
      <c r="F35" t="n" s="8">
        <v>1498.0</v>
      </c>
      <c r="G35" t="s" s="8">
        <v>53</v>
      </c>
      <c r="H35" t="s" s="8">
        <v>50</v>
      </c>
      <c r="I35" t="s" s="8">
        <v>97</v>
      </c>
    </row>
    <row r="36" ht="16.0" customHeight="true">
      <c r="A36" t="n" s="7">
        <v>5.3604795E7</v>
      </c>
      <c r="B36" t="s" s="8">
        <v>86</v>
      </c>
      <c r="C36" t="n" s="8">
        <f>IF(true,"120922351", "")</f>
      </c>
      <c r="D36" t="s" s="8">
        <v>66</v>
      </c>
      <c r="E36" t="n" s="8">
        <v>1.0</v>
      </c>
      <c r="F36" t="n" s="8">
        <v>749.0</v>
      </c>
      <c r="G36" t="s" s="8">
        <v>53</v>
      </c>
      <c r="H36" t="s" s="8">
        <v>50</v>
      </c>
      <c r="I36" t="s" s="8">
        <v>97</v>
      </c>
    </row>
    <row r="37" ht="16.0" customHeight="true">
      <c r="A37" t="n" s="7">
        <v>5.3604173E7</v>
      </c>
      <c r="B37" t="s" s="8">
        <v>86</v>
      </c>
      <c r="C37" t="n" s="8">
        <f>IF(true,"120921853", "")</f>
      </c>
      <c r="D37" t="s" s="8">
        <v>64</v>
      </c>
      <c r="E37" t="n" s="8">
        <v>1.0</v>
      </c>
      <c r="F37" t="n" s="8">
        <v>805.0</v>
      </c>
      <c r="G37" t="s" s="8">
        <v>53</v>
      </c>
      <c r="H37" t="s" s="8">
        <v>50</v>
      </c>
      <c r="I37" t="s" s="8">
        <v>98</v>
      </c>
    </row>
    <row r="38" ht="16.0" customHeight="true">
      <c r="A38" t="n" s="7">
        <v>5.3604173E7</v>
      </c>
      <c r="B38" t="s" s="8">
        <v>86</v>
      </c>
      <c r="C38" t="n" s="8">
        <f>IF(true,"120922353", "")</f>
      </c>
      <c r="D38" t="s" s="8">
        <v>56</v>
      </c>
      <c r="E38" t="n" s="8">
        <v>1.0</v>
      </c>
      <c r="F38" t="n" s="8">
        <v>694.0</v>
      </c>
      <c r="G38" t="s" s="8">
        <v>53</v>
      </c>
      <c r="H38" t="s" s="8">
        <v>50</v>
      </c>
      <c r="I38" t="s" s="8">
        <v>98</v>
      </c>
    </row>
    <row r="39" ht="16.0" customHeight="true"/>
    <row r="40" ht="16.0" customHeight="true">
      <c r="A40" t="s" s="1">
        <v>37</v>
      </c>
      <c r="B40" s="1"/>
      <c r="C40" s="1"/>
      <c r="D40" s="1"/>
      <c r="E40" s="1"/>
      <c r="F40" t="n" s="8">
        <v>51268.0</v>
      </c>
      <c r="G40" s="2"/>
    </row>
    <row r="41" ht="16.0" customHeight="true"/>
    <row r="42" ht="16.0" customHeight="true">
      <c r="A42" t="s" s="1">
        <v>36</v>
      </c>
    </row>
    <row r="43" ht="34.0" customHeight="true">
      <c r="A43" t="s" s="9">
        <v>38</v>
      </c>
      <c r="B43" t="s" s="9">
        <v>0</v>
      </c>
      <c r="C43" t="s" s="9">
        <v>43</v>
      </c>
      <c r="D43" t="s" s="9">
        <v>1</v>
      </c>
      <c r="E43" t="s" s="9">
        <v>2</v>
      </c>
      <c r="F43" t="s" s="9">
        <v>39</v>
      </c>
      <c r="G43" t="s" s="9">
        <v>5</v>
      </c>
      <c r="H43" t="s" s="9">
        <v>3</v>
      </c>
      <c r="I43" t="s" s="9">
        <v>4</v>
      </c>
    </row>
    <row r="44" ht="16.0" customHeight="true">
      <c r="A44" t="n" s="8">
        <v>5.3362424E7</v>
      </c>
      <c r="B44" t="s" s="8">
        <v>51</v>
      </c>
      <c r="C44" t="n" s="8">
        <f>IF(true,"120922265", "")</f>
      </c>
      <c r="D44" t="s" s="8">
        <v>99</v>
      </c>
      <c r="E44" t="n" s="8">
        <v>1.0</v>
      </c>
      <c r="F44" t="n" s="8">
        <v>-943.0</v>
      </c>
      <c r="G44" t="s" s="8">
        <v>100</v>
      </c>
      <c r="H44" t="s" s="8">
        <v>86</v>
      </c>
      <c r="I44" t="s" s="8">
        <v>101</v>
      </c>
    </row>
    <row r="45" ht="16.0" customHeight="true">
      <c r="A45" t="n" s="8">
        <v>5.3362424E7</v>
      </c>
      <c r="B45" t="s" s="8">
        <v>51</v>
      </c>
      <c r="C45" t="n" s="8">
        <f>IF(true,"", "")</f>
      </c>
      <c r="D45" t="s" s="8">
        <v>67</v>
      </c>
      <c r="E45" t="n" s="8">
        <v>1.0</v>
      </c>
      <c r="F45" t="n" s="8">
        <v>-49.0</v>
      </c>
      <c r="G45" t="s" s="8">
        <v>100</v>
      </c>
      <c r="H45" t="s" s="8">
        <v>86</v>
      </c>
      <c r="I45" t="s" s="8">
        <v>101</v>
      </c>
    </row>
    <row r="46" ht="16.0" customHeight="true"/>
    <row r="47" ht="16.0" customHeight="true">
      <c r="A47" t="s" s="1">
        <v>37</v>
      </c>
      <c r="F47" t="n" s="8">
        <v>-992.0</v>
      </c>
      <c r="G47" s="2"/>
      <c r="H47" s="0"/>
      <c r="I47" s="0"/>
    </row>
    <row r="48" ht="16.0" customHeight="true">
      <c r="A48" s="1"/>
      <c r="B48" s="1"/>
      <c r="C48" s="1"/>
      <c r="D48" s="1"/>
      <c r="E48" s="1"/>
      <c r="F48" s="1"/>
      <c r="G48" s="1"/>
      <c r="H48" s="1"/>
      <c r="I48" s="1"/>
    </row>
    <row r="49" ht="16.0" customHeight="true">
      <c r="A49" t="s" s="1">
        <v>40</v>
      </c>
    </row>
    <row r="50" ht="34.0" customHeight="true">
      <c r="A50" t="s" s="9">
        <v>47</v>
      </c>
      <c r="B50" t="s" s="9">
        <v>48</v>
      </c>
      <c r="C50" s="9"/>
      <c r="D50" s="9"/>
      <c r="E50" s="9"/>
      <c r="F50" t="s" s="9">
        <v>39</v>
      </c>
      <c r="G50" t="s" s="9">
        <v>5</v>
      </c>
      <c r="H50" t="s" s="9">
        <v>3</v>
      </c>
      <c r="I50" t="s" s="9">
        <v>4</v>
      </c>
    </row>
    <row r="51" ht="16.0" customHeight="true"/>
    <row r="52" ht="16.0" customHeight="true">
      <c r="A52" t="s" s="1">
        <v>37</v>
      </c>
      <c r="F52" t="n" s="8">
        <v>0.0</v>
      </c>
      <c r="G52" s="2"/>
      <c r="H52" s="0"/>
      <c r="I52" s="0"/>
    </row>
    <row r="53" ht="16.0" customHeight="true">
      <c r="A53" s="1"/>
      <c r="B53" s="1"/>
      <c r="C53" s="1"/>
      <c r="D53" s="1"/>
      <c r="E53" s="1"/>
      <c r="F53" s="1"/>
      <c r="G53" s="1"/>
      <c r="H53" s="1"/>
      <c r="I5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