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<sst xmlns="http://schemas.openxmlformats.org/spreadsheetml/2006/main" count="612" uniqueCount="135">
  <si>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</si>
  <si>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</si>
  <si>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</si>
  <si>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</si>
  <si>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</si>
  <si>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</si>
  <si>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</si>
  <si>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</si>
  <si>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</si>
  <si>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</si>
  <si>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</si>
  <si>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</si>
  <si>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</si>
  <si>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</si>
  <si>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</si>
  <si>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</si>
  <si>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</si>
  <si>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</si>
  <si>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</si>
  <si>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</si>
  <si>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</si>
  <si>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</si>
  <si>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</si>
  <si>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</si>
  <si>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</si>
  <si>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</si>
  <si>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</si>
  <si>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</si>
  <si>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</si>
  <si>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</si>
  <si>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</si>
  <si>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</si>
  <si>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</si>
  <si>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</si>
  <si>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</si>
  <si>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</si>
  <si>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</si>
  <si>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</si>
  <si>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</si>
  <si>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</si>
  <si>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</si>
  <si>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</si>
  <si>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</si>
  <si>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</si>
  <si>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</si>
  <si>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</si>
  <si>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</si>
  <si>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</si>
  <si>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</si>
  <si>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</si>
  <si>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16.07.2021</t>
  </si>
  <si>
    <t>13.07.2021</t>
  </si>
  <si>
    <t>Merries подгузники L (9-14 кг), 64 шт.</t>
  </si>
  <si>
    <t>Платёж за скидку маркетплейса</t>
  </si>
  <si>
    <t>15.07.2021</t>
  </si>
  <si>
    <t>60efb543b9f8ed637f100265</t>
  </si>
  <si>
    <t>08.07.2021</t>
  </si>
  <si>
    <t>Manuoki подгузники UltraThin S (3-6 кг) 64 шт.</t>
  </si>
  <si>
    <t>60efb7ed4f5c6e58857c8494</t>
  </si>
  <si>
    <t>12.07.2021</t>
  </si>
  <si>
    <t>Satisfyer Стимулятор Pro 2 Vibration, rose gold</t>
  </si>
  <si>
    <t>Платёж за скидку по баллам Яндекс.Плюса</t>
  </si>
  <si>
    <t>60ec98c5c3080f725e6ab997</t>
  </si>
  <si>
    <t>Merries подгузники XL (12-20 кг), 44 шт.</t>
  </si>
  <si>
    <t>60ecebb90fe99579bc9a7cb3</t>
  </si>
  <si>
    <t>10.07.2021</t>
  </si>
  <si>
    <t>Pigeon Бутылочка Перистальтик Плюс с широким горлом PP, 240 мл, с 3 месяцев, бесцветный</t>
  </si>
  <si>
    <t>60efc2024f5c6e4e7d7c848a</t>
  </si>
  <si>
    <t>11.07.2021</t>
  </si>
  <si>
    <t>Biore мусс для умывания с увлажняющим эффектом, 130 мл</t>
  </si>
  <si>
    <t>60efcdc83620c25cf169aa97</t>
  </si>
  <si>
    <t>60efd22ac3080f359c80bbc1</t>
  </si>
  <si>
    <t>Palmbaby трусики Ультратонкие XL (12+ кг), 40 шт.</t>
  </si>
  <si>
    <t>60ea9579b9f8ed2b9f85088f</t>
  </si>
  <si>
    <t>Стиральный порошок Lion Shoushu Blue Dia, 0.9 кг</t>
  </si>
  <si>
    <t>60efe735b9f8edb69310026a</t>
  </si>
  <si>
    <t>Goo.N подгузники Ultra L (9-14 кг), 68 шт.</t>
  </si>
  <si>
    <t>60efe74994d527ad3e686b34</t>
  </si>
  <si>
    <t>60efe813c3080f796180bbbb</t>
  </si>
  <si>
    <t>04.07.2021</t>
  </si>
  <si>
    <t>Vivienne Sabo Тушь для ресниц Cabaret, в коробке, 01 черный</t>
  </si>
  <si>
    <t>60f012d07153b35846875410</t>
  </si>
  <si>
    <t>YokoSun трусики Premium M (6-10 кг) 56 шт.</t>
  </si>
  <si>
    <t>60f02ac17153b3e87687538c</t>
  </si>
  <si>
    <t>Гель для душа Biore Экстра увлажняющий, 480 мл</t>
  </si>
  <si>
    <t>60f02f7704e943059162943e</t>
  </si>
  <si>
    <t>60f030e6b9f8ed27ed10026b</t>
  </si>
  <si>
    <t>Enough Мист Collagen Moisture Essential, 100 мл</t>
  </si>
  <si>
    <t>60f03c318927caa9f4a373d8</t>
  </si>
  <si>
    <t>YokoSun трусики Premium XL (12-20 кг) 38 шт.</t>
  </si>
  <si>
    <t>60f052905a39519602187a8e</t>
  </si>
  <si>
    <t>Manuoki подгузники UltraThin M (6-11 кг) 56 шт.</t>
  </si>
  <si>
    <t>60f05e976a8643329d7ae124</t>
  </si>
  <si>
    <t>Vivienne Sabo карандаш Brow Arcade, оттенок 05 Тепло-коричневый</t>
  </si>
  <si>
    <t>60f0631ab9f8ed7c60f9ed9f</t>
  </si>
  <si>
    <t>60f0658794d52703c2ad7385</t>
  </si>
  <si>
    <t>09.07.2021</t>
  </si>
  <si>
    <t>Joonies трусики Premium Soft XL (12-17 кг), 38 шт.</t>
  </si>
  <si>
    <t>60f0711d83b1f205c5bb319f</t>
  </si>
  <si>
    <t>60f0738ddff13b409aadc020</t>
  </si>
  <si>
    <t>Смесь Kabrita 3 GOLD для комфортного пищеварения, старше 12 месяцев, 800 г</t>
  </si>
  <si>
    <t>60f07f552fe098062d0e179d</t>
  </si>
  <si>
    <t>Joonies трусики Comfort XL (12-17 кг), 38 шт.</t>
  </si>
  <si>
    <t>60f07f9a954f6b1c605896a0</t>
  </si>
  <si>
    <t>60f07f9d83b1f21220bb319e</t>
  </si>
  <si>
    <t>60f091ee954f6b6fbf589693</t>
  </si>
  <si>
    <t>60eb4f79863e4e1c5c91d96e</t>
  </si>
  <si>
    <t>Goo.N трусики S (5-9 кг) 62 шт.</t>
  </si>
  <si>
    <t>60f0b2df32da83159caa3fba</t>
  </si>
  <si>
    <t>60f0b637b9f8ed6a60f9eda7</t>
  </si>
  <si>
    <t>YokoSun подгузники Premium M (5-10 кг) 62 шт.</t>
  </si>
  <si>
    <t>60f0b705dff13b6511adc01d</t>
  </si>
  <si>
    <t>60f0bbc183b1f21226bb31a3</t>
  </si>
  <si>
    <t>Goo.N трусики Ultra XXL (13-25 кг) 36 шт.</t>
  </si>
  <si>
    <t>60f0c9a703c378769619f9e5</t>
  </si>
  <si>
    <t>60f0ccae5a395138f3da8851</t>
  </si>
  <si>
    <t>60f0cd617153b3fcb35514e4</t>
  </si>
  <si>
    <t>60f0cd8b9066f46405a2ad5b</t>
  </si>
  <si>
    <t>Goo.N подгузники S (4-8 кг), 84 шт.</t>
  </si>
  <si>
    <t>60f0cfc55a3951f477da885a</t>
  </si>
  <si>
    <t>60f0d2b45a39514641da8856</t>
  </si>
  <si>
    <t>Palmbaby трусики Традиционные L (9-14 кг), 44 шт.</t>
  </si>
  <si>
    <t>60f0d2e9dbdc318408518c92</t>
  </si>
  <si>
    <t>60f0d302954f6b68c9589684</t>
  </si>
  <si>
    <t>60f0da53fbacea59b3ca8d17</t>
  </si>
  <si>
    <t>60f0dcfdf988016e8a337e5b</t>
  </si>
  <si>
    <t>Гель для стирки Kao Attack Bio EX, 0.77 кг, дой-пак</t>
  </si>
  <si>
    <t>60f0dd1b2af6cd4746226835</t>
  </si>
  <si>
    <t>YokoSun трусики Premium L (9-14 кг) 44 шт.</t>
  </si>
  <si>
    <t>60f0de6004e9435fbb749d7c</t>
  </si>
  <si>
    <t>60f0dec8c3080f28bc611714</t>
  </si>
  <si>
    <t>60f0f58d3b317664ff8598b8</t>
  </si>
  <si>
    <t>Vivienne Sabo Тушь для ресниц Eventailliste, 01 black</t>
  </si>
  <si>
    <t>60f0f867dbdc31f841518c92</t>
  </si>
  <si>
    <t>60f0fb3e4f5c6e0efce6cdcf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</si>
</sst>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204694.0</v>
      </c>
    </row>
    <row r="4" spans="1:9" s="3" customFormat="1" x14ac:dyDescent="0.2" ht="16.0" customHeight="true">
      <c r="A4" s="3" t="s">
        <v>34</v>
      </c>
      <c r="B4" s="10" t="n">
        <v>22392.53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5.4497921E7</v>
      </c>
      <c r="B8" s="8" t="s">
        <v>51</v>
      </c>
      <c r="C8" s="8" t="n">
        <f>IF(false,"005-1250", "005-1250")</f>
      </c>
      <c r="D8" s="8" t="s">
        <v>52</v>
      </c>
      <c r="E8" s="8" t="n">
        <v>2.0</v>
      </c>
      <c r="F8" s="8" t="n">
        <v>1086.0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5.3971717E7</v>
      </c>
      <c r="B9" t="s" s="8">
        <v>56</v>
      </c>
      <c r="C9" t="n" s="8">
        <f>IF(false,"005-1081", "005-1081")</f>
      </c>
      <c r="D9" t="s" s="8">
        <v>57</v>
      </c>
      <c r="E9" t="n" s="8">
        <v>2.0</v>
      </c>
      <c r="F9" t="n" s="8">
        <v>470.0</v>
      </c>
      <c r="G9" t="s" s="8">
        <v>53</v>
      </c>
      <c r="H9" t="s" s="8">
        <v>54</v>
      </c>
      <c r="I9" t="s" s="8">
        <v>58</v>
      </c>
    </row>
    <row r="10" spans="1:9" x14ac:dyDescent="0.2" ht="16.0" customHeight="true">
      <c r="A10" s="7" t="n">
        <v>5.4457638E7</v>
      </c>
      <c r="B10" s="8" t="s">
        <v>59</v>
      </c>
      <c r="C10" s="8" t="n">
        <f>IF(false,"120922942", "120922942")</f>
      </c>
      <c r="D10" s="8" t="s">
        <v>60</v>
      </c>
      <c r="E10" s="8" t="n">
        <v>1.0</v>
      </c>
      <c r="F10" s="8" t="n">
        <v>135.0</v>
      </c>
      <c r="G10" s="8" t="s">
        <v>61</v>
      </c>
      <c r="H10" t="s" s="8">
        <v>54</v>
      </c>
      <c r="I10" t="s" s="8">
        <v>62</v>
      </c>
    </row>
    <row r="11" ht="16.0" customHeight="true">
      <c r="A11" t="n" s="7">
        <v>5.4475432E7</v>
      </c>
      <c r="B11" t="s" s="8">
        <v>51</v>
      </c>
      <c r="C11" t="n" s="8">
        <f>IF(false,"003-318", "003-318")</f>
      </c>
      <c r="D11" t="s" s="8">
        <v>63</v>
      </c>
      <c r="E11" t="n" s="8">
        <v>1.0</v>
      </c>
      <c r="F11" t="n" s="8">
        <v>351.0</v>
      </c>
      <c r="G11" t="s" s="8">
        <v>61</v>
      </c>
      <c r="H11" t="s" s="8">
        <v>54</v>
      </c>
      <c r="I11" t="s" s="8">
        <v>64</v>
      </c>
    </row>
    <row r="12" spans="1:9" x14ac:dyDescent="0.2" ht="16.0" customHeight="true">
      <c r="A12" s="7" t="n">
        <v>5.4136739E7</v>
      </c>
      <c r="B12" t="s" s="8">
        <v>65</v>
      </c>
      <c r="C12" t="n" s="8">
        <f>IF(false,"005-1254", "005-1254")</f>
      </c>
      <c r="D12" t="s" s="8">
        <v>66</v>
      </c>
      <c r="E12" t="n" s="8">
        <v>1.0</v>
      </c>
      <c r="F12" t="n" s="8">
        <v>216.0</v>
      </c>
      <c r="G12" t="s" s="8">
        <v>53</v>
      </c>
      <c r="H12" t="s" s="8">
        <v>54</v>
      </c>
      <c r="I12" t="s" s="8">
        <v>67</v>
      </c>
    </row>
    <row r="13" spans="1:9" s="8" customFormat="1" ht="16.0" x14ac:dyDescent="0.2" customHeight="true">
      <c r="A13" s="7" t="n">
        <v>5.421698E7</v>
      </c>
      <c r="B13" s="8" t="s">
        <v>68</v>
      </c>
      <c r="C13" s="8" t="n">
        <f>IF(false,"120921815", "120921815")</f>
      </c>
      <c r="D13" s="8" t="s">
        <v>69</v>
      </c>
      <c r="E13" s="8" t="n">
        <v>2.0</v>
      </c>
      <c r="F13" s="8" t="n">
        <v>338.0</v>
      </c>
      <c r="G13" s="8" t="s">
        <v>53</v>
      </c>
      <c r="H13" s="8" t="s">
        <v>54</v>
      </c>
      <c r="I13" s="8" t="s">
        <v>70</v>
      </c>
    </row>
    <row r="14" spans="1:9" x14ac:dyDescent="0.2" ht="16.0" customHeight="true">
      <c r="A14" s="7" t="n">
        <v>5.4323905E7</v>
      </c>
      <c r="B14" s="8" t="s">
        <v>59</v>
      </c>
      <c r="C14" s="8" t="n">
        <f>IF(false,"005-1250", "005-1250")</f>
      </c>
      <c r="D14" s="8" t="s">
        <v>52</v>
      </c>
      <c r="E14" s="8" t="n">
        <v>4.0</v>
      </c>
      <c r="F14" s="8" t="n">
        <v>2168.0</v>
      </c>
      <c r="G14" s="8" t="s">
        <v>53</v>
      </c>
      <c r="H14" s="8" t="s">
        <v>54</v>
      </c>
      <c r="I14" s="8" t="s">
        <v>71</v>
      </c>
    </row>
    <row r="15" ht="16.0" customHeight="true">
      <c r="A15" t="n" s="7">
        <v>5.4227727E7</v>
      </c>
      <c r="B15" t="s" s="8">
        <v>68</v>
      </c>
      <c r="C15" t="n" s="8">
        <f>IF(false,"005-1127", "005-1127")</f>
      </c>
      <c r="D15" t="s" s="8">
        <v>72</v>
      </c>
      <c r="E15" t="n" s="8">
        <v>1.0</v>
      </c>
      <c r="F15" t="n" s="8">
        <v>383.0</v>
      </c>
      <c r="G15" t="s" s="8">
        <v>61</v>
      </c>
      <c r="H15" t="s" s="8">
        <v>54</v>
      </c>
      <c r="I15" t="s" s="8">
        <v>73</v>
      </c>
    </row>
    <row r="16" spans="1:9" s="1" customFormat="1" x14ac:dyDescent="0.2" ht="16.0" customHeight="true">
      <c r="A16" s="7" t="n">
        <v>5.429455E7</v>
      </c>
      <c r="B16" t="s" s="8">
        <v>68</v>
      </c>
      <c r="C16" t="n" s="8">
        <f>IF(false,"002-931", "002-931")</f>
      </c>
      <c r="D16" t="s" s="8">
        <v>74</v>
      </c>
      <c r="E16" t="n" s="8">
        <v>1.0</v>
      </c>
      <c r="F16" s="8" t="n">
        <v>46.0</v>
      </c>
      <c r="G16" s="8" t="s">
        <v>53</v>
      </c>
      <c r="H16" s="8" t="s">
        <v>54</v>
      </c>
      <c r="I16" s="8" t="s">
        <v>75</v>
      </c>
    </row>
    <row r="17" spans="1:9" x14ac:dyDescent="0.2" ht="16.0" customHeight="true">
      <c r="A17" s="7" t="n">
        <v>5.4217768E7</v>
      </c>
      <c r="B17" s="8" t="s">
        <v>68</v>
      </c>
      <c r="C17" s="8" t="n">
        <f>IF(false,"005-1110", "005-1110")</f>
      </c>
      <c r="D17" s="8" t="s">
        <v>76</v>
      </c>
      <c r="E17" s="8" t="n">
        <v>1.0</v>
      </c>
      <c r="F17" s="8" t="n">
        <v>450.0</v>
      </c>
      <c r="G17" s="8" t="s">
        <v>53</v>
      </c>
      <c r="H17" s="8" t="s">
        <v>54</v>
      </c>
      <c r="I17" s="8" t="s">
        <v>77</v>
      </c>
    </row>
    <row r="18" spans="1:9" x14ac:dyDescent="0.2" ht="16.0" customHeight="true">
      <c r="A18" s="7" t="n">
        <v>5.4351461E7</v>
      </c>
      <c r="B18" t="s" s="8">
        <v>59</v>
      </c>
      <c r="C18" t="n" s="8">
        <f>IF(false,"005-1250", "005-1250")</f>
      </c>
      <c r="D18" t="s" s="8">
        <v>52</v>
      </c>
      <c r="E18" t="n" s="8">
        <v>1.0</v>
      </c>
      <c r="F18" t="n" s="8">
        <v>508.0</v>
      </c>
      <c r="G18" t="s" s="8">
        <v>53</v>
      </c>
      <c r="H18" t="s" s="8">
        <v>54</v>
      </c>
      <c r="I18" t="s" s="8">
        <v>78</v>
      </c>
    </row>
    <row r="19" spans="1:9" ht="16.0" x14ac:dyDescent="0.2" customHeight="true">
      <c r="A19" s="7" t="n">
        <v>5.3423744E7</v>
      </c>
      <c r="B19" s="8" t="s">
        <v>79</v>
      </c>
      <c r="C19" s="8" t="n">
        <f>IF(false,"120922387", "120922387")</f>
      </c>
      <c r="D19" s="8" t="s">
        <v>80</v>
      </c>
      <c r="E19" s="8" t="n">
        <v>1.0</v>
      </c>
      <c r="F19" s="8" t="n">
        <v>51.0</v>
      </c>
      <c r="G19" s="8" t="s">
        <v>53</v>
      </c>
      <c r="H19" s="8" t="s">
        <v>54</v>
      </c>
      <c r="I19" s="8" t="s">
        <v>81</v>
      </c>
    </row>
    <row r="20" spans="1:9" x14ac:dyDescent="0.2" ht="16.0" customHeight="true">
      <c r="A20" s="7" t="n">
        <v>5.4206637E7</v>
      </c>
      <c r="B20" s="8" t="s">
        <v>65</v>
      </c>
      <c r="C20" s="8" t="n">
        <f>IF(false,"120921900", "120921900")</f>
      </c>
      <c r="D20" s="8" t="s">
        <v>82</v>
      </c>
      <c r="E20" s="8" t="n">
        <v>3.0</v>
      </c>
      <c r="F20" s="8" t="n">
        <v>1047.0</v>
      </c>
      <c r="G20" s="8" t="s">
        <v>53</v>
      </c>
      <c r="H20" s="8" t="s">
        <v>54</v>
      </c>
      <c r="I20" s="8" t="s">
        <v>83</v>
      </c>
    </row>
    <row r="21" ht="16.0" customHeight="true">
      <c r="A21" t="n" s="7">
        <v>5.3985989E7</v>
      </c>
      <c r="B21" t="s" s="8">
        <v>56</v>
      </c>
      <c r="C21" t="n" s="8">
        <f>IF(false,"120922570", "120922570")</f>
      </c>
      <c r="D21" t="s" s="8">
        <v>84</v>
      </c>
      <c r="E21" t="n" s="8">
        <v>1.0</v>
      </c>
      <c r="F21" t="n" s="8">
        <v>185.0</v>
      </c>
      <c r="G21" t="s" s="8">
        <v>53</v>
      </c>
      <c r="H21" t="s" s="8">
        <v>54</v>
      </c>
      <c r="I21" t="s" s="8">
        <v>85</v>
      </c>
    </row>
    <row r="22" spans="1:9" s="1" customFormat="1" x14ac:dyDescent="0.2" ht="16.0" customHeight="true">
      <c r="A22" s="7" t="n">
        <v>5.4227727E7</v>
      </c>
      <c r="B22" t="s" s="8">
        <v>68</v>
      </c>
      <c r="C22" t="n" s="8">
        <f>IF(false,"005-1127", "005-1127")</f>
      </c>
      <c r="D22" t="s" s="8">
        <v>72</v>
      </c>
      <c r="E22" t="n" s="8">
        <v>1.0</v>
      </c>
      <c r="F22" s="8" t="n">
        <v>69.0</v>
      </c>
      <c r="G22" s="8" t="s">
        <v>53</v>
      </c>
      <c r="H22" s="8" t="s">
        <v>54</v>
      </c>
      <c r="I22" s="8" t="s">
        <v>86</v>
      </c>
    </row>
    <row r="23" spans="1:9" x14ac:dyDescent="0.2" ht="16.0" customHeight="true">
      <c r="A23" s="7" t="n">
        <v>5.344572E7</v>
      </c>
      <c r="B23" s="8" t="s">
        <v>79</v>
      </c>
      <c r="C23" s="8" t="n">
        <f>IF(false,"120921727", "120921727")</f>
      </c>
      <c r="D23" s="8" t="s">
        <v>87</v>
      </c>
      <c r="E23" s="8" t="n">
        <v>1.0</v>
      </c>
      <c r="F23" s="8" t="n">
        <v>140.0</v>
      </c>
      <c r="G23" s="8" t="s">
        <v>53</v>
      </c>
      <c r="H23" s="8" t="s">
        <v>54</v>
      </c>
      <c r="I23" s="8" t="s">
        <v>88</v>
      </c>
    </row>
    <row r="24" ht="16.0" customHeight="true">
      <c r="A24" t="n" s="7">
        <v>5.417958E7</v>
      </c>
      <c r="B24" t="s" s="8">
        <v>65</v>
      </c>
      <c r="C24" t="n" s="8">
        <f>IF(false,"120921901", "120921901")</f>
      </c>
      <c r="D24" t="s" s="8">
        <v>89</v>
      </c>
      <c r="E24" t="n" s="8">
        <v>4.0</v>
      </c>
      <c r="F24" t="n" s="8">
        <v>1000.0</v>
      </c>
      <c r="G24" t="s" s="8">
        <v>53</v>
      </c>
      <c r="H24" t="s" s="8">
        <v>54</v>
      </c>
      <c r="I24" t="s" s="8">
        <v>90</v>
      </c>
    </row>
    <row r="25" spans="1:9" s="1" customFormat="1" x14ac:dyDescent="0.2" ht="16.0" customHeight="true">
      <c r="A25" t="n" s="7">
        <v>5.4242057E7</v>
      </c>
      <c r="B25" t="s" s="8">
        <v>68</v>
      </c>
      <c r="C25" t="n" s="8">
        <f>IF(false,"005-1080", "005-1080")</f>
      </c>
      <c r="D25" t="s" s="8">
        <v>91</v>
      </c>
      <c r="E25" t="n" s="8">
        <v>10.0</v>
      </c>
      <c r="F25" t="n" s="8">
        <v>2940.0</v>
      </c>
      <c r="G25" t="s" s="8">
        <v>53</v>
      </c>
      <c r="H25" t="s" s="8">
        <v>54</v>
      </c>
      <c r="I25" t="s" s="8">
        <v>92</v>
      </c>
    </row>
    <row r="26" ht="16.0" customHeight="true">
      <c r="A26" t="n" s="7">
        <v>5.431146E7</v>
      </c>
      <c r="B26" t="s" s="8">
        <v>68</v>
      </c>
      <c r="C26" t="n" s="8">
        <f>IF(false,"2152400406", "2152400406")</f>
      </c>
      <c r="D26" t="s" s="8">
        <v>93</v>
      </c>
      <c r="E26" t="n" s="8">
        <v>1.0</v>
      </c>
      <c r="F26" t="n" s="8">
        <v>12.0</v>
      </c>
      <c r="G26" t="s" s="8">
        <v>53</v>
      </c>
      <c r="H26" t="s" s="8">
        <v>54</v>
      </c>
      <c r="I26" t="s" s="8">
        <v>94</v>
      </c>
    </row>
    <row r="27" ht="16.0" customHeight="true">
      <c r="A27" t="n" s="7">
        <v>5.4218603E7</v>
      </c>
      <c r="B27" t="s" s="8">
        <v>68</v>
      </c>
      <c r="C27" t="n" s="8">
        <f>IF(false,"120921900", "120921900")</f>
      </c>
      <c r="D27" t="s" s="8">
        <v>82</v>
      </c>
      <c r="E27" t="n" s="8">
        <v>1.0</v>
      </c>
      <c r="F27" t="n" s="8">
        <v>79.0</v>
      </c>
      <c r="G27" t="s" s="8">
        <v>53</v>
      </c>
      <c r="H27" t="s" s="8">
        <v>54</v>
      </c>
      <c r="I27" t="s" s="8">
        <v>95</v>
      </c>
    </row>
    <row r="28" ht="16.0" customHeight="true">
      <c r="A28" t="n" s="7">
        <v>5.4069101E7</v>
      </c>
      <c r="B28" t="s" s="8">
        <v>96</v>
      </c>
      <c r="C28" t="n" s="8">
        <f>IF(false,"120921853", "120921853")</f>
      </c>
      <c r="D28" t="s" s="8">
        <v>97</v>
      </c>
      <c r="E28" t="n" s="8">
        <v>6.0</v>
      </c>
      <c r="F28" t="n" s="8">
        <v>2250.0</v>
      </c>
      <c r="G28" t="s" s="8">
        <v>53</v>
      </c>
      <c r="H28" t="s" s="8">
        <v>54</v>
      </c>
      <c r="I28" t="s" s="8">
        <v>98</v>
      </c>
    </row>
    <row r="29" spans="1:9" s="1" customFormat="1" x14ac:dyDescent="0.2" ht="16.0" customHeight="true">
      <c r="A29" t="n" s="7">
        <v>5.4261175E7</v>
      </c>
      <c r="B29" t="s" s="8">
        <v>68</v>
      </c>
      <c r="C29" t="n" s="8">
        <f>IF(false,"005-1254", "005-1254")</f>
      </c>
      <c r="D29" t="s" s="8">
        <v>66</v>
      </c>
      <c r="E29" t="n" s="8">
        <v>1.0</v>
      </c>
      <c r="F29" t="n" s="8">
        <v>216.0</v>
      </c>
      <c r="G29" s="8" t="s">
        <v>53</v>
      </c>
      <c r="H29" t="s" s="8">
        <v>54</v>
      </c>
      <c r="I29" s="8" t="s">
        <v>99</v>
      </c>
    </row>
    <row r="30" ht="16.0" customHeight="true">
      <c r="A30" t="n" s="7">
        <v>5.443687E7</v>
      </c>
      <c r="B30" t="s" s="8">
        <v>59</v>
      </c>
      <c r="C30" t="n" s="8">
        <f>IF(false,"120921202", "120921202")</f>
      </c>
      <c r="D30" t="s" s="8">
        <v>100</v>
      </c>
      <c r="E30" t="n" s="8">
        <v>2.0</v>
      </c>
      <c r="F30" t="n" s="8">
        <v>556.0</v>
      </c>
      <c r="G30" t="s" s="8">
        <v>53</v>
      </c>
      <c r="H30" t="s" s="8">
        <v>54</v>
      </c>
      <c r="I30" t="s" s="8">
        <v>101</v>
      </c>
    </row>
    <row r="31" ht="16.0" customHeight="true">
      <c r="A31" t="n" s="7">
        <v>5.443687E7</v>
      </c>
      <c r="B31" t="s" s="8">
        <v>59</v>
      </c>
      <c r="C31" t="n" s="8">
        <f>IF(false,"120922351", "120922351")</f>
      </c>
      <c r="D31" t="s" s="8">
        <v>102</v>
      </c>
      <c r="E31" t="n" s="8">
        <v>1.0</v>
      </c>
      <c r="F31" t="n" s="8">
        <v>166.0</v>
      </c>
      <c r="G31" t="s" s="8">
        <v>53</v>
      </c>
      <c r="H31" t="s" s="8">
        <v>54</v>
      </c>
      <c r="I31" t="s" s="8">
        <v>101</v>
      </c>
    </row>
    <row r="32" ht="16.0" customHeight="true">
      <c r="A32" t="n" s="7">
        <v>5.4271507E7</v>
      </c>
      <c r="B32" t="s" s="8">
        <v>68</v>
      </c>
      <c r="C32" t="n" s="8">
        <f>IF(false,"120921901", "120921901")</f>
      </c>
      <c r="D32" t="s" s="8">
        <v>89</v>
      </c>
      <c r="E32" t="n" s="8">
        <v>1.0</v>
      </c>
      <c r="F32" t="n" s="8">
        <v>194.0</v>
      </c>
      <c r="G32" t="s" s="8">
        <v>53</v>
      </c>
      <c r="H32" t="s" s="8">
        <v>54</v>
      </c>
      <c r="I32" t="s" s="8">
        <v>103</v>
      </c>
    </row>
    <row r="33" ht="16.0" customHeight="true">
      <c r="A33" t="n" s="7">
        <v>5.4064007E7</v>
      </c>
      <c r="B33" t="s" s="8">
        <v>96</v>
      </c>
      <c r="C33" t="n" s="8">
        <f>IF(false,"120921853", "120921853")</f>
      </c>
      <c r="D33" t="s" s="8">
        <v>97</v>
      </c>
      <c r="E33" t="n" s="8">
        <v>1.0</v>
      </c>
      <c r="F33" t="n" s="8">
        <v>270.0</v>
      </c>
      <c r="G33" t="s" s="8">
        <v>53</v>
      </c>
      <c r="H33" t="s" s="8">
        <v>54</v>
      </c>
      <c r="I33" t="s" s="8">
        <v>104</v>
      </c>
    </row>
    <row r="34" ht="16.0" customHeight="true">
      <c r="A34" t="n" s="7">
        <v>5.4114328E7</v>
      </c>
      <c r="B34" t="s" s="8">
        <v>65</v>
      </c>
      <c r="C34" t="n" s="8">
        <f>IF(false,"003-318", "003-318")</f>
      </c>
      <c r="D34" t="s" s="8">
        <v>63</v>
      </c>
      <c r="E34" t="n" s="8">
        <v>1.0</v>
      </c>
      <c r="F34" t="n" s="8">
        <v>110.0</v>
      </c>
      <c r="G34" t="s" s="8">
        <v>53</v>
      </c>
      <c r="H34" t="s" s="8">
        <v>54</v>
      </c>
      <c r="I34" t="s" s="8">
        <v>105</v>
      </c>
    </row>
    <row r="35" ht="16.0" customHeight="true">
      <c r="A35" t="n" s="7">
        <v>5.4316741E7</v>
      </c>
      <c r="B35" t="s" s="8">
        <v>68</v>
      </c>
      <c r="C35" t="n" s="8">
        <f>IF(false,"005-1250", "005-1250")</f>
      </c>
      <c r="D35" t="s" s="8">
        <v>52</v>
      </c>
      <c r="E35" t="n" s="8">
        <v>2.0</v>
      </c>
      <c r="F35" t="n" s="8">
        <v>440.53</v>
      </c>
      <c r="G35" t="s" s="8">
        <v>61</v>
      </c>
      <c r="H35" t="s" s="8">
        <v>54</v>
      </c>
      <c r="I35" t="s" s="8">
        <v>106</v>
      </c>
    </row>
    <row r="36" ht="16.0" customHeight="true">
      <c r="A36" t="n" s="7">
        <v>5.4366238E7</v>
      </c>
      <c r="B36" t="s" s="8">
        <v>59</v>
      </c>
      <c r="C36" t="n" s="8">
        <f>IF(false,"002-106", "002-106")</f>
      </c>
      <c r="D36" t="s" s="8">
        <v>107</v>
      </c>
      <c r="E36" t="n" s="8">
        <v>1.0</v>
      </c>
      <c r="F36" t="n" s="8">
        <v>381.0</v>
      </c>
      <c r="G36" t="s" s="8">
        <v>53</v>
      </c>
      <c r="H36" t="s" s="8">
        <v>50</v>
      </c>
      <c r="I36" t="s" s="8">
        <v>108</v>
      </c>
    </row>
    <row r="37" ht="16.0" customHeight="true">
      <c r="A37" t="n" s="7">
        <v>5.4260607E7</v>
      </c>
      <c r="B37" t="s" s="8">
        <v>68</v>
      </c>
      <c r="C37" t="n" s="8">
        <f>IF(false,"002-931", "002-931")</f>
      </c>
      <c r="D37" t="s" s="8">
        <v>74</v>
      </c>
      <c r="E37" t="n" s="8">
        <v>1.0</v>
      </c>
      <c r="F37" t="n" s="8">
        <v>121.0</v>
      </c>
      <c r="G37" t="s" s="8">
        <v>53</v>
      </c>
      <c r="H37" t="s" s="8">
        <v>50</v>
      </c>
      <c r="I37" t="s" s="8">
        <v>109</v>
      </c>
    </row>
    <row r="38" ht="16.0" customHeight="true">
      <c r="A38" t="n" s="7">
        <v>5.4169781E7</v>
      </c>
      <c r="B38" t="s" s="8">
        <v>65</v>
      </c>
      <c r="C38" t="n" s="8">
        <f>IF(false,"120921898", "120921898")</f>
      </c>
      <c r="D38" t="s" s="8">
        <v>110</v>
      </c>
      <c r="E38" t="n" s="8">
        <v>1.0</v>
      </c>
      <c r="F38" t="n" s="8">
        <v>390.0</v>
      </c>
      <c r="G38" t="s" s="8">
        <v>53</v>
      </c>
      <c r="H38" t="s" s="8">
        <v>50</v>
      </c>
      <c r="I38" t="s" s="8">
        <v>111</v>
      </c>
    </row>
    <row r="39" ht="16.0" customHeight="true">
      <c r="A39" t="n" s="7">
        <v>5.4391786E7</v>
      </c>
      <c r="B39" t="s" s="8">
        <v>59</v>
      </c>
      <c r="C39" t="n" s="8">
        <f>IF(false,"002-931", "002-931")</f>
      </c>
      <c r="D39" t="s" s="8">
        <v>74</v>
      </c>
      <c r="E39" t="n" s="8">
        <v>1.0</v>
      </c>
      <c r="F39" t="n" s="8">
        <v>78.0</v>
      </c>
      <c r="G39" t="s" s="8">
        <v>53</v>
      </c>
      <c r="H39" t="s" s="8">
        <v>50</v>
      </c>
      <c r="I39" t="s" s="8">
        <v>112</v>
      </c>
    </row>
    <row r="40" ht="16.0" customHeight="true">
      <c r="A40" t="n" s="7">
        <v>5.4500942E7</v>
      </c>
      <c r="B40" t="s" s="8">
        <v>51</v>
      </c>
      <c r="C40" t="n" s="8">
        <f>IF(false,"120922005", "120922005")</f>
      </c>
      <c r="D40" t="s" s="8">
        <v>113</v>
      </c>
      <c r="E40" t="n" s="8">
        <v>3.0</v>
      </c>
      <c r="F40" t="n" s="8">
        <v>756.0</v>
      </c>
      <c r="G40" t="s" s="8">
        <v>53</v>
      </c>
      <c r="H40" t="s" s="8">
        <v>50</v>
      </c>
      <c r="I40" t="s" s="8">
        <v>114</v>
      </c>
    </row>
    <row r="41" ht="16.0" customHeight="true">
      <c r="A41" t="n" s="7">
        <v>5.4607634E7</v>
      </c>
      <c r="B41" t="s" s="8">
        <v>51</v>
      </c>
      <c r="C41" t="n" s="8">
        <f>IF(false,"005-1250", "005-1250")</f>
      </c>
      <c r="D41" t="s" s="8">
        <v>52</v>
      </c>
      <c r="E41" t="n" s="8">
        <v>2.0</v>
      </c>
      <c r="F41" t="n" s="8">
        <v>680.0</v>
      </c>
      <c r="G41" t="s" s="8">
        <v>53</v>
      </c>
      <c r="H41" t="s" s="8">
        <v>50</v>
      </c>
      <c r="I41" t="s" s="8">
        <v>115</v>
      </c>
    </row>
    <row r="42" ht="16.0" customHeight="true">
      <c r="A42" t="n" s="7">
        <v>5.4607483E7</v>
      </c>
      <c r="B42" t="s" s="8">
        <v>51</v>
      </c>
      <c r="C42" t="n" s="8">
        <f>IF(false,"005-1250", "005-1250")</f>
      </c>
      <c r="D42" t="s" s="8">
        <v>52</v>
      </c>
      <c r="E42" t="n" s="8">
        <v>1.0</v>
      </c>
      <c r="F42" t="n" s="8">
        <v>340.0</v>
      </c>
      <c r="G42" t="s" s="8">
        <v>53</v>
      </c>
      <c r="H42" t="s" s="8">
        <v>50</v>
      </c>
      <c r="I42" t="s" s="8">
        <v>116</v>
      </c>
    </row>
    <row r="43" ht="16.0" customHeight="true">
      <c r="A43" t="n" s="7">
        <v>5.4316741E7</v>
      </c>
      <c r="B43" t="s" s="8">
        <v>68</v>
      </c>
      <c r="C43" t="n" s="8">
        <f>IF(false,"005-1250", "005-1250")</f>
      </c>
      <c r="D43" t="s" s="8">
        <v>52</v>
      </c>
      <c r="E43" t="n" s="8">
        <v>2.0</v>
      </c>
      <c r="F43" t="n" s="8">
        <v>680.0</v>
      </c>
      <c r="G43" t="s" s="8">
        <v>53</v>
      </c>
      <c r="H43" t="s" s="8">
        <v>50</v>
      </c>
      <c r="I43" t="s" s="8">
        <v>117</v>
      </c>
    </row>
    <row r="44" ht="16.0" customHeight="true">
      <c r="A44" t="n" s="7">
        <v>5.4543399E7</v>
      </c>
      <c r="B44" t="s" s="8">
        <v>51</v>
      </c>
      <c r="C44" t="n" s="8">
        <f>IF(false,"002-101", "002-101")</f>
      </c>
      <c r="D44" t="s" s="8">
        <v>118</v>
      </c>
      <c r="E44" t="n" s="8">
        <v>1.0</v>
      </c>
      <c r="F44" t="n" s="8">
        <v>210.0</v>
      </c>
      <c r="G44" t="s" s="8">
        <v>53</v>
      </c>
      <c r="H44" t="s" s="8">
        <v>50</v>
      </c>
      <c r="I44" t="s" s="8">
        <v>119</v>
      </c>
    </row>
    <row r="45" ht="16.0" customHeight="true">
      <c r="A45" t="n" s="7">
        <v>5.4326098E7</v>
      </c>
      <c r="B45" t="s" s="8">
        <v>59</v>
      </c>
      <c r="C45" t="n" s="8">
        <f>IF(false,"005-1250", "005-1250")</f>
      </c>
      <c r="D45" t="s" s="8">
        <v>52</v>
      </c>
      <c r="E45" t="n" s="8">
        <v>1.0</v>
      </c>
      <c r="F45" t="n" s="8">
        <v>340.0</v>
      </c>
      <c r="G45" t="s" s="8">
        <v>53</v>
      </c>
      <c r="H45" t="s" s="8">
        <v>50</v>
      </c>
      <c r="I45" t="s" s="8">
        <v>120</v>
      </c>
    </row>
    <row r="46" ht="16.0" customHeight="true">
      <c r="A46" t="n" s="7">
        <v>5.4242686E7</v>
      </c>
      <c r="B46" t="s" s="8">
        <v>68</v>
      </c>
      <c r="C46" t="n" s="8">
        <f>IF(false,"005-1105", "005-1105")</f>
      </c>
      <c r="D46" t="s" s="8">
        <v>121</v>
      </c>
      <c r="E46" t="n" s="8">
        <v>1.0</v>
      </c>
      <c r="F46" t="n" s="8">
        <v>150.0</v>
      </c>
      <c r="G46" t="s" s="8">
        <v>53</v>
      </c>
      <c r="H46" t="s" s="8">
        <v>50</v>
      </c>
      <c r="I46" t="s" s="8">
        <v>122</v>
      </c>
    </row>
    <row r="47" ht="16.0" customHeight="true">
      <c r="A47" t="n" s="7">
        <v>5.4226172E7</v>
      </c>
      <c r="B47" t="s" s="8">
        <v>68</v>
      </c>
      <c r="C47" t="n" s="8">
        <f>IF(false,"005-1250", "005-1250")</f>
      </c>
      <c r="D47" t="s" s="8">
        <v>52</v>
      </c>
      <c r="E47" t="n" s="8">
        <v>1.0</v>
      </c>
      <c r="F47" t="n" s="8">
        <v>340.0</v>
      </c>
      <c r="G47" t="s" s="8">
        <v>53</v>
      </c>
      <c r="H47" t="s" s="8">
        <v>50</v>
      </c>
      <c r="I47" t="s" s="8">
        <v>123</v>
      </c>
    </row>
    <row r="48" ht="16.0" customHeight="true">
      <c r="A48" t="n" s="7">
        <v>5.4269286E7</v>
      </c>
      <c r="B48" t="s" s="8">
        <v>68</v>
      </c>
      <c r="C48" t="n" s="8">
        <f>IF(false,"005-1127", "005-1127")</f>
      </c>
      <c r="D48" t="s" s="8">
        <v>72</v>
      </c>
      <c r="E48" t="n" s="8">
        <v>1.0</v>
      </c>
      <c r="F48" t="n" s="8">
        <v>69.0</v>
      </c>
      <c r="G48" t="s" s="8">
        <v>53</v>
      </c>
      <c r="H48" t="s" s="8">
        <v>50</v>
      </c>
      <c r="I48" t="s" s="8">
        <v>124</v>
      </c>
    </row>
    <row r="49" ht="16.0" customHeight="true">
      <c r="A49" t="n" s="7">
        <v>5.4382542E7</v>
      </c>
      <c r="B49" t="s" s="8">
        <v>59</v>
      </c>
      <c r="C49" t="n" s="8">
        <f>IF(false,"002-931", "002-931")</f>
      </c>
      <c r="D49" t="s" s="8">
        <v>74</v>
      </c>
      <c r="E49" t="n" s="8">
        <v>1.0</v>
      </c>
      <c r="F49" t="n" s="8">
        <v>78.0</v>
      </c>
      <c r="G49" t="s" s="8">
        <v>53</v>
      </c>
      <c r="H49" t="s" s="8">
        <v>50</v>
      </c>
      <c r="I49" t="s" s="8">
        <v>125</v>
      </c>
    </row>
    <row r="50" ht="16.0" customHeight="true">
      <c r="A50" t="n" s="7">
        <v>5.4393267E7</v>
      </c>
      <c r="B50" t="s" s="8">
        <v>59</v>
      </c>
      <c r="C50" t="n" s="8">
        <f>IF(false,"000-631", "000-631")</f>
      </c>
      <c r="D50" t="s" s="8">
        <v>126</v>
      </c>
      <c r="E50" t="n" s="8">
        <v>1.0</v>
      </c>
      <c r="F50" t="n" s="8">
        <v>51.0</v>
      </c>
      <c r="G50" t="s" s="8">
        <v>53</v>
      </c>
      <c r="H50" t="s" s="8">
        <v>50</v>
      </c>
      <c r="I50" t="s" s="8">
        <v>127</v>
      </c>
    </row>
    <row r="51" ht="16.0" customHeight="true">
      <c r="A51" t="n" s="7">
        <v>5.4271937E7</v>
      </c>
      <c r="B51" t="s" s="8">
        <v>68</v>
      </c>
      <c r="C51" t="n" s="8">
        <f>IF(false,"120921995", "120921995")</f>
      </c>
      <c r="D51" t="s" s="8">
        <v>128</v>
      </c>
      <c r="E51" t="n" s="8">
        <v>1.0</v>
      </c>
      <c r="F51" t="n" s="8">
        <v>226.0</v>
      </c>
      <c r="G51" t="s" s="8">
        <v>53</v>
      </c>
      <c r="H51" t="s" s="8">
        <v>50</v>
      </c>
      <c r="I51" t="s" s="8">
        <v>129</v>
      </c>
    </row>
    <row r="52" ht="16.0" customHeight="true">
      <c r="A52" t="n" s="7">
        <v>5.4332184E7</v>
      </c>
      <c r="B52" t="s" s="8">
        <v>59</v>
      </c>
      <c r="C52" t="n" s="8">
        <f>IF(false,"005-1105", "005-1105")</f>
      </c>
      <c r="D52" t="s" s="8">
        <v>121</v>
      </c>
      <c r="E52" t="n" s="8">
        <v>2.0</v>
      </c>
      <c r="F52" t="n" s="8">
        <v>300.0</v>
      </c>
      <c r="G52" t="s" s="8">
        <v>53</v>
      </c>
      <c r="H52" t="s" s="8">
        <v>50</v>
      </c>
      <c r="I52" t="s" s="8">
        <v>130</v>
      </c>
    </row>
    <row r="53" ht="16.0" customHeight="true">
      <c r="A53" t="n" s="7">
        <v>5.4486134E7</v>
      </c>
      <c r="B53" t="s" s="8">
        <v>51</v>
      </c>
      <c r="C53" t="n" s="8">
        <f>IF(false,"005-1105", "005-1105")</f>
      </c>
      <c r="D53" t="s" s="8">
        <v>121</v>
      </c>
      <c r="E53" t="n" s="8">
        <v>1.0</v>
      </c>
      <c r="F53" t="n" s="8">
        <v>145.0</v>
      </c>
      <c r="G53" t="s" s="8">
        <v>53</v>
      </c>
      <c r="H53" t="s" s="8">
        <v>50</v>
      </c>
      <c r="I53" t="s" s="8">
        <v>131</v>
      </c>
    </row>
    <row r="54" ht="16.0" customHeight="true">
      <c r="A54" t="n" s="7">
        <v>5.4352826E7</v>
      </c>
      <c r="B54" t="s" s="8">
        <v>59</v>
      </c>
      <c r="C54" t="n" s="8">
        <f>IF(false,"2152400402", "2152400402")</f>
      </c>
      <c r="D54" t="s" s="8">
        <v>132</v>
      </c>
      <c r="E54" t="n" s="8">
        <v>1.0</v>
      </c>
      <c r="F54" t="n" s="8">
        <v>97.0</v>
      </c>
      <c r="G54" t="s" s="8">
        <v>53</v>
      </c>
      <c r="H54" t="s" s="8">
        <v>50</v>
      </c>
      <c r="I54" t="s" s="8">
        <v>133</v>
      </c>
    </row>
    <row r="55" ht="16.0" customHeight="true">
      <c r="A55" t="n" s="7">
        <v>5.4390187E7</v>
      </c>
      <c r="B55" t="s" s="8">
        <v>59</v>
      </c>
      <c r="C55" t="n" s="8">
        <f>IF(false,"005-1250", "005-1250")</f>
      </c>
      <c r="D55" t="s" s="8">
        <v>52</v>
      </c>
      <c r="E55" t="n" s="8">
        <v>2.0</v>
      </c>
      <c r="F55" t="n" s="8">
        <v>1084.0</v>
      </c>
      <c r="G55" t="s" s="8">
        <v>53</v>
      </c>
      <c r="H55" t="s" s="8">
        <v>50</v>
      </c>
      <c r="I55" t="s" s="8">
        <v>134</v>
      </c>
    </row>
    <row r="56" ht="16.0" customHeight="true"/>
    <row r="57" ht="16.0" customHeight="true">
      <c r="A57" t="s" s="1">
        <v>37</v>
      </c>
      <c r="B57" s="1"/>
      <c r="C57" s="1"/>
      <c r="D57" s="1"/>
      <c r="E57" s="1"/>
      <c r="F57" t="n" s="8">
        <v>22392.53</v>
      </c>
      <c r="G57" s="2"/>
    </row>
    <row r="58" ht="16.0" customHeight="true"/>
    <row r="59" ht="16.0" customHeight="true">
      <c r="A59" t="s" s="1">
        <v>36</v>
      </c>
    </row>
    <row r="60" ht="34.0" customHeight="true">
      <c r="A60" t="s" s="9">
        <v>38</v>
      </c>
      <c r="B60" t="s" s="9">
        <v>0</v>
      </c>
      <c r="C60" t="s" s="9">
        <v>43</v>
      </c>
      <c r="D60" t="s" s="9">
        <v>1</v>
      </c>
      <c r="E60" t="s" s="9">
        <v>2</v>
      </c>
      <c r="F60" t="s" s="9">
        <v>39</v>
      </c>
      <c r="G60" t="s" s="9">
        <v>5</v>
      </c>
      <c r="H60" t="s" s="9">
        <v>3</v>
      </c>
      <c r="I60" t="s" s="9">
        <v>4</v>
      </c>
    </row>
    <row r="61" ht="16.0" customHeight="true"/>
    <row r="62" ht="16.0" customHeight="true">
      <c r="A62" t="s" s="1">
        <v>37</v>
      </c>
      <c r="F62" t="n" s="8">
        <v>0.0</v>
      </c>
      <c r="G62" s="2"/>
      <c r="H62" s="0"/>
      <c r="I62" s="0"/>
    </row>
    <row r="63" ht="16.0" customHeight="true">
      <c r="A63" s="1"/>
      <c r="B63" s="1"/>
      <c r="C63" s="1"/>
      <c r="D63" s="1"/>
      <c r="E63" s="1"/>
      <c r="F63" s="1"/>
      <c r="G63" s="1"/>
      <c r="H63" s="1"/>
      <c r="I63" s="1"/>
    </row>
    <row r="64" ht="16.0" customHeight="true">
      <c r="A64" t="s" s="1">
        <v>40</v>
      </c>
    </row>
    <row r="65" ht="34.0" customHeight="true">
      <c r="A65" t="s" s="9">
        <v>47</v>
      </c>
      <c r="B65" t="s" s="9">
        <v>48</v>
      </c>
      <c r="C65" s="9"/>
      <c r="D65" s="9"/>
      <c r="E65" s="9"/>
      <c r="F65" t="s" s="9">
        <v>39</v>
      </c>
      <c r="G65" t="s" s="9">
        <v>5</v>
      </c>
      <c r="H65" t="s" s="9">
        <v>3</v>
      </c>
      <c r="I65" t="s" s="9">
        <v>4</v>
      </c>
    </row>
    <row r="66" ht="16.0" customHeight="true"/>
    <row r="67" ht="16.0" customHeight="true">
      <c r="A67" t="s" s="1">
        <v>37</v>
      </c>
      <c r="F67" t="n" s="8">
        <v>0.0</v>
      </c>
      <c r="G67" s="2"/>
      <c r="H67" s="0"/>
      <c r="I67" s="0"/>
    </row>
    <row r="68" ht="16.0" customHeight="true">
      <c r="A68" s="1"/>
      <c r="B68" s="1"/>
      <c r="C68" s="1"/>
      <c r="D68" s="1"/>
      <c r="E68" s="1"/>
      <c r="F68" s="1"/>
      <c r="G68" s="1"/>
      <c r="H68" s="1"/>
      <c r="I6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