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<sst xmlns="http://schemas.openxmlformats.org/spreadsheetml/2006/main" count="572" uniqueCount="135">
  <si>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</si>
  <si>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</si>
  <si>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</si>
  <si>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</si>
  <si>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</si>
  <si>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</si>
  <si>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</si>
  <si>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</si>
  <si>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</si>
  <si>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</si>
  <si>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</si>
  <si>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</si>
  <si>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</si>
  <si>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</si>
  <si>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</si>
  <si>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</si>
  <si>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</si>
  <si>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</si>
  <si>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</si>
  <si>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</si>
  <si>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</si>
  <si>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</si>
  <si>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</si>
  <si>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</si>
  <si>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</si>
  <si>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</si>
  <si>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</si>
  <si>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</si>
  <si>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</si>
  <si>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</si>
  <si>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</si>
  <si>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</si>
  <si>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</si>
  <si>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</si>
  <si>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</si>
  <si>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</si>
  <si>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</si>
  <si>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</si>
  <si>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</si>
  <si>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</si>
  <si>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</si>
  <si>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</si>
  <si>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</si>
  <si>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</si>
  <si>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</si>
  <si>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</si>
  <si>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</si>
  <si>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</si>
  <si>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</si>
  <si>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</si>
  <si>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16.07.2021</t>
  </si>
  <si>
    <t>12.07.2021</t>
  </si>
  <si>
    <t>Набор Missha Missha Cho Gong Jin Miniature Set</t>
  </si>
  <si>
    <t>Платёж покупателя</t>
  </si>
  <si>
    <t>15.07.2021</t>
  </si>
  <si>
    <t>60ec8814f78dba4e6074ef08</t>
  </si>
  <si>
    <t>Satisfyer Стимулятор Pro 2 Vibration, rose gold</t>
  </si>
  <si>
    <t>60ec98c5f9880149515b7335</t>
  </si>
  <si>
    <t>13.07.2021</t>
  </si>
  <si>
    <t>Merries подгузники XL (12-20 кг), 44 шт.</t>
  </si>
  <si>
    <t>60ecebbb7153b36a3c8943ee</t>
  </si>
  <si>
    <t>14.07.2021</t>
  </si>
  <si>
    <t>Минерально-витаминный комплекс Optimum Nutrition Opti-Men (240 таблеток)</t>
  </si>
  <si>
    <t>60ee87cfdbdc31fd6157916c</t>
  </si>
  <si>
    <t>11.07.2021</t>
  </si>
  <si>
    <t>Goo.N подгузники S (4-8 кг), 84 шт.</t>
  </si>
  <si>
    <t>60ea8c07c5311b2120467428</t>
  </si>
  <si>
    <t>Merries подгузники L (9-14 кг), 64 шт.</t>
  </si>
  <si>
    <t>60eb661bdbdc312943579152</t>
  </si>
  <si>
    <t>60ea910103c378b55a367326</t>
  </si>
  <si>
    <t>Meine Liebe, Карандаш-пятновыводитель кислородный универсальный</t>
  </si>
  <si>
    <t>60ede8bc2af6cd2f179f7a16</t>
  </si>
  <si>
    <t>Palmbaby трусики Ультратонкие XL (12+ кг), 40 шт.</t>
  </si>
  <si>
    <t>60ea957c83b1f247fcc79dad</t>
  </si>
  <si>
    <t>Протеин Optimum Nutrition 100% Whey Gold Standard (819-943 г) шоколадно-арахисовая паста</t>
  </si>
  <si>
    <t>60ea9fb5fbacea421e0a79fa</t>
  </si>
  <si>
    <t>60ebf904863e4e739791d9f3</t>
  </si>
  <si>
    <t>Стиральный порошок Lion Shoushu Blue Dia, 0.9 кг</t>
  </si>
  <si>
    <t>60eb1eccb9f8ed5e818508d8</t>
  </si>
  <si>
    <t>Vivienne Sabo Тушь для ресниц Cabaret, в коробке, 01 черный</t>
  </si>
  <si>
    <t>60efa67cc3080f3725630dae</t>
  </si>
  <si>
    <t>04.07.2021</t>
  </si>
  <si>
    <t>60f012def9880166173e5b1d</t>
  </si>
  <si>
    <t>Vivienne Sabo Тушь для ресниц Cabaret Premiere, 02 синий</t>
  </si>
  <si>
    <t>60eae20103c3789f673673c9</t>
  </si>
  <si>
    <t>10.07.2021</t>
  </si>
  <si>
    <t>YokoSun трусики Premium M (6-10 кг) 56 шт.</t>
  </si>
  <si>
    <t>60f02ad5954f6b983e5220a5</t>
  </si>
  <si>
    <t>08.07.2021</t>
  </si>
  <si>
    <t>Гель для душа Biore Экстра увлажняющий, 480 мл</t>
  </si>
  <si>
    <t>60f02f5f8927ca9ded205439</t>
  </si>
  <si>
    <t>60f038344f5c6e51cb5c64ba</t>
  </si>
  <si>
    <t>Enough Мист Collagen Moisture Essential, 100 мл</t>
  </si>
  <si>
    <t>60f03c105a3951e93984ea3e</t>
  </si>
  <si>
    <t>60ec3c1edbdc31a78e57921d</t>
  </si>
  <si>
    <t>YokoSun трусики Premium XL (12-20 кг) 38 шт.</t>
  </si>
  <si>
    <t>60f0528632da832672712a45</t>
  </si>
  <si>
    <t>Manuoki подгузники UltraThin M (6-11 кг) 56 шт.</t>
  </si>
  <si>
    <t>60f05e9b8927ca8af22053b2</t>
  </si>
  <si>
    <t>Vivienne Sabo карандаш Brow Arcade, оттенок 05 Тепло-коричневый</t>
  </si>
  <si>
    <t>60f063185a39515e53e8b949</t>
  </si>
  <si>
    <t>60f065b92fe0987acbcc8c76</t>
  </si>
  <si>
    <t>Esthetic House кондиционер для волос CP-1 Bright Complex Intense Nourishing Professional с протеинами, 100 мл</t>
  </si>
  <si>
    <t>60f069ff2fe0986b03cc8c2c</t>
  </si>
  <si>
    <t>09.07.2021</t>
  </si>
  <si>
    <t>Joonies трусики Premium Soft XL (12-17 кг), 38 шт.</t>
  </si>
  <si>
    <t>60f0715fdff13b5ff3e8061f</t>
  </si>
  <si>
    <t>Pigeon Бутылочка Перистальтик Плюс с широким горлом PP, 240 мл, с 3 месяцев, бесцветный</t>
  </si>
  <si>
    <t>60f073ac9066f4721dea5da1</t>
  </si>
  <si>
    <t>Ёkitto трусики XXL (15+ кг) 34 шт.</t>
  </si>
  <si>
    <t>60f07f57f78dba44b9440de3</t>
  </si>
  <si>
    <t>60f080188927ca1e7979a39a</t>
  </si>
  <si>
    <t>Смесь Kabrita 3 GOLD для комфортного пищеварения, старше 12 месяцев, 800 г</t>
  </si>
  <si>
    <t>60f081fa2af6cd7da6855026</t>
  </si>
  <si>
    <t>Joonies трусики Comfort XL (12-17 кг), 38 шт.</t>
  </si>
  <si>
    <t>Satisfyer Вибромассажер из силикона с вакуумно-волновой клиторальной стимуляцией Pro G-Spot Rabbit 22 см, белый</t>
  </si>
  <si>
    <t>60f08007954f6b3bc840f5ae</t>
  </si>
  <si>
    <t>60f084fb7399010245acceb9</t>
  </si>
  <si>
    <t>60eb41495a39512c7f2d8533</t>
  </si>
  <si>
    <t>Протеин Optimum Nutrition 100% Whey Gold Standard (2100-2353 г) молочный шоколад</t>
  </si>
  <si>
    <t>60f08ce303c378981829548c</t>
  </si>
  <si>
    <t>60f091f103c3782bdc295540</t>
  </si>
  <si>
    <t>Biore Мусс очищающий для умывания против акне запасной блок, 130 мл</t>
  </si>
  <si>
    <t>60eb4d7c94d5272302b059ee</t>
  </si>
  <si>
    <t>60eb4f7bc5311b3f81467404</t>
  </si>
  <si>
    <t>60eb5c6b792ab16017192e6e</t>
  </si>
  <si>
    <t>60ef58f803c378b552bac3c5</t>
  </si>
  <si>
    <t>60eec70520d51d3f5402699f</t>
  </si>
  <si>
    <t>Vivienne Sabo салфетки матирующие Salon-a-maison Blotting paper 50 шт. фиолетовый</t>
  </si>
  <si>
    <t>60ef19862fe09855393ec5d2</t>
  </si>
  <si>
    <t>Возврат платежа покупателя</t>
  </si>
  <si>
    <t>60f048290fe9954f9b3e1205</t>
  </si>
  <si>
    <t>07.07.2021</t>
  </si>
  <si>
    <t>Satisfyer Вакуумно-волновой стимулятор Love Breeze, розовый</t>
  </si>
  <si>
    <t>60f04b432fe09878b33ec5d2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</si>
</sst>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205750.0</v>
      </c>
    </row>
    <row r="4" spans="1:9" s="3" customFormat="1" x14ac:dyDescent="0.2" ht="16.0" customHeight="true">
      <c r="A4" s="3" t="s">
        <v>34</v>
      </c>
      <c r="B4" s="10" t="n">
        <v>65907.47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5.4448567E7</v>
      </c>
      <c r="B8" s="8" t="s">
        <v>51</v>
      </c>
      <c r="C8" s="8" t="n">
        <f>IF(false,"120922827", "120922827")</f>
      </c>
      <c r="D8" s="8" t="s">
        <v>52</v>
      </c>
      <c r="E8" s="8" t="n">
        <v>1.0</v>
      </c>
      <c r="F8" s="8" t="n">
        <v>1138.0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5.4457638E7</v>
      </c>
      <c r="B9" t="s" s="8">
        <v>51</v>
      </c>
      <c r="C9" t="n" s="8">
        <f>IF(false,"120922942", "120922942")</f>
      </c>
      <c r="D9" t="s" s="8">
        <v>56</v>
      </c>
      <c r="E9" t="n" s="8">
        <v>1.0</v>
      </c>
      <c r="F9" t="n" s="8">
        <v>2144.0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5.4475432E7</v>
      </c>
      <c r="B10" s="8" t="s">
        <v>58</v>
      </c>
      <c r="C10" s="8" t="n">
        <f>IF(false,"003-318", "003-318")</f>
      </c>
      <c r="D10" s="8" t="s">
        <v>59</v>
      </c>
      <c r="E10" s="8" t="n">
        <v>1.0</v>
      </c>
      <c r="F10" s="8" t="n">
        <v>1008.0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5.4682193E7</v>
      </c>
      <c r="B11" t="s" s="8">
        <v>61</v>
      </c>
      <c r="C11" t="n" s="8">
        <f>IF(false,"120923128", "120923128")</f>
      </c>
      <c r="D11" t="s" s="8">
        <v>62</v>
      </c>
      <c r="E11" t="n" s="8">
        <v>1.0</v>
      </c>
      <c r="F11" t="n" s="8">
        <v>4029.0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5.4224669E7</v>
      </c>
      <c r="B12" t="s" s="8">
        <v>64</v>
      </c>
      <c r="C12" t="n" s="8">
        <f>IF(false,"002-101", "002-101")</f>
      </c>
      <c r="D12" t="s" s="8">
        <v>65</v>
      </c>
      <c r="E12" t="n" s="8">
        <v>1.0</v>
      </c>
      <c r="F12" t="n" s="8">
        <v>1375.0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5.4323905E7</v>
      </c>
      <c r="B13" s="8" t="s">
        <v>51</v>
      </c>
      <c r="C13" s="8" t="n">
        <f>IF(false,"005-1250", "005-1250")</f>
      </c>
      <c r="D13" s="8" t="s">
        <v>67</v>
      </c>
      <c r="E13" s="8" t="n">
        <v>4.0</v>
      </c>
      <c r="F13" s="8" t="n">
        <v>4588.0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5.4226172E7</v>
      </c>
      <c r="B14" s="8" t="s">
        <v>64</v>
      </c>
      <c r="C14" s="8" t="n">
        <f>IF(false,"005-1250", "005-1250")</f>
      </c>
      <c r="D14" s="8" t="s">
        <v>67</v>
      </c>
      <c r="E14" s="8" t="n">
        <v>1.0</v>
      </c>
      <c r="F14" s="8" t="n">
        <v>1349.0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5.4649368E7</v>
      </c>
      <c r="B15" t="s" s="8">
        <v>58</v>
      </c>
      <c r="C15" t="n" s="8">
        <f>IF(false,"005-1246", "005-1246")</f>
      </c>
      <c r="D15" t="s" s="8">
        <v>70</v>
      </c>
      <c r="E15" t="n" s="8">
        <v>1.0</v>
      </c>
      <c r="F15" t="n" s="8">
        <v>232.0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5.4227727E7</v>
      </c>
      <c r="B16" t="s" s="8">
        <v>64</v>
      </c>
      <c r="C16" t="n" s="8">
        <f>IF(false,"005-1127", "005-1127")</f>
      </c>
      <c r="D16" t="s" s="8">
        <v>72</v>
      </c>
      <c r="E16" t="n" s="8">
        <v>1.0</v>
      </c>
      <c r="F16" s="8" t="n">
        <v>347.0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5.4231787E7</v>
      </c>
      <c r="B17" s="8" t="s">
        <v>64</v>
      </c>
      <c r="C17" s="8" t="n">
        <f>IF(false,"120922876", "120922876")</f>
      </c>
      <c r="D17" s="8" t="s">
        <v>74</v>
      </c>
      <c r="E17" s="8" t="n">
        <v>1.0</v>
      </c>
      <c r="F17" s="8" t="n">
        <v>2299.0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5.4351461E7</v>
      </c>
      <c r="B18" t="s" s="8">
        <v>51</v>
      </c>
      <c r="C18" t="n" s="8">
        <f>IF(false,"005-1250", "005-1250")</f>
      </c>
      <c r="D18" t="s" s="8">
        <v>67</v>
      </c>
      <c r="E18" t="n" s="8">
        <v>1.0</v>
      </c>
      <c r="F18" t="n" s="8">
        <v>1181.0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5.429455E7</v>
      </c>
      <c r="B19" s="8" t="s">
        <v>64</v>
      </c>
      <c r="C19" s="8" t="n">
        <f>IF(false,"002-931", "002-931")</f>
      </c>
      <c r="D19" s="8" t="s">
        <v>77</v>
      </c>
      <c r="E19" s="8" t="n">
        <v>1.0</v>
      </c>
      <c r="F19" s="8" t="n">
        <v>444.0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5.4794074E7</v>
      </c>
      <c r="B20" s="8" t="s">
        <v>54</v>
      </c>
      <c r="C20" s="8" t="n">
        <f>IF(false,"120922387", "120922387")</f>
      </c>
      <c r="D20" s="8" t="s">
        <v>79</v>
      </c>
      <c r="E20" s="8" t="n">
        <v>1.0</v>
      </c>
      <c r="F20" s="8" t="n">
        <v>357.0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5.3423744E7</v>
      </c>
      <c r="B21" t="s" s="8">
        <v>81</v>
      </c>
      <c r="C21" t="n" s="8">
        <f>IF(false,"120922387", "120922387")</f>
      </c>
      <c r="D21" t="s" s="8">
        <v>79</v>
      </c>
      <c r="E21" t="n" s="8">
        <v>1.0</v>
      </c>
      <c r="F21" t="n" s="8">
        <v>284.0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5.4266267E7</v>
      </c>
      <c r="B22" t="s" s="8">
        <v>64</v>
      </c>
      <c r="C22" t="n" s="8">
        <f>IF(false,"120922389", "120922389")</f>
      </c>
      <c r="D22" t="s" s="8">
        <v>83</v>
      </c>
      <c r="E22" t="n" s="8">
        <v>1.0</v>
      </c>
      <c r="F22" s="8" t="n">
        <v>261.0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5.4206637E7</v>
      </c>
      <c r="B23" s="8" t="s">
        <v>85</v>
      </c>
      <c r="C23" s="8" t="n">
        <f>IF(false,"120921900", "120921900")</f>
      </c>
      <c r="D23" s="8" t="s">
        <v>86</v>
      </c>
      <c r="E23" s="8" t="n">
        <v>3.0</v>
      </c>
      <c r="F23" s="8" t="n">
        <v>2610.0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5.3985989E7</v>
      </c>
      <c r="B24" t="s" s="8">
        <v>88</v>
      </c>
      <c r="C24" t="n" s="8">
        <f>IF(false,"120922570", "120922570")</f>
      </c>
      <c r="D24" t="s" s="8">
        <v>89</v>
      </c>
      <c r="E24" t="n" s="8">
        <v>1.0</v>
      </c>
      <c r="F24" t="n" s="8">
        <v>544.0</v>
      </c>
      <c r="G24" t="s" s="8">
        <v>53</v>
      </c>
      <c r="H24" t="s" s="8">
        <v>54</v>
      </c>
      <c r="I24" t="s" s="8">
        <v>90</v>
      </c>
    </row>
    <row r="25" spans="1:9" s="1" customFormat="1" x14ac:dyDescent="0.2" ht="16.0" customHeight="true">
      <c r="A25" t="n" s="7">
        <v>5.4859362E7</v>
      </c>
      <c r="B25" t="s" s="8">
        <v>54</v>
      </c>
      <c r="C25" t="n" s="8">
        <f>IF(false,"120922876", "120922876")</f>
      </c>
      <c r="D25" t="s" s="8">
        <v>74</v>
      </c>
      <c r="E25" t="n" s="8">
        <v>1.0</v>
      </c>
      <c r="F25" t="n" s="8">
        <v>2299.0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5.344572E7</v>
      </c>
      <c r="B26" t="s" s="8">
        <v>81</v>
      </c>
      <c r="C26" t="n" s="8">
        <f>IF(false,"120921727", "120921727")</f>
      </c>
      <c r="D26" t="s" s="8">
        <v>92</v>
      </c>
      <c r="E26" t="n" s="8">
        <v>1.0</v>
      </c>
      <c r="F26" t="n" s="8">
        <v>226.0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5.4391786E7</v>
      </c>
      <c r="B27" t="s" s="8">
        <v>51</v>
      </c>
      <c r="C27" t="n" s="8">
        <f>IF(false,"002-931", "002-931")</f>
      </c>
      <c r="D27" t="s" s="8">
        <v>77</v>
      </c>
      <c r="E27" t="n" s="8">
        <v>1.0</v>
      </c>
      <c r="F27" t="n" s="8">
        <v>444.0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5.417958E7</v>
      </c>
      <c r="B28" t="s" s="8">
        <v>85</v>
      </c>
      <c r="C28" t="n" s="8">
        <f>IF(false,"120921901", "120921901")</f>
      </c>
      <c r="D28" t="s" s="8">
        <v>95</v>
      </c>
      <c r="E28" t="n" s="8">
        <v>4.0</v>
      </c>
      <c r="F28" t="n" s="8">
        <v>3876.0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5.4242057E7</v>
      </c>
      <c r="B29" t="s" s="8">
        <v>64</v>
      </c>
      <c r="C29" t="n" s="8">
        <f>IF(false,"005-1080", "005-1080")</f>
      </c>
      <c r="D29" t="s" s="8">
        <v>97</v>
      </c>
      <c r="E29" t="n" s="8">
        <v>10.0</v>
      </c>
      <c r="F29" t="n" s="8">
        <v>6450.0</v>
      </c>
      <c r="G29" s="8" t="s">
        <v>53</v>
      </c>
      <c r="H29" t="s" s="8">
        <v>54</v>
      </c>
      <c r="I29" s="8" t="s">
        <v>98</v>
      </c>
    </row>
    <row r="30" ht="16.0" customHeight="true">
      <c r="A30" t="n" s="7">
        <v>5.431146E7</v>
      </c>
      <c r="B30" t="s" s="8">
        <v>64</v>
      </c>
      <c r="C30" t="n" s="8">
        <f>IF(false,"2152400406", "2152400406")</f>
      </c>
      <c r="D30" t="s" s="8">
        <v>99</v>
      </c>
      <c r="E30" t="n" s="8">
        <v>1.0</v>
      </c>
      <c r="F30" t="n" s="8">
        <v>303.0</v>
      </c>
      <c r="G30" t="s" s="8">
        <v>53</v>
      </c>
      <c r="H30" t="s" s="8">
        <v>54</v>
      </c>
      <c r="I30" t="s" s="8">
        <v>100</v>
      </c>
    </row>
    <row r="31" ht="16.0" customHeight="true">
      <c r="A31" t="n" s="7">
        <v>5.4218603E7</v>
      </c>
      <c r="B31" t="s" s="8">
        <v>64</v>
      </c>
      <c r="C31" t="n" s="8">
        <f>IF(false,"120921900", "120921900")</f>
      </c>
      <c r="D31" t="s" s="8">
        <v>86</v>
      </c>
      <c r="E31" t="n" s="8">
        <v>1.0</v>
      </c>
      <c r="F31" t="n" s="8">
        <v>1140.0</v>
      </c>
      <c r="G31" t="s" s="8">
        <v>53</v>
      </c>
      <c r="H31" t="s" s="8">
        <v>54</v>
      </c>
      <c r="I31" t="s" s="8">
        <v>101</v>
      </c>
    </row>
    <row r="32" ht="16.0" customHeight="true">
      <c r="A32" t="n" s="7">
        <v>5.4484271E7</v>
      </c>
      <c r="B32" t="s" s="8">
        <v>58</v>
      </c>
      <c r="C32" t="n" s="8">
        <f>IF(false,"1003295", "1003295")</f>
      </c>
      <c r="D32" t="s" s="8">
        <v>102</v>
      </c>
      <c r="E32" t="n" s="8">
        <v>1.0</v>
      </c>
      <c r="F32" t="n" s="8">
        <v>415.0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5.4069101E7</v>
      </c>
      <c r="B33" t="s" s="8">
        <v>104</v>
      </c>
      <c r="C33" t="n" s="8">
        <f>IF(false,"120921853", "120921853")</f>
      </c>
      <c r="D33" t="s" s="8">
        <v>105</v>
      </c>
      <c r="E33" t="n" s="8">
        <v>6.0</v>
      </c>
      <c r="F33" t="n" s="8">
        <v>3564.0</v>
      </c>
      <c r="G33" t="s" s="8">
        <v>53</v>
      </c>
      <c r="H33" t="s" s="8">
        <v>54</v>
      </c>
      <c r="I33" t="s" s="8">
        <v>106</v>
      </c>
    </row>
    <row r="34" ht="16.0" customHeight="true">
      <c r="A34" t="n" s="7">
        <v>5.4261175E7</v>
      </c>
      <c r="B34" t="s" s="8">
        <v>64</v>
      </c>
      <c r="C34" t="n" s="8">
        <f>IF(false,"005-1254", "005-1254")</f>
      </c>
      <c r="D34" t="s" s="8">
        <v>107</v>
      </c>
      <c r="E34" t="n" s="8">
        <v>1.0</v>
      </c>
      <c r="F34" t="n" s="8">
        <v>554.0</v>
      </c>
      <c r="G34" t="s" s="8">
        <v>53</v>
      </c>
      <c r="H34" t="s" s="8">
        <v>54</v>
      </c>
      <c r="I34" t="s" s="8">
        <v>108</v>
      </c>
    </row>
    <row r="35" ht="16.0" customHeight="true">
      <c r="A35" t="n" s="7">
        <v>5.4063461E7</v>
      </c>
      <c r="B35" t="s" s="8">
        <v>104</v>
      </c>
      <c r="C35" t="n" s="8">
        <f>IF(false,"120922090", "120922090")</f>
      </c>
      <c r="D35" t="s" s="8">
        <v>109</v>
      </c>
      <c r="E35" t="n" s="8">
        <v>1.0</v>
      </c>
      <c r="F35" t="n" s="8">
        <v>899.0</v>
      </c>
      <c r="G35" t="s" s="8">
        <v>53</v>
      </c>
      <c r="H35" t="s" s="8">
        <v>54</v>
      </c>
      <c r="I35" t="s" s="8">
        <v>110</v>
      </c>
    </row>
    <row r="36" ht="16.0" customHeight="true">
      <c r="A36" t="n" s="7">
        <v>5.4064007E7</v>
      </c>
      <c r="B36" t="s" s="8">
        <v>104</v>
      </c>
      <c r="C36" t="n" s="8">
        <f>IF(false,"120921853", "120921853")</f>
      </c>
      <c r="D36" t="s" s="8">
        <v>105</v>
      </c>
      <c r="E36" t="n" s="8">
        <v>1.0</v>
      </c>
      <c r="F36" t="n" s="8">
        <v>699.0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5.443687E7</v>
      </c>
      <c r="B37" t="s" s="8">
        <v>51</v>
      </c>
      <c r="C37" t="n" s="8">
        <f>IF(false,"120921202", "120921202")</f>
      </c>
      <c r="D37" t="s" s="8">
        <v>112</v>
      </c>
      <c r="E37" t="n" s="8">
        <v>2.0</v>
      </c>
      <c r="F37" t="n" s="8">
        <v>3142.0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5.443687E7</v>
      </c>
      <c r="B38" t="s" s="8">
        <v>51</v>
      </c>
      <c r="C38" t="n" s="8">
        <f>IF(false,"120922351", "120922351")</f>
      </c>
      <c r="D38" t="s" s="8">
        <v>114</v>
      </c>
      <c r="E38" t="n" s="8">
        <v>1.0</v>
      </c>
      <c r="F38" t="n" s="8">
        <v>703.0</v>
      </c>
      <c r="G38" t="s" s="8">
        <v>53</v>
      </c>
      <c r="H38" t="s" s="8">
        <v>54</v>
      </c>
      <c r="I38" t="s" s="8">
        <v>113</v>
      </c>
    </row>
    <row r="39" ht="16.0" customHeight="true">
      <c r="A39" t="n" s="7">
        <v>5.4485475E7</v>
      </c>
      <c r="B39" t="s" s="8">
        <v>58</v>
      </c>
      <c r="C39" t="n" s="8">
        <f>IF(false,"120922460", "120922460")</f>
      </c>
      <c r="D39" t="s" s="8">
        <v>115</v>
      </c>
      <c r="E39" t="n" s="8">
        <v>2.0</v>
      </c>
      <c r="F39" t="n" s="8">
        <v>4482.0</v>
      </c>
      <c r="G39" t="s" s="8">
        <v>53</v>
      </c>
      <c r="H39" t="s" s="8">
        <v>54</v>
      </c>
      <c r="I39" t="s" s="8">
        <v>116</v>
      </c>
    </row>
    <row r="40" ht="16.0" customHeight="true">
      <c r="A40" t="n" s="7">
        <v>5.4271507E7</v>
      </c>
      <c r="B40" t="s" s="8">
        <v>64</v>
      </c>
      <c r="C40" t="n" s="8">
        <f>IF(false,"120921901", "120921901")</f>
      </c>
      <c r="D40" t="s" s="8">
        <v>95</v>
      </c>
      <c r="E40" t="n" s="8">
        <v>1.0</v>
      </c>
      <c r="F40" t="n" s="8">
        <v>1025.0</v>
      </c>
      <c r="G40" t="s" s="8">
        <v>53</v>
      </c>
      <c r="H40" t="s" s="8">
        <v>54</v>
      </c>
      <c r="I40" t="s" s="8">
        <v>117</v>
      </c>
    </row>
    <row r="41" ht="16.0" customHeight="true">
      <c r="A41" t="n" s="7">
        <v>5.4310434E7</v>
      </c>
      <c r="B41" t="s" s="8">
        <v>64</v>
      </c>
      <c r="C41" t="n" s="8">
        <f>IF(false,"003-318", "003-318")</f>
      </c>
      <c r="D41" t="s" s="8">
        <v>59</v>
      </c>
      <c r="E41" t="n" s="8">
        <v>1.0</v>
      </c>
      <c r="F41" t="n" s="8">
        <v>1379.0</v>
      </c>
      <c r="G41" t="s" s="8">
        <v>53</v>
      </c>
      <c r="H41" t="s" s="8">
        <v>54</v>
      </c>
      <c r="I41" t="s" s="8">
        <v>118</v>
      </c>
    </row>
    <row r="42" ht="16.0" customHeight="true">
      <c r="A42" t="n" s="7">
        <v>5.4457102E7</v>
      </c>
      <c r="B42" t="s" s="8">
        <v>51</v>
      </c>
      <c r="C42" t="n" s="8">
        <f>IF(false,"120922872", "120922872")</f>
      </c>
      <c r="D42" t="s" s="8">
        <v>119</v>
      </c>
      <c r="E42" t="n" s="8">
        <v>1.0</v>
      </c>
      <c r="F42" t="n" s="8">
        <v>4649.0</v>
      </c>
      <c r="G42" t="s" s="8">
        <v>53</v>
      </c>
      <c r="H42" t="s" s="8">
        <v>54</v>
      </c>
      <c r="I42" t="s" s="8">
        <v>120</v>
      </c>
    </row>
    <row r="43" ht="16.0" customHeight="true">
      <c r="A43" t="n" s="7">
        <v>5.4114328E7</v>
      </c>
      <c r="B43" t="s" s="8">
        <v>85</v>
      </c>
      <c r="C43" t="n" s="8">
        <f>IF(false,"003-318", "003-318")</f>
      </c>
      <c r="D43" t="s" s="8">
        <v>59</v>
      </c>
      <c r="E43" t="n" s="8">
        <v>1.0</v>
      </c>
      <c r="F43" t="n" s="8">
        <v>1379.0</v>
      </c>
      <c r="G43" t="s" s="8">
        <v>53</v>
      </c>
      <c r="H43" t="s" s="8">
        <v>54</v>
      </c>
      <c r="I43" t="s" s="8">
        <v>121</v>
      </c>
    </row>
    <row r="44" ht="16.0" customHeight="true">
      <c r="A44" t="n" s="7">
        <v>5.4315518E7</v>
      </c>
      <c r="B44" t="s" s="8">
        <v>64</v>
      </c>
      <c r="C44" t="n" s="8">
        <f>IF(false,"120921816", "120921816")</f>
      </c>
      <c r="D44" t="s" s="8">
        <v>122</v>
      </c>
      <c r="E44" t="n" s="8">
        <v>1.0</v>
      </c>
      <c r="F44" t="n" s="8">
        <v>555.0</v>
      </c>
      <c r="G44" t="s" s="8">
        <v>53</v>
      </c>
      <c r="H44" t="s" s="8">
        <v>54</v>
      </c>
      <c r="I44" t="s" s="8">
        <v>123</v>
      </c>
    </row>
    <row r="45" ht="16.0" customHeight="true">
      <c r="A45" t="n" s="7">
        <v>5.4316741E7</v>
      </c>
      <c r="B45" t="s" s="8">
        <v>64</v>
      </c>
      <c r="C45" t="n" s="8">
        <f>IF(false,"005-1250", "005-1250")</f>
      </c>
      <c r="D45" t="s" s="8">
        <v>67</v>
      </c>
      <c r="E45" t="n" s="8">
        <v>2.0</v>
      </c>
      <c r="F45" t="n" s="8">
        <v>2257.47</v>
      </c>
      <c r="G45" t="s" s="8">
        <v>53</v>
      </c>
      <c r="H45" t="s" s="8">
        <v>54</v>
      </c>
      <c r="I45" t="s" s="8">
        <v>124</v>
      </c>
    </row>
    <row r="46" ht="16.0" customHeight="true">
      <c r="A46" t="n" s="7">
        <v>5.4321604E7</v>
      </c>
      <c r="B46" t="s" s="8">
        <v>51</v>
      </c>
      <c r="C46" t="n" s="8">
        <f>IF(false,"003-318", "003-318")</f>
      </c>
      <c r="D46" t="s" s="8">
        <v>59</v>
      </c>
      <c r="E46" t="n" s="8">
        <v>1.0</v>
      </c>
      <c r="F46" t="n" s="8">
        <v>1379.0</v>
      </c>
      <c r="G46" t="s" s="8">
        <v>53</v>
      </c>
      <c r="H46" t="s" s="8">
        <v>50</v>
      </c>
      <c r="I46" t="s" s="8">
        <v>125</v>
      </c>
    </row>
    <row r="47" ht="16.0" customHeight="true">
      <c r="A47" t="n" s="7">
        <v>5.4788139E7</v>
      </c>
      <c r="B47" t="s" s="8">
        <v>54</v>
      </c>
      <c r="C47" t="n" s="8">
        <f>IF(false,"005-1246", "005-1246")</f>
      </c>
      <c r="D47" t="s" s="8">
        <v>70</v>
      </c>
      <c r="E47" t="n" s="8">
        <v>1.0</v>
      </c>
      <c r="F47" t="n" s="8">
        <v>276.0</v>
      </c>
      <c r="G47" t="s" s="8">
        <v>53</v>
      </c>
      <c r="H47" t="s" s="8">
        <v>50</v>
      </c>
      <c r="I47" t="s" s="8">
        <v>126</v>
      </c>
    </row>
    <row r="48" ht="16.0" customHeight="true">
      <c r="A48" t="n" s="7">
        <v>5.4719412E7</v>
      </c>
      <c r="B48" t="s" s="8">
        <v>61</v>
      </c>
      <c r="C48" t="n" s="8">
        <f>IF(false,"003-318", "003-318")</f>
      </c>
      <c r="D48" t="s" s="8">
        <v>59</v>
      </c>
      <c r="E48" t="n" s="8">
        <v>1.0</v>
      </c>
      <c r="F48" t="n" s="8">
        <v>1264.0</v>
      </c>
      <c r="G48" t="s" s="8">
        <v>53</v>
      </c>
      <c r="H48" t="s" s="8">
        <v>50</v>
      </c>
      <c r="I48" t="s" s="8">
        <v>127</v>
      </c>
    </row>
    <row r="49" ht="16.0" customHeight="true">
      <c r="A49" t="n" s="7">
        <v>5.4761066E7</v>
      </c>
      <c r="B49" t="s" s="8">
        <v>61</v>
      </c>
      <c r="C49" t="n" s="8">
        <f>IF(false,"215240028", "215240028")</f>
      </c>
      <c r="D49" t="s" s="8">
        <v>128</v>
      </c>
      <c r="E49" t="n" s="8">
        <v>1.0</v>
      </c>
      <c r="F49" t="n" s="8">
        <v>104.0</v>
      </c>
      <c r="G49" t="s" s="8">
        <v>53</v>
      </c>
      <c r="H49" t="s" s="8">
        <v>50</v>
      </c>
      <c r="I49" t="s" s="8">
        <v>129</v>
      </c>
    </row>
    <row r="50" ht="16.0" customHeight="true"/>
    <row r="51" ht="16.0" customHeight="true">
      <c r="A51" t="s" s="1">
        <v>37</v>
      </c>
      <c r="B51" s="1"/>
      <c r="C51" s="1"/>
      <c r="D51" s="1"/>
      <c r="E51" s="1"/>
      <c r="F51" t="n" s="8">
        <v>67653.47</v>
      </c>
      <c r="G51" s="2"/>
    </row>
    <row r="52" ht="16.0" customHeight="true"/>
    <row r="53" ht="16.0" customHeight="true">
      <c r="A53" t="s" s="1">
        <v>36</v>
      </c>
    </row>
    <row r="54" ht="34.0" customHeight="true">
      <c r="A54" t="s" s="9">
        <v>38</v>
      </c>
      <c r="B54" t="s" s="9">
        <v>0</v>
      </c>
      <c r="C54" t="s" s="9">
        <v>43</v>
      </c>
      <c r="D54" t="s" s="9">
        <v>1</v>
      </c>
      <c r="E54" t="s" s="9">
        <v>2</v>
      </c>
      <c r="F54" t="s" s="9">
        <v>39</v>
      </c>
      <c r="G54" t="s" s="9">
        <v>5</v>
      </c>
      <c r="H54" t="s" s="9">
        <v>3</v>
      </c>
      <c r="I54" t="s" s="9">
        <v>4</v>
      </c>
    </row>
    <row r="55" ht="16.0" customHeight="true">
      <c r="A55" t="n" s="8">
        <v>5.3919817E7</v>
      </c>
      <c r="B55" t="s" s="8">
        <v>88</v>
      </c>
      <c r="C55" t="n" s="8">
        <f>IF(false,"120921816", "120921816")</f>
      </c>
      <c r="D55" t="s" s="8">
        <v>122</v>
      </c>
      <c r="E55" t="n" s="8">
        <v>1.0</v>
      </c>
      <c r="F55" t="n" s="8">
        <v>-417.0</v>
      </c>
      <c r="G55" t="s" s="8">
        <v>130</v>
      </c>
      <c r="H55" t="s" s="8">
        <v>54</v>
      </c>
      <c r="I55" t="s" s="8">
        <v>131</v>
      </c>
    </row>
    <row r="56" ht="16.0" customHeight="true">
      <c r="A56" t="n" s="8">
        <v>5.37816E7</v>
      </c>
      <c r="B56" t="s" s="8">
        <v>132</v>
      </c>
      <c r="C56" t="n" s="8">
        <f>IF(false,"120922952", "120922952")</f>
      </c>
      <c r="D56" t="s" s="8">
        <v>133</v>
      </c>
      <c r="E56" t="n" s="8">
        <v>1.0</v>
      </c>
      <c r="F56" t="n" s="8">
        <v>-1329.0</v>
      </c>
      <c r="G56" t="s" s="8">
        <v>130</v>
      </c>
      <c r="H56" t="s" s="8">
        <v>54</v>
      </c>
      <c r="I56" t="s" s="8">
        <v>134</v>
      </c>
    </row>
    <row r="57" ht="16.0" customHeight="true"/>
    <row r="58" ht="16.0" customHeight="true">
      <c r="A58" t="s" s="1">
        <v>37</v>
      </c>
      <c r="F58" t="n" s="8">
        <v>-1746.0</v>
      </c>
      <c r="G58" s="2"/>
      <c r="H58" s="0"/>
      <c r="I58" s="0"/>
    </row>
    <row r="59" ht="16.0" customHeight="true">
      <c r="A59" s="1"/>
      <c r="B59" s="1"/>
      <c r="C59" s="1"/>
      <c r="D59" s="1"/>
      <c r="E59" s="1"/>
      <c r="F59" s="1"/>
      <c r="G59" s="1"/>
      <c r="H59" s="1"/>
      <c r="I59" s="1"/>
    </row>
    <row r="60" ht="16.0" customHeight="true">
      <c r="A60" t="s" s="1">
        <v>40</v>
      </c>
    </row>
    <row r="61" ht="34.0" customHeight="true">
      <c r="A61" t="s" s="9">
        <v>47</v>
      </c>
      <c r="B61" t="s" s="9">
        <v>48</v>
      </c>
      <c r="C61" s="9"/>
      <c r="D61" s="9"/>
      <c r="E61" s="9"/>
      <c r="F61" t="s" s="9">
        <v>39</v>
      </c>
      <c r="G61" t="s" s="9">
        <v>5</v>
      </c>
      <c r="H61" t="s" s="9">
        <v>3</v>
      </c>
      <c r="I61" t="s" s="9">
        <v>4</v>
      </c>
    </row>
    <row r="62" ht="16.0" customHeight="true"/>
    <row r="63" ht="16.0" customHeight="true">
      <c r="A63" t="s" s="1">
        <v>37</v>
      </c>
      <c r="F63" t="n" s="8">
        <v>0.0</v>
      </c>
      <c r="G63" s="2"/>
      <c r="H63" s="0"/>
      <c r="I63" s="0"/>
    </row>
    <row r="64" ht="16.0" customHeight="true">
      <c r="A64" s="1"/>
      <c r="B64" s="1"/>
      <c r="C64" s="1"/>
      <c r="D64" s="1"/>
      <c r="E64" s="1"/>
      <c r="F64" s="1"/>
      <c r="G64" s="1"/>
      <c r="H64" s="1"/>
      <c r="I6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