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<sst xmlns="http://schemas.openxmlformats.org/spreadsheetml/2006/main" count="672" uniqueCount="140">
  <si>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</si>
  <si>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</si>
  <si>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</si>
  <si>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</si>
  <si>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</si>
  <si>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</si>
  <si>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</si>
  <si>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</si>
  <si>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</si>
  <si>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</si>
  <si>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</si>
  <si>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</si>
  <si>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</si>
  <si>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</si>
  <si>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</si>
  <si>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</si>
  <si>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</si>
  <si>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</si>
  <si>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</si>
  <si>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</si>
  <si>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</si>
  <si>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</si>
  <si>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</si>
  <si>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</si>
  <si>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</si>
  <si>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</si>
  <si>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</si>
  <si>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</si>
  <si>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</si>
  <si>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</si>
  <si>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</si>
  <si>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</si>
  <si>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</si>
  <si>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</si>
  <si>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</si>
  <si>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</si>
  <si>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</si>
  <si>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</si>
  <si>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</si>
  <si>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</si>
  <si>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</si>
  <si>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</si>
  <si>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</si>
  <si>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</si>
  <si>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</si>
  <si>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</si>
  <si>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</si>
  <si>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</si>
  <si>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</si>
  <si>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</si>
  <si>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10.08.2021</t>
  </si>
  <si>
    <t>06.08.2021</t>
  </si>
  <si>
    <t>Satisfyer Стимулятор Penguin, черный/белый</t>
  </si>
  <si>
    <t>Платёж за скидку по баллам Яндекс Плюса</t>
  </si>
  <si>
    <t>09.08.2021</t>
  </si>
  <si>
    <t>610d23c5c5311b493b019517</t>
  </si>
  <si>
    <t>07.08.2021</t>
  </si>
  <si>
    <t>Платёж за скидку маркетплейса</t>
  </si>
  <si>
    <t>6110a97603c378765e1ea77b</t>
  </si>
  <si>
    <t>6110ab0fc5311b0c9acac32c</t>
  </si>
  <si>
    <t>08.08.2021</t>
  </si>
  <si>
    <t>Satisfyer Набор анальных пробок Booty Call (Plugs) 14 см, розовый</t>
  </si>
  <si>
    <t>6110afc65a39516c2d3b561a</t>
  </si>
  <si>
    <t>610f751e2fe09840cb4b440a</t>
  </si>
  <si>
    <t>Joonies трусики Premium Soft M (6-11 кг), 56 шт.</t>
  </si>
  <si>
    <t>610e3c67c3080fbfb726fe20</t>
  </si>
  <si>
    <t>6110b94794d5274561501db3</t>
  </si>
  <si>
    <t>Смесь Kabrita 3 GOLD для комфортного пищеварения, старше 12 месяцев, 800 г</t>
  </si>
  <si>
    <t>6110bb7af78dba4c20745165</t>
  </si>
  <si>
    <t>6110bcdc6a86432340fb932d</t>
  </si>
  <si>
    <t>YokoSun трусики Premium L (9-14 кг) 44 шт., белый</t>
  </si>
  <si>
    <t>6110bec07399016aeabea2e1</t>
  </si>
  <si>
    <t>05.08.2021</t>
  </si>
  <si>
    <t>Pigeon Щетка для бутылочек с губкой, зеленый</t>
  </si>
  <si>
    <t>610c04b44f5c6e14c51def4b</t>
  </si>
  <si>
    <t>6110c2766a86430cd2fb9330</t>
  </si>
  <si>
    <t>610f80efdbdc31fe84176f18</t>
  </si>
  <si>
    <t>6110c55e5a395121573b5618</t>
  </si>
  <si>
    <t>Joonies подгузники Premium Soft S (4-8 кг) 64 шт.</t>
  </si>
  <si>
    <t>6110c56599d6ef36fa2c9a49</t>
  </si>
  <si>
    <t>Goo.N трусики L (9-14 кг) 44 шт.</t>
  </si>
  <si>
    <t>610bbd93c3080fa0dfc0378c</t>
  </si>
  <si>
    <t>Goo.N трусики Ultra L (9-14 кг), 56 шт.</t>
  </si>
  <si>
    <t>6110d4e83b31767fa5ccf418</t>
  </si>
  <si>
    <t>6110d4ed863e4e28f10f9ec1</t>
  </si>
  <si>
    <t>Satisfyer Вибратор для пар с управлением через пульт и приложение Double Love, белый</t>
  </si>
  <si>
    <t>6110584d04e943c209b739ab</t>
  </si>
  <si>
    <t>YokoSun трусики Premium XL (12-20 кг) 38 шт., белый</t>
  </si>
  <si>
    <t>610bb6aa99d6ef60a22bdee5</t>
  </si>
  <si>
    <t>61110673fbacea4391e826c2</t>
  </si>
  <si>
    <t>Satisfyer Стимулятор Number One Air Pulse (Next Gen), розовое золото</t>
  </si>
  <si>
    <t>61110b880fe9950cb917b0ae</t>
  </si>
  <si>
    <t>Manuoki подгузники UltraThin M (6-11 кг) 56 шт.</t>
  </si>
  <si>
    <t>611138245a3951dc503b5620</t>
  </si>
  <si>
    <t>Joonies трусики Standart XL (12-17 кг), 36 шт., 36 шт., кенгуру</t>
  </si>
  <si>
    <t>61113ac52fe098330302083e</t>
  </si>
  <si>
    <t>6111560499d6ef53ebde7477</t>
  </si>
  <si>
    <t>02.08.2021</t>
  </si>
  <si>
    <t>YokoSun трусики Econom XL (12-20 кг), 38 шт.</t>
  </si>
  <si>
    <t>6111586899d6ef53dcde747a</t>
  </si>
  <si>
    <t>04.08.2021</t>
  </si>
  <si>
    <t>Ёkitto подгузники M (6-11 кг) 54 шт.</t>
  </si>
  <si>
    <t>61115d85dff13b084d6a9410</t>
  </si>
  <si>
    <t>Joonies трусики Premium Soft M (6-11 кг), 224 шт.</t>
  </si>
  <si>
    <t>610c1df75a3951c26e737720</t>
  </si>
  <si>
    <t>Joonies трусики Comfort M (6-11 кг), 2 уп.</t>
  </si>
  <si>
    <t>YokoSun подгузники Premium L (9-13 кг) 54 шт.</t>
  </si>
  <si>
    <t>61116ca7792ab16c6a2b525c</t>
  </si>
  <si>
    <t>Зубная паста Perioe Pumping Herb, 285 г</t>
  </si>
  <si>
    <t>61116d1b94d52732983a8dbb</t>
  </si>
  <si>
    <t>Max Factor Тушь для ресниц False Lash Effect Natural Look, raven black</t>
  </si>
  <si>
    <t>61116e1632da8386518eb191</t>
  </si>
  <si>
    <t>Гель для душа Biore Бодрящий цитрус, 480 мл</t>
  </si>
  <si>
    <t>611174a55a395144a91454b6</t>
  </si>
  <si>
    <t>611174c28927cae3c0c22f66</t>
  </si>
  <si>
    <t>611175963620c278eb448856</t>
  </si>
  <si>
    <t>611175e794d52781403a8dcc</t>
  </si>
  <si>
    <t>Стиральный порошок FUNS Для чистоты вещей и сушки белья в помещении, 0.9 кг</t>
  </si>
  <si>
    <t>611182e283b1f260712d3e1e</t>
  </si>
  <si>
    <t>Farmstay Филлер восстанавливающий для поврежденных волос с керамидами, 13 мл</t>
  </si>
  <si>
    <t>611182fd83b1f27cae2d3e29</t>
  </si>
  <si>
    <t>6111217a954f6b7d37c40f16</t>
  </si>
  <si>
    <t>6111a14b3b31761c96e1de4d</t>
  </si>
  <si>
    <t>6111a391dbdc310ed10791c3</t>
  </si>
  <si>
    <t>Goo.N трусики XXL (13-25 кг) 28 шт.</t>
  </si>
  <si>
    <t>6111b8e97153b318f5430bd7</t>
  </si>
  <si>
    <t>Joonies трусики Standart L (9-14 кг), 42 шт., 42 шт., верблюды</t>
  </si>
  <si>
    <t>6111ba0cfbacea2f086b7d21</t>
  </si>
  <si>
    <t>Стиральный порошок Attack Multi-Action, 0.72 кг</t>
  </si>
  <si>
    <t>6111ba7d3620c26852448851</t>
  </si>
  <si>
    <t>6111bb8f954f6b4a92bd70c6</t>
  </si>
  <si>
    <t>Joonies трусики Comfort L (9-14 кг), 44 шт., 2 уп.</t>
  </si>
  <si>
    <t>6110332904e9437aa7b73a7c</t>
  </si>
  <si>
    <t>6111e621c5311b20a2b00f9b</t>
  </si>
  <si>
    <t>6111ebee8927ca9ed3c22f5c</t>
  </si>
  <si>
    <t>6111ebfb954f6b88c7bd70c3</t>
  </si>
  <si>
    <t>6111f04d7153b3e969430bda</t>
  </si>
  <si>
    <t>61102f227153b3f1400d8a81</t>
  </si>
  <si>
    <t>Nagara поглотитель запаха Бамбуковый уголь и Зеленый чай</t>
  </si>
  <si>
    <t>6110289103c378b389840f5e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</si>
</sst>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208881.0</v>
      </c>
    </row>
    <row r="4" spans="1:9" s="3" customFormat="1" x14ac:dyDescent="0.2" ht="16.0" customHeight="true">
      <c r="A4" s="3" t="s">
        <v>34</v>
      </c>
      <c r="B4" s="10" t="n">
        <v>21376.0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5.7731685E7</v>
      </c>
      <c r="B8" s="8" t="s">
        <v>51</v>
      </c>
      <c r="C8" s="8" t="n">
        <f>IF(false,"120922947", "120922947")</f>
      </c>
      <c r="D8" s="8" t="s">
        <v>52</v>
      </c>
      <c r="E8" s="8" t="n">
        <v>1.0</v>
      </c>
      <c r="F8" s="8" t="n">
        <v>262.0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5.7831264E7</v>
      </c>
      <c r="B9" t="s" s="8">
        <v>56</v>
      </c>
      <c r="C9" t="n" s="8">
        <f>IF(false,"120922947", "120922947")</f>
      </c>
      <c r="D9" t="s" s="8">
        <v>52</v>
      </c>
      <c r="E9" t="n" s="8">
        <v>1.0</v>
      </c>
      <c r="F9" t="n" s="8">
        <v>862.0</v>
      </c>
      <c r="G9" t="s" s="8">
        <v>57</v>
      </c>
      <c r="H9" t="s" s="8">
        <v>54</v>
      </c>
      <c r="I9" t="s" s="8">
        <v>58</v>
      </c>
    </row>
    <row r="10" spans="1:9" x14ac:dyDescent="0.2" ht="16.0" customHeight="true">
      <c r="A10" s="7" t="n">
        <v>5.7859238E7</v>
      </c>
      <c r="B10" s="8" t="s">
        <v>56</v>
      </c>
      <c r="C10" s="8" t="n">
        <f>IF(false,"120922947", "120922947")</f>
      </c>
      <c r="D10" s="8" t="s">
        <v>52</v>
      </c>
      <c r="E10" s="8" t="n">
        <v>1.0</v>
      </c>
      <c r="F10" s="8" t="n">
        <v>803.0</v>
      </c>
      <c r="G10" s="8" t="s">
        <v>57</v>
      </c>
      <c r="H10" t="s" s="8">
        <v>54</v>
      </c>
      <c r="I10" t="s" s="8">
        <v>59</v>
      </c>
    </row>
    <row r="11" ht="16.0" customHeight="true">
      <c r="A11" t="n" s="7">
        <v>5.7917415E7</v>
      </c>
      <c r="B11" t="s" s="8">
        <v>60</v>
      </c>
      <c r="C11" t="n" s="8">
        <f>IF(false,"2152400576", "2152400576")</f>
      </c>
      <c r="D11" t="s" s="8">
        <v>61</v>
      </c>
      <c r="E11" t="n" s="8">
        <v>1.0</v>
      </c>
      <c r="F11" t="n" s="8">
        <v>115.0</v>
      </c>
      <c r="G11" t="s" s="8">
        <v>57</v>
      </c>
      <c r="H11" t="s" s="8">
        <v>54</v>
      </c>
      <c r="I11" t="s" s="8">
        <v>62</v>
      </c>
    </row>
    <row r="12" spans="1:9" x14ac:dyDescent="0.2" ht="16.0" customHeight="true">
      <c r="A12" s="7" t="n">
        <v>5.7917415E7</v>
      </c>
      <c r="B12" t="s" s="8">
        <v>60</v>
      </c>
      <c r="C12" t="n" s="8">
        <f>IF(false,"2152400576", "2152400576")</f>
      </c>
      <c r="D12" t="s" s="8">
        <v>61</v>
      </c>
      <c r="E12" t="n" s="8">
        <v>1.0</v>
      </c>
      <c r="F12" t="n" s="8">
        <v>31.0</v>
      </c>
      <c r="G12" t="s" s="8">
        <v>53</v>
      </c>
      <c r="H12" t="s" s="8">
        <v>54</v>
      </c>
      <c r="I12" t="s" s="8">
        <v>63</v>
      </c>
    </row>
    <row r="13" spans="1:9" s="8" customFormat="1" ht="16.0" x14ac:dyDescent="0.2" customHeight="true">
      <c r="A13" s="7" t="n">
        <v>5.7816436E7</v>
      </c>
      <c r="B13" s="8" t="s">
        <v>56</v>
      </c>
      <c r="C13" s="8" t="n">
        <f>IF(false,"120922035", "120922035")</f>
      </c>
      <c r="D13" s="8" t="s">
        <v>64</v>
      </c>
      <c r="E13" s="8" t="n">
        <v>1.0</v>
      </c>
      <c r="F13" s="8" t="n">
        <v>335.0</v>
      </c>
      <c r="G13" s="8" t="s">
        <v>53</v>
      </c>
      <c r="H13" s="8" t="s">
        <v>54</v>
      </c>
      <c r="I13" s="8" t="s">
        <v>65</v>
      </c>
    </row>
    <row r="14" spans="1:9" x14ac:dyDescent="0.2" ht="16.0" customHeight="true">
      <c r="A14" s="7" t="n">
        <v>5.7753882E7</v>
      </c>
      <c r="B14" s="8" t="s">
        <v>51</v>
      </c>
      <c r="C14" s="8" t="n">
        <f>IF(false,"120922947", "120922947")</f>
      </c>
      <c r="D14" s="8" t="s">
        <v>52</v>
      </c>
      <c r="E14" s="8" t="n">
        <v>1.0</v>
      </c>
      <c r="F14" s="8" t="n">
        <v>836.0</v>
      </c>
      <c r="G14" s="8" t="s">
        <v>57</v>
      </c>
      <c r="H14" s="8" t="s">
        <v>54</v>
      </c>
      <c r="I14" s="8" t="s">
        <v>66</v>
      </c>
    </row>
    <row r="15" ht="16.0" customHeight="true">
      <c r="A15" t="n" s="7">
        <v>5.7856004E7</v>
      </c>
      <c r="B15" t="s" s="8">
        <v>56</v>
      </c>
      <c r="C15" t="n" s="8">
        <f>IF(false,"120921202", "120921202")</f>
      </c>
      <c r="D15" t="s" s="8">
        <v>67</v>
      </c>
      <c r="E15" t="n" s="8">
        <v>1.0</v>
      </c>
      <c r="F15" t="n" s="8">
        <v>270.0</v>
      </c>
      <c r="G15" t="s" s="8">
        <v>57</v>
      </c>
      <c r="H15" t="s" s="8">
        <v>54</v>
      </c>
      <c r="I15" t="s" s="8">
        <v>68</v>
      </c>
    </row>
    <row r="16" spans="1:9" s="1" customFormat="1" x14ac:dyDescent="0.2" ht="16.0" customHeight="true">
      <c r="A16" s="7" t="n">
        <v>5.7854825E7</v>
      </c>
      <c r="B16" t="s" s="8">
        <v>56</v>
      </c>
      <c r="C16" t="n" s="8">
        <f>IF(false,"120922947", "120922947")</f>
      </c>
      <c r="D16" t="s" s="8">
        <v>52</v>
      </c>
      <c r="E16" t="n" s="8">
        <v>1.0</v>
      </c>
      <c r="F16" s="8" t="n">
        <v>812.0</v>
      </c>
      <c r="G16" s="8" t="s">
        <v>57</v>
      </c>
      <c r="H16" s="8" t="s">
        <v>54</v>
      </c>
      <c r="I16" s="8" t="s">
        <v>69</v>
      </c>
    </row>
    <row r="17" spans="1:9" x14ac:dyDescent="0.2" ht="16.0" customHeight="true">
      <c r="A17" s="7" t="n">
        <v>5.7735431E7</v>
      </c>
      <c r="B17" s="8" t="s">
        <v>51</v>
      </c>
      <c r="C17" s="8" t="n">
        <f>IF(false,"120921995", "120921995")</f>
      </c>
      <c r="D17" s="8" t="s">
        <v>70</v>
      </c>
      <c r="E17" s="8" t="n">
        <v>4.0</v>
      </c>
      <c r="F17" s="8" t="n">
        <v>956.0</v>
      </c>
      <c r="G17" s="8" t="s">
        <v>57</v>
      </c>
      <c r="H17" s="8" t="s">
        <v>54</v>
      </c>
      <c r="I17" s="8" t="s">
        <v>71</v>
      </c>
    </row>
    <row r="18" spans="1:9" x14ac:dyDescent="0.2" ht="16.0" customHeight="true">
      <c r="A18" s="7" t="n">
        <v>5.7624026E7</v>
      </c>
      <c r="B18" t="s" s="8">
        <v>72</v>
      </c>
      <c r="C18" t="n" s="8">
        <f>IF(false,"005-1264", "005-1264")</f>
      </c>
      <c r="D18" t="s" s="8">
        <v>73</v>
      </c>
      <c r="E18" t="n" s="8">
        <v>1.0</v>
      </c>
      <c r="F18" t="n" s="8">
        <v>48.0</v>
      </c>
      <c r="G18" t="s" s="8">
        <v>53</v>
      </c>
      <c r="H18" t="s" s="8">
        <v>54</v>
      </c>
      <c r="I18" t="s" s="8">
        <v>74</v>
      </c>
    </row>
    <row r="19" spans="1:9" ht="16.0" x14ac:dyDescent="0.2" customHeight="true">
      <c r="A19" s="7" t="n">
        <v>5.7789524E7</v>
      </c>
      <c r="B19" s="8" t="s">
        <v>51</v>
      </c>
      <c r="C19" s="8" t="n">
        <f>IF(false,"120922947", "120922947")</f>
      </c>
      <c r="D19" s="8" t="s">
        <v>52</v>
      </c>
      <c r="E19" s="8" t="n">
        <v>1.0</v>
      </c>
      <c r="F19" s="8" t="n">
        <v>856.0</v>
      </c>
      <c r="G19" s="8" t="s">
        <v>57</v>
      </c>
      <c r="H19" s="8" t="s">
        <v>54</v>
      </c>
      <c r="I19" s="8" t="s">
        <v>75</v>
      </c>
    </row>
    <row r="20" spans="1:9" x14ac:dyDescent="0.2" ht="16.0" customHeight="true">
      <c r="A20" s="7" t="n">
        <v>5.7921928E7</v>
      </c>
      <c r="B20" s="8" t="s">
        <v>60</v>
      </c>
      <c r="C20" s="8" t="n">
        <f>IF(false,"120922035", "120922035")</f>
      </c>
      <c r="D20" s="8" t="s">
        <v>64</v>
      </c>
      <c r="E20" s="8" t="n">
        <v>1.0</v>
      </c>
      <c r="F20" s="8" t="n">
        <v>235.0</v>
      </c>
      <c r="G20" s="8" t="s">
        <v>53</v>
      </c>
      <c r="H20" s="8" t="s">
        <v>54</v>
      </c>
      <c r="I20" s="8" t="s">
        <v>76</v>
      </c>
    </row>
    <row r="21" ht="16.0" customHeight="true">
      <c r="A21" t="n" s="7">
        <v>5.7841243E7</v>
      </c>
      <c r="B21" t="s" s="8">
        <v>56</v>
      </c>
      <c r="C21" t="n" s="8">
        <f>IF(false,"120922947", "120922947")</f>
      </c>
      <c r="D21" t="s" s="8">
        <v>52</v>
      </c>
      <c r="E21" t="n" s="8">
        <v>1.0</v>
      </c>
      <c r="F21" t="n" s="8">
        <v>726.0</v>
      </c>
      <c r="G21" t="s" s="8">
        <v>57</v>
      </c>
      <c r="H21" t="s" s="8">
        <v>54</v>
      </c>
      <c r="I21" t="s" s="8">
        <v>77</v>
      </c>
    </row>
    <row r="22" spans="1:9" s="1" customFormat="1" x14ac:dyDescent="0.2" ht="16.0" customHeight="true">
      <c r="A22" s="7" t="n">
        <v>5.7894188E7</v>
      </c>
      <c r="B22" t="s" s="8">
        <v>56</v>
      </c>
      <c r="C22" t="n" s="8">
        <f>IF(false,"120922194", "120922194")</f>
      </c>
      <c r="D22" t="s" s="8">
        <v>78</v>
      </c>
      <c r="E22" t="n" s="8">
        <v>1.0</v>
      </c>
      <c r="F22" s="8" t="n">
        <v>170.0</v>
      </c>
      <c r="G22" s="8" t="s">
        <v>57</v>
      </c>
      <c r="H22" s="8" t="s">
        <v>54</v>
      </c>
      <c r="I22" s="8" t="s">
        <v>79</v>
      </c>
    </row>
    <row r="23" spans="1:9" x14ac:dyDescent="0.2" ht="16.0" customHeight="true">
      <c r="A23" s="7" t="n">
        <v>5.7578246E7</v>
      </c>
      <c r="B23" s="8" t="s">
        <v>72</v>
      </c>
      <c r="C23" s="8" t="n">
        <f>IF(false,"005-1518", "005-1518")</f>
      </c>
      <c r="D23" s="8" t="s">
        <v>80</v>
      </c>
      <c r="E23" s="8" t="n">
        <v>2.0</v>
      </c>
      <c r="F23" s="8" t="n">
        <v>59.0</v>
      </c>
      <c r="G23" s="8" t="s">
        <v>53</v>
      </c>
      <c r="H23" s="8" t="s">
        <v>54</v>
      </c>
      <c r="I23" s="8" t="s">
        <v>81</v>
      </c>
    </row>
    <row r="24" ht="16.0" customHeight="true">
      <c r="A24" t="n" s="7">
        <v>5.7578246E7</v>
      </c>
      <c r="B24" t="s" s="8">
        <v>72</v>
      </c>
      <c r="C24" t="n" s="8">
        <f>IF(false,"120921718", "120921718")</f>
      </c>
      <c r="D24" t="s" s="8">
        <v>82</v>
      </c>
      <c r="E24" t="n" s="8">
        <v>1.0</v>
      </c>
      <c r="F24" t="n" s="8">
        <v>36.0</v>
      </c>
      <c r="G24" t="s" s="8">
        <v>53</v>
      </c>
      <c r="H24" t="s" s="8">
        <v>54</v>
      </c>
      <c r="I24" t="s" s="8">
        <v>81</v>
      </c>
    </row>
    <row r="25" spans="1:9" s="1" customFormat="1" x14ac:dyDescent="0.2" ht="16.0" customHeight="true">
      <c r="A25" t="n" s="7">
        <v>5.7820122E7</v>
      </c>
      <c r="B25" t="s" s="8">
        <v>56</v>
      </c>
      <c r="C25" t="n" s="8">
        <f>IF(false,"120922947", "120922947")</f>
      </c>
      <c r="D25" t="s" s="8">
        <v>52</v>
      </c>
      <c r="E25" t="n" s="8">
        <v>1.0</v>
      </c>
      <c r="F25" t="n" s="8">
        <v>784.0</v>
      </c>
      <c r="G25" t="s" s="8">
        <v>57</v>
      </c>
      <c r="H25" t="s" s="8">
        <v>54</v>
      </c>
      <c r="I25" t="s" s="8">
        <v>83</v>
      </c>
    </row>
    <row r="26" ht="16.0" customHeight="true">
      <c r="A26" t="n" s="7">
        <v>5.7829032E7</v>
      </c>
      <c r="B26" t="s" s="8">
        <v>56</v>
      </c>
      <c r="C26" t="n" s="8">
        <f>IF(false,"120922947", "120922947")</f>
      </c>
      <c r="D26" t="s" s="8">
        <v>52</v>
      </c>
      <c r="E26" t="n" s="8">
        <v>1.0</v>
      </c>
      <c r="F26" t="n" s="8">
        <v>786.0</v>
      </c>
      <c r="G26" t="s" s="8">
        <v>57</v>
      </c>
      <c r="H26" t="s" s="8">
        <v>54</v>
      </c>
      <c r="I26" t="s" s="8">
        <v>84</v>
      </c>
    </row>
    <row r="27" ht="16.0" customHeight="true">
      <c r="A27" t="n" s="7">
        <v>5.8031728E7</v>
      </c>
      <c r="B27" t="s" s="8">
        <v>54</v>
      </c>
      <c r="C27" t="n" s="8">
        <f>IF(false,"2152400613", "2152400613")</f>
      </c>
      <c r="D27" t="s" s="8">
        <v>85</v>
      </c>
      <c r="E27" t="n" s="8">
        <v>1.0</v>
      </c>
      <c r="F27" t="n" s="8">
        <v>79.0</v>
      </c>
      <c r="G27" t="s" s="8">
        <v>53</v>
      </c>
      <c r="H27" t="s" s="8">
        <v>54</v>
      </c>
      <c r="I27" t="s" s="8">
        <v>86</v>
      </c>
    </row>
    <row r="28" ht="16.0" customHeight="true">
      <c r="A28" t="n" s="7">
        <v>5.7573322E7</v>
      </c>
      <c r="B28" t="s" s="8">
        <v>72</v>
      </c>
      <c r="C28" t="n" s="8">
        <f>IF(false,"120921901", "120921901")</f>
      </c>
      <c r="D28" t="s" s="8">
        <v>87</v>
      </c>
      <c r="E28" t="n" s="8">
        <v>1.0</v>
      </c>
      <c r="F28" t="n" s="8">
        <v>236.0</v>
      </c>
      <c r="G28" t="s" s="8">
        <v>53</v>
      </c>
      <c r="H28" t="s" s="8">
        <v>54</v>
      </c>
      <c r="I28" t="s" s="8">
        <v>88</v>
      </c>
    </row>
    <row r="29" spans="1:9" s="1" customFormat="1" x14ac:dyDescent="0.2" ht="16.0" customHeight="true">
      <c r="A29" t="n" s="7">
        <v>5.7620814E7</v>
      </c>
      <c r="B29" t="s" s="8">
        <v>72</v>
      </c>
      <c r="C29" t="n" s="8">
        <f>IF(false,"120921202", "120921202")</f>
      </c>
      <c r="D29" t="s" s="8">
        <v>67</v>
      </c>
      <c r="E29" t="n" s="8">
        <v>1.0</v>
      </c>
      <c r="F29" t="n" s="8">
        <v>451.0</v>
      </c>
      <c r="G29" s="8" t="s">
        <v>57</v>
      </c>
      <c r="H29" t="s" s="8">
        <v>54</v>
      </c>
      <c r="I29" s="8" t="s">
        <v>89</v>
      </c>
    </row>
    <row r="30" ht="16.0" customHeight="true">
      <c r="A30" t="n" s="7">
        <v>5.7899602E7</v>
      </c>
      <c r="B30" t="s" s="8">
        <v>56</v>
      </c>
      <c r="C30" t="n" s="8">
        <f>IF(false,"120922954", "120922954")</f>
      </c>
      <c r="D30" t="s" s="8">
        <v>90</v>
      </c>
      <c r="E30" t="n" s="8">
        <v>1.0</v>
      </c>
      <c r="F30" t="n" s="8">
        <v>206.0</v>
      </c>
      <c r="G30" t="s" s="8">
        <v>57</v>
      </c>
      <c r="H30" t="s" s="8">
        <v>54</v>
      </c>
      <c r="I30" t="s" s="8">
        <v>91</v>
      </c>
    </row>
    <row r="31" ht="16.0" customHeight="true">
      <c r="A31" t="n" s="7">
        <v>5.7902268E7</v>
      </c>
      <c r="B31" t="s" s="8">
        <v>56</v>
      </c>
      <c r="C31" t="n" s="8">
        <f>IF(false,"005-1080", "005-1080")</f>
      </c>
      <c r="D31" t="s" s="8">
        <v>92</v>
      </c>
      <c r="E31" t="n" s="8">
        <v>1.0</v>
      </c>
      <c r="F31" t="n" s="8">
        <v>127.0</v>
      </c>
      <c r="G31" t="s" s="8">
        <v>57</v>
      </c>
      <c r="H31" t="s" s="8">
        <v>54</v>
      </c>
      <c r="I31" t="s" s="8">
        <v>93</v>
      </c>
    </row>
    <row r="32" ht="16.0" customHeight="true">
      <c r="A32" t="n" s="7">
        <v>5.7552608E7</v>
      </c>
      <c r="B32" t="s" s="8">
        <v>72</v>
      </c>
      <c r="C32" t="n" s="8">
        <f>IF(false,"2152400399", "2152400399")</f>
      </c>
      <c r="D32" t="s" s="8">
        <v>94</v>
      </c>
      <c r="E32" t="n" s="8">
        <v>1.0</v>
      </c>
      <c r="F32" t="n" s="8">
        <v>112.0</v>
      </c>
      <c r="G32" t="s" s="8">
        <v>57</v>
      </c>
      <c r="H32" t="s" s="8">
        <v>54</v>
      </c>
      <c r="I32" t="s" s="8">
        <v>95</v>
      </c>
    </row>
    <row r="33" ht="16.0" customHeight="true">
      <c r="A33" t="n" s="7">
        <v>5.7860834E7</v>
      </c>
      <c r="B33" t="s" s="8">
        <v>56</v>
      </c>
      <c r="C33" t="n" s="8">
        <f>IF(false,"005-1080", "005-1080")</f>
      </c>
      <c r="D33" t="s" s="8">
        <v>92</v>
      </c>
      <c r="E33" t="n" s="8">
        <v>1.0</v>
      </c>
      <c r="F33" t="n" s="8">
        <v>127.0</v>
      </c>
      <c r="G33" t="s" s="8">
        <v>57</v>
      </c>
      <c r="H33" t="s" s="8">
        <v>54</v>
      </c>
      <c r="I33" t="s" s="8">
        <v>96</v>
      </c>
    </row>
    <row r="34" ht="16.0" customHeight="true">
      <c r="A34" t="n" s="7">
        <v>5.7044931E7</v>
      </c>
      <c r="B34" t="s" s="8">
        <v>97</v>
      </c>
      <c r="C34" t="n" s="8">
        <f>IF(false,"120921904", "120921904")</f>
      </c>
      <c r="D34" t="s" s="8">
        <v>98</v>
      </c>
      <c r="E34" t="n" s="8">
        <v>1.0</v>
      </c>
      <c r="F34" t="n" s="8">
        <v>150.0</v>
      </c>
      <c r="G34" t="s" s="8">
        <v>57</v>
      </c>
      <c r="H34" t="s" s="8">
        <v>54</v>
      </c>
      <c r="I34" t="s" s="8">
        <v>99</v>
      </c>
    </row>
    <row r="35" ht="16.0" customHeight="true">
      <c r="A35" t="n" s="7">
        <v>5.7374206E7</v>
      </c>
      <c r="B35" t="s" s="8">
        <v>100</v>
      </c>
      <c r="C35" t="n" s="8">
        <f>IF(false,"120921547", "120921547")</f>
      </c>
      <c r="D35" t="s" s="8">
        <v>101</v>
      </c>
      <c r="E35" t="n" s="8">
        <v>1.0</v>
      </c>
      <c r="F35" t="n" s="8">
        <v>136.0</v>
      </c>
      <c r="G35" t="s" s="8">
        <v>57</v>
      </c>
      <c r="H35" t="s" s="8">
        <v>54</v>
      </c>
      <c r="I35" t="s" s="8">
        <v>102</v>
      </c>
    </row>
    <row r="36" ht="16.0" customHeight="true">
      <c r="A36" t="n" s="7">
        <v>5.7638435E7</v>
      </c>
      <c r="B36" t="s" s="8">
        <v>72</v>
      </c>
      <c r="C36" t="n" s="8">
        <f>IF(false,"120922759", "120922759")</f>
      </c>
      <c r="D36" t="s" s="8">
        <v>103</v>
      </c>
      <c r="E36" t="n" s="8">
        <v>1.0</v>
      </c>
      <c r="F36" t="n" s="8">
        <v>138.0</v>
      </c>
      <c r="G36" t="s" s="8">
        <v>53</v>
      </c>
      <c r="H36" t="s" s="8">
        <v>54</v>
      </c>
      <c r="I36" t="s" s="8">
        <v>104</v>
      </c>
    </row>
    <row r="37" ht="16.0" customHeight="true">
      <c r="A37" t="n" s="7">
        <v>5.7638435E7</v>
      </c>
      <c r="B37" t="s" s="8">
        <v>72</v>
      </c>
      <c r="C37" t="n" s="8">
        <f>IF(false,"120922765", "120922765")</f>
      </c>
      <c r="D37" t="s" s="8">
        <v>105</v>
      </c>
      <c r="E37" t="n" s="8">
        <v>1.0</v>
      </c>
      <c r="F37" t="n" s="8">
        <v>59.0</v>
      </c>
      <c r="G37" t="s" s="8">
        <v>53</v>
      </c>
      <c r="H37" t="s" s="8">
        <v>54</v>
      </c>
      <c r="I37" t="s" s="8">
        <v>104</v>
      </c>
    </row>
    <row r="38" ht="16.0" customHeight="true">
      <c r="A38" t="n" s="7">
        <v>5.7663262E7</v>
      </c>
      <c r="B38" t="s" s="8">
        <v>72</v>
      </c>
      <c r="C38" t="n" s="8">
        <f>IF(false,"120921899", "120921899")</f>
      </c>
      <c r="D38" t="s" s="8">
        <v>106</v>
      </c>
      <c r="E38" t="n" s="8">
        <v>2.0</v>
      </c>
      <c r="F38" t="n" s="8">
        <v>694.0</v>
      </c>
      <c r="G38" t="s" s="8">
        <v>57</v>
      </c>
      <c r="H38" t="s" s="8">
        <v>54</v>
      </c>
      <c r="I38" t="s" s="8">
        <v>107</v>
      </c>
    </row>
    <row r="39" ht="16.0" customHeight="true">
      <c r="A39" t="n" s="7">
        <v>5.7616968E7</v>
      </c>
      <c r="B39" t="s" s="8">
        <v>72</v>
      </c>
      <c r="C39" t="n" s="8">
        <f>IF(false,"005-1414", "005-1414")</f>
      </c>
      <c r="D39" t="s" s="8">
        <v>108</v>
      </c>
      <c r="E39" t="n" s="8">
        <v>1.0</v>
      </c>
      <c r="F39" t="n" s="8">
        <v>142.0</v>
      </c>
      <c r="G39" t="s" s="8">
        <v>57</v>
      </c>
      <c r="H39" t="s" s="8">
        <v>54</v>
      </c>
      <c r="I39" t="s" s="8">
        <v>109</v>
      </c>
    </row>
    <row r="40" ht="16.0" customHeight="true">
      <c r="A40" t="n" s="7">
        <v>5.7868924E7</v>
      </c>
      <c r="B40" t="s" s="8">
        <v>56</v>
      </c>
      <c r="C40" t="n" s="8">
        <f>IF(false,"120922211", "120922211")</f>
      </c>
      <c r="D40" t="s" s="8">
        <v>110</v>
      </c>
      <c r="E40" t="n" s="8">
        <v>1.0</v>
      </c>
      <c r="F40" t="n" s="8">
        <v>145.0</v>
      </c>
      <c r="G40" t="s" s="8">
        <v>57</v>
      </c>
      <c r="H40" t="s" s="8">
        <v>54</v>
      </c>
      <c r="I40" t="s" s="8">
        <v>111</v>
      </c>
    </row>
    <row r="41" ht="16.0" customHeight="true">
      <c r="A41" t="n" s="7">
        <v>5.7671962E7</v>
      </c>
      <c r="B41" t="s" s="8">
        <v>51</v>
      </c>
      <c r="C41" t="n" s="8">
        <f>IF(false,"005-1521", "005-1521")</f>
      </c>
      <c r="D41" t="s" s="8">
        <v>112</v>
      </c>
      <c r="E41" t="n" s="8">
        <v>1.0</v>
      </c>
      <c r="F41" t="n" s="8">
        <v>117.0</v>
      </c>
      <c r="G41" t="s" s="8">
        <v>57</v>
      </c>
      <c r="H41" t="s" s="8">
        <v>54</v>
      </c>
      <c r="I41" t="s" s="8">
        <v>113</v>
      </c>
    </row>
    <row r="42" ht="16.0" customHeight="true">
      <c r="A42" t="n" s="7">
        <v>5.7659516E7</v>
      </c>
      <c r="B42" t="s" s="8">
        <v>72</v>
      </c>
      <c r="C42" t="n" s="8">
        <f>IF(false,"120921202", "120921202")</f>
      </c>
      <c r="D42" t="s" s="8">
        <v>67</v>
      </c>
      <c r="E42" t="n" s="8">
        <v>1.0</v>
      </c>
      <c r="F42" t="n" s="8">
        <v>452.0</v>
      </c>
      <c r="G42" t="s" s="8">
        <v>57</v>
      </c>
      <c r="H42" t="s" s="8">
        <v>54</v>
      </c>
      <c r="I42" t="s" s="8">
        <v>114</v>
      </c>
    </row>
    <row r="43" ht="16.0" customHeight="true">
      <c r="A43" t="n" s="7">
        <v>5.7776276E7</v>
      </c>
      <c r="B43" t="s" s="8">
        <v>51</v>
      </c>
      <c r="C43" t="n" s="8">
        <f>IF(false,"120922947", "120922947")</f>
      </c>
      <c r="D43" t="s" s="8">
        <v>52</v>
      </c>
      <c r="E43" t="n" s="8">
        <v>1.0</v>
      </c>
      <c r="F43" t="n" s="8">
        <v>474.0</v>
      </c>
      <c r="G43" t="s" s="8">
        <v>57</v>
      </c>
      <c r="H43" t="s" s="8">
        <v>54</v>
      </c>
      <c r="I43" t="s" s="8">
        <v>115</v>
      </c>
    </row>
    <row r="44" ht="16.0" customHeight="true">
      <c r="A44" t="n" s="7">
        <v>5.7665302E7</v>
      </c>
      <c r="B44" t="s" s="8">
        <v>72</v>
      </c>
      <c r="C44" t="n" s="8">
        <f>IF(false,"120921901", "120921901")</f>
      </c>
      <c r="D44" t="s" s="8">
        <v>87</v>
      </c>
      <c r="E44" t="n" s="8">
        <v>1.0</v>
      </c>
      <c r="F44" t="n" s="8">
        <v>250.0</v>
      </c>
      <c r="G44" t="s" s="8">
        <v>57</v>
      </c>
      <c r="H44" t="s" s="8">
        <v>54</v>
      </c>
      <c r="I44" t="s" s="8">
        <v>116</v>
      </c>
    </row>
    <row r="45" ht="16.0" customHeight="true">
      <c r="A45" t="n" s="7">
        <v>5.7556004E7</v>
      </c>
      <c r="B45" t="s" s="8">
        <v>72</v>
      </c>
      <c r="C45" t="n" s="8">
        <f>IF(false,"120922782", "120922782")</f>
      </c>
      <c r="D45" t="s" s="8">
        <v>117</v>
      </c>
      <c r="E45" t="n" s="8">
        <v>1.0</v>
      </c>
      <c r="F45" t="n" s="8">
        <v>64.0</v>
      </c>
      <c r="G45" t="s" s="8">
        <v>57</v>
      </c>
      <c r="H45" t="s" s="8">
        <v>54</v>
      </c>
      <c r="I45" t="s" s="8">
        <v>118</v>
      </c>
    </row>
    <row r="46" ht="16.0" customHeight="true">
      <c r="A46" t="n" s="7">
        <v>5.7683909E7</v>
      </c>
      <c r="B46" t="s" s="8">
        <v>51</v>
      </c>
      <c r="C46" t="n" s="8">
        <f>IF(false,"120921390", "120921390")</f>
      </c>
      <c r="D46" t="s" s="8">
        <v>119</v>
      </c>
      <c r="E46" t="n" s="8">
        <v>2.0</v>
      </c>
      <c r="F46" t="n" s="8">
        <v>22.0</v>
      </c>
      <c r="G46" t="s" s="8">
        <v>57</v>
      </c>
      <c r="H46" t="s" s="8">
        <v>54</v>
      </c>
      <c r="I46" t="s" s="8">
        <v>120</v>
      </c>
    </row>
    <row r="47" ht="16.0" customHeight="true">
      <c r="A47" t="n" s="7">
        <v>5.8151984E7</v>
      </c>
      <c r="B47" t="s" s="8">
        <v>54</v>
      </c>
      <c r="C47" t="n" s="8">
        <f>IF(false,"005-1080", "005-1080")</f>
      </c>
      <c r="D47" t="s" s="8">
        <v>92</v>
      </c>
      <c r="E47" t="n" s="8">
        <v>1.0</v>
      </c>
      <c r="F47" t="n" s="8">
        <v>252.0</v>
      </c>
      <c r="G47" t="s" s="8">
        <v>53</v>
      </c>
      <c r="H47" t="s" s="8">
        <v>50</v>
      </c>
      <c r="I47" t="s" s="8">
        <v>121</v>
      </c>
    </row>
    <row r="48" ht="16.0" customHeight="true">
      <c r="A48" t="n" s="7">
        <v>5.7768082E7</v>
      </c>
      <c r="B48" t="s" s="8">
        <v>51</v>
      </c>
      <c r="C48" t="n" s="8">
        <f>IF(false,"120922947", "120922947")</f>
      </c>
      <c r="D48" t="s" s="8">
        <v>52</v>
      </c>
      <c r="E48" t="n" s="8">
        <v>1.0</v>
      </c>
      <c r="F48" t="n" s="8">
        <v>854.0</v>
      </c>
      <c r="G48" t="s" s="8">
        <v>57</v>
      </c>
      <c r="H48" t="s" s="8">
        <v>50</v>
      </c>
      <c r="I48" t="s" s="8">
        <v>122</v>
      </c>
    </row>
    <row r="49" ht="16.0" customHeight="true">
      <c r="A49" t="n" s="7">
        <v>5.8031728E7</v>
      </c>
      <c r="B49" t="s" s="8">
        <v>54</v>
      </c>
      <c r="C49" t="n" s="8">
        <f>IF(false,"2152400613", "2152400613")</f>
      </c>
      <c r="D49" t="s" s="8">
        <v>85</v>
      </c>
      <c r="E49" t="n" s="8">
        <v>1.0</v>
      </c>
      <c r="F49" t="n" s="8">
        <v>403.0</v>
      </c>
      <c r="G49" t="s" s="8">
        <v>57</v>
      </c>
      <c r="H49" t="s" s="8">
        <v>50</v>
      </c>
      <c r="I49" t="s" s="8">
        <v>123</v>
      </c>
    </row>
    <row r="50" ht="16.0" customHeight="true">
      <c r="A50" t="n" s="7">
        <v>5.7711128E7</v>
      </c>
      <c r="B50" t="s" s="8">
        <v>51</v>
      </c>
      <c r="C50" t="n" s="8">
        <f>IF(false,"005-1520", "005-1520")</f>
      </c>
      <c r="D50" t="s" s="8">
        <v>124</v>
      </c>
      <c r="E50" t="n" s="8">
        <v>5.0</v>
      </c>
      <c r="F50" t="n" s="8">
        <v>2165.0</v>
      </c>
      <c r="G50" t="s" s="8">
        <v>57</v>
      </c>
      <c r="H50" t="s" s="8">
        <v>50</v>
      </c>
      <c r="I50" t="s" s="8">
        <v>125</v>
      </c>
    </row>
    <row r="51" ht="16.0" customHeight="true">
      <c r="A51" t="n" s="7">
        <v>5.7945114E7</v>
      </c>
      <c r="B51" t="s" s="8">
        <v>60</v>
      </c>
      <c r="C51" t="n" s="8">
        <f>IF(false,"2152400398", "2152400398")</f>
      </c>
      <c r="D51" t="s" s="8">
        <v>126</v>
      </c>
      <c r="E51" t="n" s="8">
        <v>1.0</v>
      </c>
      <c r="F51" t="n" s="8">
        <v>103.0</v>
      </c>
      <c r="G51" t="s" s="8">
        <v>57</v>
      </c>
      <c r="H51" t="s" s="8">
        <v>50</v>
      </c>
      <c r="I51" t="s" s="8">
        <v>127</v>
      </c>
    </row>
    <row r="52" ht="16.0" customHeight="true">
      <c r="A52" t="n" s="7">
        <v>5.7642457E7</v>
      </c>
      <c r="B52" t="s" s="8">
        <v>72</v>
      </c>
      <c r="C52" t="n" s="8">
        <f>IF(false,"000-633", "000-633")</f>
      </c>
      <c r="D52" t="s" s="8">
        <v>128</v>
      </c>
      <c r="E52" t="n" s="8">
        <v>1.0</v>
      </c>
      <c r="F52" t="n" s="8">
        <v>148.0</v>
      </c>
      <c r="G52" t="s" s="8">
        <v>57</v>
      </c>
      <c r="H52" t="s" s="8">
        <v>50</v>
      </c>
      <c r="I52" t="s" s="8">
        <v>129</v>
      </c>
    </row>
    <row r="53" ht="16.0" customHeight="true">
      <c r="A53" t="n" s="7">
        <v>5.7981002E7</v>
      </c>
      <c r="B53" t="s" s="8">
        <v>60</v>
      </c>
      <c r="C53" t="n" s="8">
        <f>IF(false,"120921718", "120921718")</f>
      </c>
      <c r="D53" t="s" s="8">
        <v>82</v>
      </c>
      <c r="E53" t="n" s="8">
        <v>2.0</v>
      </c>
      <c r="F53" t="n" s="8">
        <v>740.0</v>
      </c>
      <c r="G53" t="s" s="8">
        <v>57</v>
      </c>
      <c r="H53" t="s" s="8">
        <v>50</v>
      </c>
      <c r="I53" t="s" s="8">
        <v>130</v>
      </c>
    </row>
    <row r="54" ht="16.0" customHeight="true">
      <c r="A54" t="n" s="7">
        <v>5.8018656E7</v>
      </c>
      <c r="B54" t="s" s="8">
        <v>60</v>
      </c>
      <c r="C54" t="n" s="8">
        <f>IF(false,"120922760", "120922760")</f>
      </c>
      <c r="D54" t="s" s="8">
        <v>131</v>
      </c>
      <c r="E54" t="n" s="8">
        <v>1.0</v>
      </c>
      <c r="F54" t="n" s="8">
        <v>104.0</v>
      </c>
      <c r="G54" t="s" s="8">
        <v>53</v>
      </c>
      <c r="H54" t="s" s="8">
        <v>50</v>
      </c>
      <c r="I54" t="s" s="8">
        <v>132</v>
      </c>
    </row>
    <row r="55" ht="16.0" customHeight="true">
      <c r="A55" t="n" s="7">
        <v>5.7934976E7</v>
      </c>
      <c r="B55" t="s" s="8">
        <v>60</v>
      </c>
      <c r="C55" t="n" s="8">
        <f>IF(false,"120922760", "120922760")</f>
      </c>
      <c r="D55" t="s" s="8">
        <v>131</v>
      </c>
      <c r="E55" t="n" s="8">
        <v>1.0</v>
      </c>
      <c r="F55" t="n" s="8">
        <v>164.0</v>
      </c>
      <c r="G55" t="s" s="8">
        <v>57</v>
      </c>
      <c r="H55" t="s" s="8">
        <v>50</v>
      </c>
      <c r="I55" t="s" s="8">
        <v>133</v>
      </c>
    </row>
    <row r="56" ht="16.0" customHeight="true">
      <c r="A56" t="n" s="7">
        <v>5.7638435E7</v>
      </c>
      <c r="B56" t="s" s="8">
        <v>72</v>
      </c>
      <c r="C56" t="n" s="8">
        <f>IF(false,"120922759", "120922759")</f>
      </c>
      <c r="D56" t="s" s="8">
        <v>103</v>
      </c>
      <c r="E56" t="n" s="8">
        <v>1.0</v>
      </c>
      <c r="F56" t="n" s="8">
        <v>993.0</v>
      </c>
      <c r="G56" t="s" s="8">
        <v>57</v>
      </c>
      <c r="H56" t="s" s="8">
        <v>50</v>
      </c>
      <c r="I56" t="s" s="8">
        <v>134</v>
      </c>
    </row>
    <row r="57" ht="16.0" customHeight="true">
      <c r="A57" t="n" s="7">
        <v>5.7638435E7</v>
      </c>
      <c r="B57" t="s" s="8">
        <v>72</v>
      </c>
      <c r="C57" t="n" s="8">
        <f>IF(false,"120922765", "120922765")</f>
      </c>
      <c r="D57" t="s" s="8">
        <v>105</v>
      </c>
      <c r="E57" t="n" s="8">
        <v>1.0</v>
      </c>
      <c r="F57" t="n" s="8">
        <v>422.0</v>
      </c>
      <c r="G57" t="s" s="8">
        <v>57</v>
      </c>
      <c r="H57" t="s" s="8">
        <v>50</v>
      </c>
      <c r="I57" t="s" s="8">
        <v>134</v>
      </c>
    </row>
    <row r="58" ht="16.0" customHeight="true">
      <c r="A58" t="n" s="7">
        <v>5.8023929E7</v>
      </c>
      <c r="B58" t="s" s="8">
        <v>60</v>
      </c>
      <c r="C58" t="n" s="8">
        <f>IF(false,"120922947", "120922947")</f>
      </c>
      <c r="D58" t="s" s="8">
        <v>52</v>
      </c>
      <c r="E58" t="n" s="8">
        <v>1.0</v>
      </c>
      <c r="F58" t="n" s="8">
        <v>830.0</v>
      </c>
      <c r="G58" t="s" s="8">
        <v>57</v>
      </c>
      <c r="H58" t="s" s="8">
        <v>50</v>
      </c>
      <c r="I58" t="s" s="8">
        <v>135</v>
      </c>
    </row>
    <row r="59" ht="16.0" customHeight="true">
      <c r="A59" t="n" s="7">
        <v>5.7784308E7</v>
      </c>
      <c r="B59" t="s" s="8">
        <v>51</v>
      </c>
      <c r="C59" t="n" s="8">
        <f>IF(false,"120921901", "120921901")</f>
      </c>
      <c r="D59" t="s" s="8">
        <v>87</v>
      </c>
      <c r="E59" t="n" s="8">
        <v>3.0</v>
      </c>
      <c r="F59" t="n" s="8">
        <v>714.0</v>
      </c>
      <c r="G59" t="s" s="8">
        <v>57</v>
      </c>
      <c r="H59" t="s" s="8">
        <v>50</v>
      </c>
      <c r="I59" t="s" s="8">
        <v>136</v>
      </c>
    </row>
    <row r="60" ht="16.0" customHeight="true">
      <c r="A60" t="n" s="7">
        <v>5.8016537E7</v>
      </c>
      <c r="B60" t="s" s="8">
        <v>60</v>
      </c>
      <c r="C60" t="n" s="8">
        <f>IF(false,"120921901", "120921901")</f>
      </c>
      <c r="D60" t="s" s="8">
        <v>87</v>
      </c>
      <c r="E60" t="n" s="8">
        <v>1.0</v>
      </c>
      <c r="F60" t="n" s="8">
        <v>289.0</v>
      </c>
      <c r="G60" t="s" s="8">
        <v>53</v>
      </c>
      <c r="H60" t="s" s="8">
        <v>50</v>
      </c>
      <c r="I60" t="s" s="8">
        <v>137</v>
      </c>
    </row>
    <row r="61" ht="16.0" customHeight="true">
      <c r="A61" t="n" s="7">
        <v>5.8012991E7</v>
      </c>
      <c r="B61" t="s" s="8">
        <v>60</v>
      </c>
      <c r="C61" t="n" s="8">
        <f>IF(false,"120922621", "120922621")</f>
      </c>
      <c r="D61" t="s" s="8">
        <v>138</v>
      </c>
      <c r="E61" t="n" s="8">
        <v>1.0</v>
      </c>
      <c r="F61" t="n" s="8">
        <v>32.0</v>
      </c>
      <c r="G61" t="s" s="8">
        <v>53</v>
      </c>
      <c r="H61" t="s" s="8">
        <v>50</v>
      </c>
      <c r="I61" t="s" s="8">
        <v>139</v>
      </c>
    </row>
    <row r="62" ht="16.0" customHeight="true"/>
    <row r="63" ht="16.0" customHeight="true">
      <c r="A63" t="s" s="1">
        <v>37</v>
      </c>
      <c r="B63" s="1"/>
      <c r="C63" s="1"/>
      <c r="D63" s="1"/>
      <c r="E63" s="1"/>
      <c r="F63" t="n" s="8">
        <v>21376.0</v>
      </c>
      <c r="G63" s="2"/>
    </row>
    <row r="64" ht="16.0" customHeight="true"/>
    <row r="65" ht="16.0" customHeight="true">
      <c r="A65" t="s" s="1">
        <v>36</v>
      </c>
    </row>
    <row r="66" ht="34.0" customHeight="true">
      <c r="A66" t="s" s="9">
        <v>38</v>
      </c>
      <c r="B66" t="s" s="9">
        <v>0</v>
      </c>
      <c r="C66" t="s" s="9">
        <v>43</v>
      </c>
      <c r="D66" t="s" s="9">
        <v>1</v>
      </c>
      <c r="E66" t="s" s="9">
        <v>2</v>
      </c>
      <c r="F66" t="s" s="9">
        <v>39</v>
      </c>
      <c r="G66" t="s" s="9">
        <v>5</v>
      </c>
      <c r="H66" t="s" s="9">
        <v>3</v>
      </c>
      <c r="I66" t="s" s="9">
        <v>4</v>
      </c>
    </row>
    <row r="67" ht="16.0" customHeight="true"/>
    <row r="68" ht="16.0" customHeight="true">
      <c r="A68" t="s" s="1">
        <v>37</v>
      </c>
      <c r="F68" t="n" s="8">
        <v>0.0</v>
      </c>
      <c r="G68" s="2"/>
      <c r="H68" s="0"/>
      <c r="I68" s="0"/>
    </row>
    <row r="69" ht="16.0" customHeight="true">
      <c r="A69" s="1"/>
      <c r="B69" s="1"/>
      <c r="C69" s="1"/>
      <c r="D69" s="1"/>
      <c r="E69" s="1"/>
      <c r="F69" s="1"/>
      <c r="G69" s="1"/>
      <c r="H69" s="1"/>
      <c r="I69" s="1"/>
    </row>
    <row r="70" ht="16.0" customHeight="true">
      <c r="A70" t="s" s="1">
        <v>40</v>
      </c>
    </row>
    <row r="71" ht="34.0" customHeight="true">
      <c r="A71" t="s" s="9">
        <v>47</v>
      </c>
      <c r="B71" t="s" s="9">
        <v>48</v>
      </c>
      <c r="C71" s="9"/>
      <c r="D71" s="9"/>
      <c r="E71" s="9"/>
      <c r="F71" t="s" s="9">
        <v>39</v>
      </c>
      <c r="G71" t="s" s="9">
        <v>5</v>
      </c>
      <c r="H71" t="s" s="9">
        <v>3</v>
      </c>
      <c r="I71" t="s" s="9">
        <v>4</v>
      </c>
    </row>
    <row r="72" ht="16.0" customHeight="true"/>
    <row r="73" ht="16.0" customHeight="true">
      <c r="A73" t="s" s="1">
        <v>37</v>
      </c>
      <c r="F73" t="n" s="8">
        <v>0.0</v>
      </c>
      <c r="G73" s="2"/>
      <c r="H73" s="0"/>
      <c r="I73" s="0"/>
    </row>
    <row r="74" ht="16.0" customHeight="true">
      <c r="A74" s="1"/>
      <c r="B74" s="1"/>
      <c r="C74" s="1"/>
      <c r="D74" s="1"/>
      <c r="E74" s="1"/>
      <c r="F74" s="1"/>
      <c r="G74" s="1"/>
      <c r="H74" s="1"/>
      <c r="I74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