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<sst xmlns="http://schemas.openxmlformats.org/spreadsheetml/2006/main" count="742" uniqueCount="158">
  <si>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</si>
  <si>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</si>
  <si>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</si>
  <si>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</si>
  <si>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</si>
  <si>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</si>
  <si>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</si>
  <si>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</si>
  <si>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</si>
  <si>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</si>
  <si>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</si>
  <si>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</si>
  <si>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</si>
  <si>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</si>
  <si>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</si>
  <si>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</si>
  <si>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</si>
  <si>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</si>
  <si>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</si>
  <si>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</si>
  <si>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</si>
  <si>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</si>
  <si>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</si>
  <si>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</si>
  <si>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</si>
  <si>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</si>
  <si>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</si>
  <si>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</si>
  <si>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</si>
  <si>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</si>
  <si>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</si>
  <si>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</si>
  <si>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</si>
  <si>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</si>
  <si>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</si>
  <si>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</si>
  <si>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</si>
  <si>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</si>
  <si>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</si>
  <si>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</si>
  <si>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</si>
  <si>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</si>
  <si>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</si>
  <si>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</si>
  <si>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</si>
  <si>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</si>
  <si>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</si>
  <si>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</si>
  <si>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</si>
  <si>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</si>
  <si>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10.08.2021</t>
  </si>
  <si>
    <t>07.08.2021</t>
  </si>
  <si>
    <t>Satisfyer Стимулятор Penguin, черный/белый</t>
  </si>
  <si>
    <t>Платёж покупателя</t>
  </si>
  <si>
    <t>09.08.2021</t>
  </si>
  <si>
    <t>610e922a04e9433eafb73a94</t>
  </si>
  <si>
    <t>08.08.2021</t>
  </si>
  <si>
    <t>Satisfyer Набор анальных пробок Booty Call (Plugs) 14 см, розовый</t>
  </si>
  <si>
    <t>610f751c94d5273e964cd13e</t>
  </si>
  <si>
    <t>05.08.2021</t>
  </si>
  <si>
    <t>Joonies трусики Standart XL (12-17 кг), 36 шт., 36 шт., кенгуру</t>
  </si>
  <si>
    <t>610c34ff32da83035e94420a</t>
  </si>
  <si>
    <t>Joonies трусики Premium Soft M (6-11 кг), 56 шт.</t>
  </si>
  <si>
    <t>610e3c68954f6bde6dc40e8e</t>
  </si>
  <si>
    <t>Freedom тампоны normal, 3 капли, 3 шт.</t>
  </si>
  <si>
    <t>610c0bea863e4e234b7a9b5e</t>
  </si>
  <si>
    <t>06.08.2021</t>
  </si>
  <si>
    <t>Freedom тампоны mini, 2 капли, 10 шт.</t>
  </si>
  <si>
    <t>610d6bb3bed21e6e2b0f6d82</t>
  </si>
  <si>
    <t>610d4f3adff13b07da8bc44f</t>
  </si>
  <si>
    <t>610e87178927ca9296fa862d</t>
  </si>
  <si>
    <t>YokoSun трусики Premium L (9-14 кг) 44 шт., белый</t>
  </si>
  <si>
    <t>610d2a6c5a3951234cabdd8e</t>
  </si>
  <si>
    <t>Pigeon Щетка для бутылочек с губкой, зеленый</t>
  </si>
  <si>
    <t>610c04b7f9880122461945b8</t>
  </si>
  <si>
    <t>610da23c94d5277a864cd1cb</t>
  </si>
  <si>
    <t>610f80f194d527bcfd4cd0f8</t>
  </si>
  <si>
    <t>Goo.N трусики L (9-14 кг) 44 шт.</t>
  </si>
  <si>
    <t>610bbd922fe0982f0d89754e</t>
  </si>
  <si>
    <t>Goo.N трусики Ultra L (9-14 кг), 56 шт.</t>
  </si>
  <si>
    <t>610e448b83b1f23015e60668</t>
  </si>
  <si>
    <t>6110d247b9f8ed27ca4368d9</t>
  </si>
  <si>
    <t>Satisfyer Вибратор для пар с управлением через пульт и приложение Double Love, белый</t>
  </si>
  <si>
    <t>6110584ffbacea7420eef796</t>
  </si>
  <si>
    <t>YokoSun трусики Premium XL (12-20 кг) 38 шт., белый</t>
  </si>
  <si>
    <t>610bb6aafbacea206d5a9d98</t>
  </si>
  <si>
    <t>6111041bdff13b3af28bc3a5</t>
  </si>
  <si>
    <t>Смесь Kabrita 3 GOLD для комфортного пищеварения, старше 12 месяцев, 800 г</t>
  </si>
  <si>
    <t>610bff19dbdc3114c2a856e1</t>
  </si>
  <si>
    <t>Satisfyer Стимулятор Number One Air Pulse (Next Gen), розовое золото</t>
  </si>
  <si>
    <t>61110b8cf78dba7e0899516e</t>
  </si>
  <si>
    <t>03.08.2021</t>
  </si>
  <si>
    <t>Смесь Kabrita 2 GOLD для комфортного пищеварения, 6-12 месяцев, 800 г</t>
  </si>
  <si>
    <t>61110e30954f6b0d14c40e4c</t>
  </si>
  <si>
    <t>Ёkitto трусики XL (12+ кг) 34 шт.</t>
  </si>
  <si>
    <t>611110bd6a86430ae15bab93</t>
  </si>
  <si>
    <t>Стиральный порошок Attack Multi-Action, 0.72 кг</t>
  </si>
  <si>
    <t>61110f99f9880129039521d0</t>
  </si>
  <si>
    <t>61111c63c5311b5ac1d92f3a</t>
  </si>
  <si>
    <t>6111274a73990106e5ba0fdc</t>
  </si>
  <si>
    <t>61112fdd3b317679e6ba69da</t>
  </si>
  <si>
    <t>Manuoki подгузники UltraThin M (6-11 кг) 56 шт.</t>
  </si>
  <si>
    <t>611138276a86433cf35bab36</t>
  </si>
  <si>
    <t>61113ac7954f6b67b6c40f57</t>
  </si>
  <si>
    <t>04.08.2021</t>
  </si>
  <si>
    <t>Takeshi трусики бамбуковые Kid's L (9-14 кг) 44 шт.</t>
  </si>
  <si>
    <t>61113ce45a395135c92f735f</t>
  </si>
  <si>
    <t>61115619f78dba5b5bfce89e</t>
  </si>
  <si>
    <t>02.08.2021</t>
  </si>
  <si>
    <t>YokoSun трусики Econom XL (12-20 кг), 38 шт.</t>
  </si>
  <si>
    <t>6111586320d51d2b2f51fbcf</t>
  </si>
  <si>
    <t>Ёkitto подгузники M (6-11 кг) 54 шт.</t>
  </si>
  <si>
    <t>61115d9504e9433e8936c962</t>
  </si>
  <si>
    <t>Pedison Institut-Beaute Маска для волос Propolis LPP Treatment, 100 мл</t>
  </si>
  <si>
    <t>61115fe8f4c0cb17282f3bf6</t>
  </si>
  <si>
    <t>Joonies трусики Premium Soft M (6-11 кг), 224 шт.</t>
  </si>
  <si>
    <t>610c1df85a3951953873777e</t>
  </si>
  <si>
    <t>Joonies трусики Comfort M (6-11 кг), 2 уп.</t>
  </si>
  <si>
    <t>611167767153b304e0ee652e</t>
  </si>
  <si>
    <t>YokoSun подгузники Premium L (9-13 кг) 54 шт.</t>
  </si>
  <si>
    <t>61116ca9c5311b0b69e0f335</t>
  </si>
  <si>
    <t>Зубная паста Perioe Pumping Herb, 285 г</t>
  </si>
  <si>
    <t>61116d270fe995069d753ed6</t>
  </si>
  <si>
    <t>Max Factor Тушь для ресниц False Lash Effect Natural Look, raven black</t>
  </si>
  <si>
    <t>61116e1bdbdc318bd5dc2843</t>
  </si>
  <si>
    <t>Гель для душа Biore Бодрящий цитрус, 480 мл</t>
  </si>
  <si>
    <t>611174d0792ab150e00570cb</t>
  </si>
  <si>
    <t>611174ff4f5c6e2b19976754</t>
  </si>
  <si>
    <t>6111751920d51d3f8951fbae</t>
  </si>
  <si>
    <t>6111767a7153b3a62aee6595</t>
  </si>
  <si>
    <t>611176863620c23ae65c26ae</t>
  </si>
  <si>
    <t>NISSAN FaFa Туалетное мыло с ароматом лимона, 5 шт.</t>
  </si>
  <si>
    <t>61118250dbdc3134a7dc287b</t>
  </si>
  <si>
    <t>Стиральный порошок FUNS Для чистоты вещей и сушки белья в помещении, 0.9 кг</t>
  </si>
  <si>
    <t>611182d0dff13b33da40c917</t>
  </si>
  <si>
    <t>Farmstay Филлер восстанавливающий для поврежденных волос с керамидами, 13 мл</t>
  </si>
  <si>
    <t>611183a35a395138a3bba9f6</t>
  </si>
  <si>
    <t>6111217b83b1f2675be6068d</t>
  </si>
  <si>
    <t>Lion спрей для ванны Ofuro no Look Апельсин, 0.4 л</t>
  </si>
  <si>
    <t>6110e3f49066f4182fd47c92</t>
  </si>
  <si>
    <t>6110539194d527c91c4cd0cc</t>
  </si>
  <si>
    <t>Moist Diane Perfect Beauty Шампунь кератиновый Увлажнение 450 мл</t>
  </si>
  <si>
    <t>6111bcb2954f6bd7abe7e9ff</t>
  </si>
  <si>
    <t>6111be5cb9f8ed9bcc09c96c</t>
  </si>
  <si>
    <t>Стиральный порошок Lion Top Hang-to-Dry Indoors, 0.9 кг</t>
  </si>
  <si>
    <t>6110433e20d51d1ed6afd509</t>
  </si>
  <si>
    <t>Joonies трусики Comfort L (9-14 кг), 44 шт., 2 уп.</t>
  </si>
  <si>
    <t>6110332bbed21e676c0f6cf4</t>
  </si>
  <si>
    <t>61103e50b9f8ed6cf143694a</t>
  </si>
  <si>
    <t>61102f2499d6ef5c69a57e27</t>
  </si>
  <si>
    <t>Nagara поглотитель запаха Бамбуковый уголь и Зеленый чай</t>
  </si>
  <si>
    <t>611028927153b3a89a0d8ab1</t>
  </si>
  <si>
    <t>Goo.N трусики Ultra XL (12-20 кг), 50 шт.</t>
  </si>
  <si>
    <t>Возврат платежа покупателя</t>
  </si>
  <si>
    <t>61113f1c9066f423e7d47c20</t>
  </si>
  <si>
    <t>6111880b8927ca6caa5e9c3c</t>
  </si>
  <si>
    <t>Малиновая анальная пробка с вибрацией Lolli Plug 1 - 13,5 см., Satisfyer, малиновый, силикон</t>
  </si>
  <si>
    <t>6111b0e003c378a1a8d24eb5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</si>
</sst>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209431.0</v>
      </c>
    </row>
    <row r="4" spans="1:9" s="3" customFormat="1" x14ac:dyDescent="0.2" ht="16.0" customHeight="true">
      <c r="A4" s="3" t="s">
        <v>34</v>
      </c>
      <c r="B4" s="10" t="n">
        <v>64481.0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5.7859238E7</v>
      </c>
      <c r="B8" s="8" t="s">
        <v>51</v>
      </c>
      <c r="C8" s="8" t="n">
        <f>IF(false,"120922947", "120922947")</f>
      </c>
      <c r="D8" s="8" t="s">
        <v>52</v>
      </c>
      <c r="E8" s="8" t="n">
        <v>1.0</v>
      </c>
      <c r="F8" s="8" t="n">
        <v>1156.0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5.7917415E7</v>
      </c>
      <c r="B9" t="s" s="8">
        <v>56</v>
      </c>
      <c r="C9" t="n" s="8">
        <f>IF(false,"2152400576", "2152400576")</f>
      </c>
      <c r="D9" t="s" s="8">
        <v>57</v>
      </c>
      <c r="E9" t="n" s="8">
        <v>1.0</v>
      </c>
      <c r="F9" t="n" s="8">
        <v>724.0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5.7652762E7</v>
      </c>
      <c r="B10" s="8" t="s">
        <v>59</v>
      </c>
      <c r="C10" s="8" t="n">
        <f>IF(false,"2152400399", "2152400399")</f>
      </c>
      <c r="D10" s="8" t="s">
        <v>60</v>
      </c>
      <c r="E10" s="8" t="n">
        <v>1.0</v>
      </c>
      <c r="F10" s="8" t="n">
        <v>699.0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5.7816436E7</v>
      </c>
      <c r="B11" t="s" s="8">
        <v>51</v>
      </c>
      <c r="C11" t="n" s="8">
        <f>IF(false,"120922035", "120922035")</f>
      </c>
      <c r="D11" t="s" s="8">
        <v>62</v>
      </c>
      <c r="E11" t="n" s="8">
        <v>1.0</v>
      </c>
      <c r="F11" t="n" s="8">
        <v>714.0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5.7628145E7</v>
      </c>
      <c r="B12" t="s" s="8">
        <v>59</v>
      </c>
      <c r="C12" t="n" s="8">
        <f>IF(false,"120921935", "120921935")</f>
      </c>
      <c r="D12" t="s" s="8">
        <v>64</v>
      </c>
      <c r="E12" t="n" s="8">
        <v>1.0</v>
      </c>
      <c r="F12" t="n" s="8">
        <v>395.0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5.7766361E7</v>
      </c>
      <c r="B13" s="8" t="s">
        <v>66</v>
      </c>
      <c r="C13" s="8" t="n">
        <f>IF(false,"120921936", "120921936")</f>
      </c>
      <c r="D13" s="8" t="s">
        <v>67</v>
      </c>
      <c r="E13" s="8" t="n">
        <v>1.0</v>
      </c>
      <c r="F13" s="8" t="n">
        <v>1013.0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5.7753882E7</v>
      </c>
      <c r="B14" s="8" t="s">
        <v>66</v>
      </c>
      <c r="C14" s="8" t="n">
        <f>IF(false,"120922947", "120922947")</f>
      </c>
      <c r="D14" s="8" t="s">
        <v>52</v>
      </c>
      <c r="E14" s="8" t="n">
        <v>1.0</v>
      </c>
      <c r="F14" s="8" t="n">
        <v>1123.0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5.7854825E7</v>
      </c>
      <c r="B15" t="s" s="8">
        <v>51</v>
      </c>
      <c r="C15" t="n" s="8">
        <f>IF(false,"120922947", "120922947")</f>
      </c>
      <c r="D15" t="s" s="8">
        <v>52</v>
      </c>
      <c r="E15" t="n" s="8">
        <v>1.0</v>
      </c>
      <c r="F15" t="n" s="8">
        <v>1147.0</v>
      </c>
      <c r="G15" t="s" s="8">
        <v>53</v>
      </c>
      <c r="H15" t="s" s="8">
        <v>54</v>
      </c>
      <c r="I15" t="s" s="8">
        <v>70</v>
      </c>
    </row>
    <row r="16" spans="1:9" s="1" customFormat="1" x14ac:dyDescent="0.2" ht="16.0" customHeight="true">
      <c r="A16" s="7" t="n">
        <v>5.7735431E7</v>
      </c>
      <c r="B16" t="s" s="8">
        <v>66</v>
      </c>
      <c r="C16" t="n" s="8">
        <f>IF(false,"120921995", "120921995")</f>
      </c>
      <c r="D16" t="s" s="8">
        <v>71</v>
      </c>
      <c r="E16" t="n" s="8">
        <v>4.0</v>
      </c>
      <c r="F16" s="8" t="n">
        <v>3996.0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5.7624026E7</v>
      </c>
      <c r="B17" s="8" t="s">
        <v>59</v>
      </c>
      <c r="C17" s="8" t="n">
        <f>IF(false,"005-1264", "005-1264")</f>
      </c>
      <c r="D17" s="8" t="s">
        <v>73</v>
      </c>
      <c r="E17" s="8" t="n">
        <v>1.0</v>
      </c>
      <c r="F17" s="8" t="n">
        <v>509.0</v>
      </c>
      <c r="G17" s="8" t="s">
        <v>53</v>
      </c>
      <c r="H17" s="8" t="s">
        <v>54</v>
      </c>
      <c r="I17" s="8" t="s">
        <v>74</v>
      </c>
    </row>
    <row r="18" spans="1:9" x14ac:dyDescent="0.2" ht="16.0" customHeight="true">
      <c r="A18" s="7" t="n">
        <v>5.7789524E7</v>
      </c>
      <c r="B18" t="s" s="8">
        <v>66</v>
      </c>
      <c r="C18" t="n" s="8">
        <f>IF(false,"120922947", "120922947")</f>
      </c>
      <c r="D18" t="s" s="8">
        <v>52</v>
      </c>
      <c r="E18" t="n" s="8">
        <v>1.0</v>
      </c>
      <c r="F18" t="n" s="8">
        <v>1103.0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5.7921928E7</v>
      </c>
      <c r="B19" s="8" t="s">
        <v>56</v>
      </c>
      <c r="C19" s="8" t="n">
        <f>IF(false,"120922035", "120922035")</f>
      </c>
      <c r="D19" s="8" t="s">
        <v>62</v>
      </c>
      <c r="E19" s="8" t="n">
        <v>1.0</v>
      </c>
      <c r="F19" s="8" t="n">
        <v>814.0</v>
      </c>
      <c r="G19" s="8" t="s">
        <v>53</v>
      </c>
      <c r="H19" s="8" t="s">
        <v>54</v>
      </c>
      <c r="I19" s="8" t="s">
        <v>76</v>
      </c>
    </row>
    <row r="20" spans="1:9" x14ac:dyDescent="0.2" ht="16.0" customHeight="true">
      <c r="A20" s="7" t="n">
        <v>5.7578246E7</v>
      </c>
      <c r="B20" s="8" t="s">
        <v>59</v>
      </c>
      <c r="C20" s="8" t="n">
        <f>IF(false,"005-1518", "005-1518")</f>
      </c>
      <c r="D20" s="8" t="s">
        <v>77</v>
      </c>
      <c r="E20" s="8" t="n">
        <v>2.0</v>
      </c>
      <c r="F20" s="8" t="n">
        <v>2025.0</v>
      </c>
      <c r="G20" s="8" t="s">
        <v>53</v>
      </c>
      <c r="H20" s="8" t="s">
        <v>54</v>
      </c>
      <c r="I20" s="8" t="s">
        <v>78</v>
      </c>
    </row>
    <row r="21" ht="16.0" customHeight="true">
      <c r="A21" t="n" s="7">
        <v>5.7578246E7</v>
      </c>
      <c r="B21" t="s" s="8">
        <v>59</v>
      </c>
      <c r="C21" t="n" s="8">
        <f>IF(false,"120921718", "120921718")</f>
      </c>
      <c r="D21" t="s" s="8">
        <v>79</v>
      </c>
      <c r="E21" t="n" s="8">
        <v>1.0</v>
      </c>
      <c r="F21" t="n" s="8">
        <v>1215.0</v>
      </c>
      <c r="G21" t="s" s="8">
        <v>53</v>
      </c>
      <c r="H21" t="s" s="8">
        <v>54</v>
      </c>
      <c r="I21" t="s" s="8">
        <v>78</v>
      </c>
    </row>
    <row r="22" spans="1:9" s="1" customFormat="1" x14ac:dyDescent="0.2" ht="16.0" customHeight="true">
      <c r="A22" s="7" t="n">
        <v>5.7820122E7</v>
      </c>
      <c r="B22" t="s" s="8">
        <v>51</v>
      </c>
      <c r="C22" t="n" s="8">
        <f>IF(false,"120922947", "120922947")</f>
      </c>
      <c r="D22" t="s" s="8">
        <v>52</v>
      </c>
      <c r="E22" t="n" s="8">
        <v>1.0</v>
      </c>
      <c r="F22" s="8" t="n">
        <v>1175.0</v>
      </c>
      <c r="G22" s="8" t="s">
        <v>53</v>
      </c>
      <c r="H22" s="8" t="s">
        <v>54</v>
      </c>
      <c r="I22" s="8" t="s">
        <v>80</v>
      </c>
    </row>
    <row r="23" spans="1:9" x14ac:dyDescent="0.2" ht="16.0" customHeight="true">
      <c r="A23" s="7" t="n">
        <v>5.8052729E7</v>
      </c>
      <c r="B23" s="8" t="s">
        <v>54</v>
      </c>
      <c r="C23" s="8" t="n">
        <f>IF(false,"005-1518", "005-1518")</f>
      </c>
      <c r="D23" s="8" t="s">
        <v>77</v>
      </c>
      <c r="E23" s="8" t="n">
        <v>3.0</v>
      </c>
      <c r="F23" s="8" t="n">
        <v>4167.0</v>
      </c>
      <c r="G23" s="8" t="s">
        <v>53</v>
      </c>
      <c r="H23" s="8" t="s">
        <v>54</v>
      </c>
      <c r="I23" s="8" t="s">
        <v>81</v>
      </c>
    </row>
    <row r="24" ht="16.0" customHeight="true">
      <c r="A24" t="n" s="7">
        <v>5.8031728E7</v>
      </c>
      <c r="B24" t="s" s="8">
        <v>54</v>
      </c>
      <c r="C24" t="n" s="8">
        <f>IF(false,"2152400613", "2152400613")</f>
      </c>
      <c r="D24" t="s" s="8">
        <v>82</v>
      </c>
      <c r="E24" t="n" s="8">
        <v>1.0</v>
      </c>
      <c r="F24" t="n" s="8">
        <v>3358.0</v>
      </c>
      <c r="G24" t="s" s="8">
        <v>53</v>
      </c>
      <c r="H24" t="s" s="8">
        <v>54</v>
      </c>
      <c r="I24" t="s" s="8">
        <v>83</v>
      </c>
    </row>
    <row r="25" spans="1:9" s="1" customFormat="1" x14ac:dyDescent="0.2" ht="16.0" customHeight="true">
      <c r="A25" t="n" s="7">
        <v>5.7573322E7</v>
      </c>
      <c r="B25" t="s" s="8">
        <v>59</v>
      </c>
      <c r="C25" t="n" s="8">
        <f>IF(false,"120921901", "120921901")</f>
      </c>
      <c r="D25" t="s" s="8">
        <v>84</v>
      </c>
      <c r="E25" t="n" s="8">
        <v>1.0</v>
      </c>
      <c r="F25" t="n" s="8">
        <v>1002.0</v>
      </c>
      <c r="G25" t="s" s="8">
        <v>53</v>
      </c>
      <c r="H25" t="s" s="8">
        <v>54</v>
      </c>
      <c r="I25" t="s" s="8">
        <v>85</v>
      </c>
    </row>
    <row r="26" ht="16.0" customHeight="true">
      <c r="A26" t="n" s="7">
        <v>5.7742171E7</v>
      </c>
      <c r="B26" t="s" s="8">
        <v>66</v>
      </c>
      <c r="C26" t="n" s="8">
        <f>IF(false,"120922947", "120922947")</f>
      </c>
      <c r="D26" t="s" s="8">
        <v>52</v>
      </c>
      <c r="E26" t="n" s="8">
        <v>1.0</v>
      </c>
      <c r="F26" t="n" s="8">
        <v>1959.0</v>
      </c>
      <c r="G26" t="s" s="8">
        <v>53</v>
      </c>
      <c r="H26" t="s" s="8">
        <v>54</v>
      </c>
      <c r="I26" t="s" s="8">
        <v>86</v>
      </c>
    </row>
    <row r="27" ht="16.0" customHeight="true">
      <c r="A27" t="n" s="7">
        <v>5.7620814E7</v>
      </c>
      <c r="B27" t="s" s="8">
        <v>59</v>
      </c>
      <c r="C27" t="n" s="8">
        <f>IF(false,"120921202", "120921202")</f>
      </c>
      <c r="D27" t="s" s="8">
        <v>87</v>
      </c>
      <c r="E27" t="n" s="8">
        <v>1.0</v>
      </c>
      <c r="F27" t="n" s="8">
        <v>1348.0</v>
      </c>
      <c r="G27" t="s" s="8">
        <v>53</v>
      </c>
      <c r="H27" t="s" s="8">
        <v>54</v>
      </c>
      <c r="I27" t="s" s="8">
        <v>88</v>
      </c>
    </row>
    <row r="28" ht="16.0" customHeight="true">
      <c r="A28" t="n" s="7">
        <v>5.7899602E7</v>
      </c>
      <c r="B28" t="s" s="8">
        <v>51</v>
      </c>
      <c r="C28" t="n" s="8">
        <f>IF(false,"120922954", "120922954")</f>
      </c>
      <c r="D28" t="s" s="8">
        <v>89</v>
      </c>
      <c r="E28" t="n" s="8">
        <v>1.0</v>
      </c>
      <c r="F28" t="n" s="8">
        <v>663.0</v>
      </c>
      <c r="G28" t="s" s="8">
        <v>53</v>
      </c>
      <c r="H28" t="s" s="8">
        <v>54</v>
      </c>
      <c r="I28" t="s" s="8">
        <v>90</v>
      </c>
    </row>
    <row r="29" spans="1:9" s="1" customFormat="1" x14ac:dyDescent="0.2" ht="16.0" customHeight="true">
      <c r="A29" t="n" s="7">
        <v>5.7221318E7</v>
      </c>
      <c r="B29" t="s" s="8">
        <v>91</v>
      </c>
      <c r="C29" t="n" s="8">
        <f>IF(false,"120921201", "120921201")</f>
      </c>
      <c r="D29" t="s" s="8">
        <v>92</v>
      </c>
      <c r="E29" t="n" s="8">
        <v>1.0</v>
      </c>
      <c r="F29" t="n" s="8">
        <v>1889.0</v>
      </c>
      <c r="G29" s="8" t="s">
        <v>53</v>
      </c>
      <c r="H29" t="s" s="8">
        <v>54</v>
      </c>
      <c r="I29" s="8" t="s">
        <v>93</v>
      </c>
    </row>
    <row r="30" ht="16.0" customHeight="true">
      <c r="A30" t="n" s="7">
        <v>5.7321429E7</v>
      </c>
      <c r="B30" t="s" s="8">
        <v>91</v>
      </c>
      <c r="C30" t="n" s="8">
        <f>IF(false,"120921545", "120921545")</f>
      </c>
      <c r="D30" t="s" s="8">
        <v>94</v>
      </c>
      <c r="E30" t="n" s="8">
        <v>1.0</v>
      </c>
      <c r="F30" t="n" s="8">
        <v>899.0</v>
      </c>
      <c r="G30" t="s" s="8">
        <v>53</v>
      </c>
      <c r="H30" t="s" s="8">
        <v>54</v>
      </c>
      <c r="I30" t="s" s="8">
        <v>95</v>
      </c>
    </row>
    <row r="31" ht="16.0" customHeight="true">
      <c r="A31" t="n" s="7">
        <v>5.8120031E7</v>
      </c>
      <c r="B31" t="s" s="8">
        <v>54</v>
      </c>
      <c r="C31" t="n" s="8">
        <f>IF(false,"000-633", "000-633")</f>
      </c>
      <c r="D31" t="s" s="8">
        <v>96</v>
      </c>
      <c r="E31" t="n" s="8">
        <v>1.0</v>
      </c>
      <c r="F31" t="n" s="8">
        <v>591.0</v>
      </c>
      <c r="G31" t="s" s="8">
        <v>53</v>
      </c>
      <c r="H31" t="s" s="8">
        <v>54</v>
      </c>
      <c r="I31" t="s" s="8">
        <v>97</v>
      </c>
    </row>
    <row r="32" ht="16.0" customHeight="true">
      <c r="A32" t="n" s="7">
        <v>5.7894327E7</v>
      </c>
      <c r="B32" t="s" s="8">
        <v>51</v>
      </c>
      <c r="C32" t="n" s="8">
        <f>IF(false,"120921202", "120921202")</f>
      </c>
      <c r="D32" t="s" s="8">
        <v>87</v>
      </c>
      <c r="E32" t="n" s="8">
        <v>1.0</v>
      </c>
      <c r="F32" t="n" s="8">
        <v>1799.0</v>
      </c>
      <c r="G32" t="s" s="8">
        <v>53</v>
      </c>
      <c r="H32" t="s" s="8">
        <v>54</v>
      </c>
      <c r="I32" t="s" s="8">
        <v>98</v>
      </c>
    </row>
    <row r="33" ht="16.0" customHeight="true">
      <c r="A33" t="n" s="7">
        <v>5.7221638E7</v>
      </c>
      <c r="B33" t="s" s="8">
        <v>91</v>
      </c>
      <c r="C33" t="n" s="8">
        <f>IF(false,"120921202", "120921202")</f>
      </c>
      <c r="D33" t="s" s="8">
        <v>87</v>
      </c>
      <c r="E33" t="n" s="8">
        <v>2.0</v>
      </c>
      <c r="F33" t="n" s="8">
        <v>3198.0</v>
      </c>
      <c r="G33" t="s" s="8">
        <v>53</v>
      </c>
      <c r="H33" t="s" s="8">
        <v>54</v>
      </c>
      <c r="I33" t="s" s="8">
        <v>99</v>
      </c>
    </row>
    <row r="34" ht="16.0" customHeight="true">
      <c r="A34" t="n" s="7">
        <v>5.7778657E7</v>
      </c>
      <c r="B34" t="s" s="8">
        <v>66</v>
      </c>
      <c r="C34" t="n" s="8">
        <f>IF(false,"120922954", "120922954")</f>
      </c>
      <c r="D34" t="s" s="8">
        <v>89</v>
      </c>
      <c r="E34" t="n" s="8">
        <v>1.0</v>
      </c>
      <c r="F34" t="n" s="8">
        <v>869.0</v>
      </c>
      <c r="G34" t="s" s="8">
        <v>53</v>
      </c>
      <c r="H34" t="s" s="8">
        <v>54</v>
      </c>
      <c r="I34" t="s" s="8">
        <v>100</v>
      </c>
    </row>
    <row r="35" ht="16.0" customHeight="true">
      <c r="A35" t="n" s="7">
        <v>5.7902268E7</v>
      </c>
      <c r="B35" t="s" s="8">
        <v>51</v>
      </c>
      <c r="C35" t="n" s="8">
        <f>IF(false,"005-1080", "005-1080")</f>
      </c>
      <c r="D35" t="s" s="8">
        <v>101</v>
      </c>
      <c r="E35" t="n" s="8">
        <v>1.0</v>
      </c>
      <c r="F35" t="n" s="8">
        <v>812.0</v>
      </c>
      <c r="G35" t="s" s="8">
        <v>53</v>
      </c>
      <c r="H35" t="s" s="8">
        <v>54</v>
      </c>
      <c r="I35" t="s" s="8">
        <v>102</v>
      </c>
    </row>
    <row r="36" ht="16.0" customHeight="true">
      <c r="A36" t="n" s="7">
        <v>5.7552608E7</v>
      </c>
      <c r="B36" t="s" s="8">
        <v>59</v>
      </c>
      <c r="C36" t="n" s="8">
        <f>IF(false,"2152400399", "2152400399")</f>
      </c>
      <c r="D36" t="s" s="8">
        <v>60</v>
      </c>
      <c r="E36" t="n" s="8">
        <v>1.0</v>
      </c>
      <c r="F36" t="n" s="8">
        <v>587.0</v>
      </c>
      <c r="G36" t="s" s="8">
        <v>53</v>
      </c>
      <c r="H36" t="s" s="8">
        <v>54</v>
      </c>
      <c r="I36" t="s" s="8">
        <v>103</v>
      </c>
    </row>
    <row r="37" ht="16.0" customHeight="true">
      <c r="A37" t="n" s="7">
        <v>5.7508257E7</v>
      </c>
      <c r="B37" t="s" s="8">
        <v>104</v>
      </c>
      <c r="C37" t="n" s="8">
        <f>IF(false,"120921743", "120921743")</f>
      </c>
      <c r="D37" t="s" s="8">
        <v>105</v>
      </c>
      <c r="E37" t="n" s="8">
        <v>1.0</v>
      </c>
      <c r="F37" t="n" s="8">
        <v>989.0</v>
      </c>
      <c r="G37" t="s" s="8">
        <v>53</v>
      </c>
      <c r="H37" t="s" s="8">
        <v>54</v>
      </c>
      <c r="I37" t="s" s="8">
        <v>106</v>
      </c>
    </row>
    <row r="38" ht="16.0" customHeight="true">
      <c r="A38" t="n" s="7">
        <v>5.7860834E7</v>
      </c>
      <c r="B38" t="s" s="8">
        <v>51</v>
      </c>
      <c r="C38" t="n" s="8">
        <f>IF(false,"005-1080", "005-1080")</f>
      </c>
      <c r="D38" t="s" s="8">
        <v>101</v>
      </c>
      <c r="E38" t="n" s="8">
        <v>1.0</v>
      </c>
      <c r="F38" t="n" s="8">
        <v>812.0</v>
      </c>
      <c r="G38" t="s" s="8">
        <v>53</v>
      </c>
      <c r="H38" t="s" s="8">
        <v>54</v>
      </c>
      <c r="I38" t="s" s="8">
        <v>107</v>
      </c>
    </row>
    <row r="39" ht="16.0" customHeight="true">
      <c r="A39" t="n" s="7">
        <v>5.7044931E7</v>
      </c>
      <c r="B39" t="s" s="8">
        <v>108</v>
      </c>
      <c r="C39" t="n" s="8">
        <f>IF(false,"120921904", "120921904")</f>
      </c>
      <c r="D39" t="s" s="8">
        <v>109</v>
      </c>
      <c r="E39" t="n" s="8">
        <v>1.0</v>
      </c>
      <c r="F39" t="n" s="8">
        <v>643.0</v>
      </c>
      <c r="G39" t="s" s="8">
        <v>53</v>
      </c>
      <c r="H39" t="s" s="8">
        <v>54</v>
      </c>
      <c r="I39" t="s" s="8">
        <v>110</v>
      </c>
    </row>
    <row r="40" ht="16.0" customHeight="true">
      <c r="A40" t="n" s="7">
        <v>5.7374206E7</v>
      </c>
      <c r="B40" t="s" s="8">
        <v>104</v>
      </c>
      <c r="C40" t="n" s="8">
        <f>IF(false,"120921547", "120921547")</f>
      </c>
      <c r="D40" t="s" s="8">
        <v>111</v>
      </c>
      <c r="E40" t="n" s="8">
        <v>1.0</v>
      </c>
      <c r="F40" t="n" s="8">
        <v>753.0</v>
      </c>
      <c r="G40" t="s" s="8">
        <v>53</v>
      </c>
      <c r="H40" t="s" s="8">
        <v>54</v>
      </c>
      <c r="I40" t="s" s="8">
        <v>112</v>
      </c>
    </row>
    <row r="41" ht="16.0" customHeight="true">
      <c r="A41" t="n" s="7">
        <v>5.7491589E7</v>
      </c>
      <c r="B41" t="s" s="8">
        <v>104</v>
      </c>
      <c r="C41" t="n" s="8">
        <f>IF(false,"120921425", "120921425")</f>
      </c>
      <c r="D41" t="s" s="8">
        <v>113</v>
      </c>
      <c r="E41" t="n" s="8">
        <v>2.0</v>
      </c>
      <c r="F41" t="n" s="8">
        <v>840.0</v>
      </c>
      <c r="G41" t="s" s="8">
        <v>53</v>
      </c>
      <c r="H41" t="s" s="8">
        <v>54</v>
      </c>
      <c r="I41" t="s" s="8">
        <v>114</v>
      </c>
    </row>
    <row r="42" ht="16.0" customHeight="true">
      <c r="A42" t="n" s="7">
        <v>5.7638435E7</v>
      </c>
      <c r="B42" t="s" s="8">
        <v>59</v>
      </c>
      <c r="C42" t="n" s="8">
        <f>IF(false,"120922759", "120922759")</f>
      </c>
      <c r="D42" t="s" s="8">
        <v>115</v>
      </c>
      <c r="E42" t="n" s="8">
        <v>1.0</v>
      </c>
      <c r="F42" t="n" s="8">
        <v>2838.0</v>
      </c>
      <c r="G42" t="s" s="8">
        <v>53</v>
      </c>
      <c r="H42" t="s" s="8">
        <v>54</v>
      </c>
      <c r="I42" t="s" s="8">
        <v>116</v>
      </c>
    </row>
    <row r="43" ht="16.0" customHeight="true">
      <c r="A43" t="n" s="7">
        <v>5.7638435E7</v>
      </c>
      <c r="B43" t="s" s="8">
        <v>59</v>
      </c>
      <c r="C43" t="n" s="8">
        <f>IF(false,"120922765", "120922765")</f>
      </c>
      <c r="D43" t="s" s="8">
        <v>117</v>
      </c>
      <c r="E43" t="n" s="8">
        <v>1.0</v>
      </c>
      <c r="F43" t="n" s="8">
        <v>1208.0</v>
      </c>
      <c r="G43" t="s" s="8">
        <v>53</v>
      </c>
      <c r="H43" t="s" s="8">
        <v>54</v>
      </c>
      <c r="I43" t="s" s="8">
        <v>116</v>
      </c>
    </row>
    <row r="44" ht="16.0" customHeight="true">
      <c r="A44" t="n" s="7">
        <v>5.7433691E7</v>
      </c>
      <c r="B44" t="s" s="8">
        <v>104</v>
      </c>
      <c r="C44" t="n" s="8">
        <f>IF(false,"120921202", "120921202")</f>
      </c>
      <c r="D44" t="s" s="8">
        <v>87</v>
      </c>
      <c r="E44" t="n" s="8">
        <v>1.0</v>
      </c>
      <c r="F44" t="n" s="8">
        <v>1599.0</v>
      </c>
      <c r="G44" t="s" s="8">
        <v>53</v>
      </c>
      <c r="H44" t="s" s="8">
        <v>54</v>
      </c>
      <c r="I44" t="s" s="8">
        <v>118</v>
      </c>
    </row>
    <row r="45" ht="16.0" customHeight="true">
      <c r="A45" t="n" s="7">
        <v>5.7663262E7</v>
      </c>
      <c r="B45" t="s" s="8">
        <v>59</v>
      </c>
      <c r="C45" t="n" s="8">
        <f>IF(false,"120921899", "120921899")</f>
      </c>
      <c r="D45" t="s" s="8">
        <v>119</v>
      </c>
      <c r="E45" t="n" s="8">
        <v>2.0</v>
      </c>
      <c r="F45" t="n" s="8">
        <v>1782.0</v>
      </c>
      <c r="G45" t="s" s="8">
        <v>53</v>
      </c>
      <c r="H45" t="s" s="8">
        <v>54</v>
      </c>
      <c r="I45" t="s" s="8">
        <v>120</v>
      </c>
    </row>
    <row r="46" ht="16.0" customHeight="true">
      <c r="A46" t="n" s="7">
        <v>5.7616968E7</v>
      </c>
      <c r="B46" t="s" s="8">
        <v>59</v>
      </c>
      <c r="C46" t="n" s="8">
        <f>IF(false,"005-1414", "005-1414")</f>
      </c>
      <c r="D46" t="s" s="8">
        <v>121</v>
      </c>
      <c r="E46" t="n" s="8">
        <v>1.0</v>
      </c>
      <c r="F46" t="n" s="8">
        <v>451.0</v>
      </c>
      <c r="G46" t="s" s="8">
        <v>53</v>
      </c>
      <c r="H46" t="s" s="8">
        <v>54</v>
      </c>
      <c r="I46" t="s" s="8">
        <v>122</v>
      </c>
    </row>
    <row r="47" ht="16.0" customHeight="true">
      <c r="A47" t="n" s="7">
        <v>5.7868924E7</v>
      </c>
      <c r="B47" t="s" s="8">
        <v>51</v>
      </c>
      <c r="C47" t="n" s="8">
        <f>IF(false,"120922211", "120922211")</f>
      </c>
      <c r="D47" t="s" s="8">
        <v>123</v>
      </c>
      <c r="E47" t="n" s="8">
        <v>1.0</v>
      </c>
      <c r="F47" t="n" s="8">
        <v>542.0</v>
      </c>
      <c r="G47" t="s" s="8">
        <v>53</v>
      </c>
      <c r="H47" t="s" s="8">
        <v>54</v>
      </c>
      <c r="I47" t="s" s="8">
        <v>124</v>
      </c>
    </row>
    <row r="48" ht="16.0" customHeight="true">
      <c r="A48" t="n" s="7">
        <v>5.7671962E7</v>
      </c>
      <c r="B48" t="s" s="8">
        <v>66</v>
      </c>
      <c r="C48" t="n" s="8">
        <f>IF(false,"005-1521", "005-1521")</f>
      </c>
      <c r="D48" t="s" s="8">
        <v>125</v>
      </c>
      <c r="E48" t="n" s="8">
        <v>1.0</v>
      </c>
      <c r="F48" t="n" s="8">
        <v>659.0</v>
      </c>
      <c r="G48" t="s" s="8">
        <v>53</v>
      </c>
      <c r="H48" t="s" s="8">
        <v>54</v>
      </c>
      <c r="I48" t="s" s="8">
        <v>126</v>
      </c>
    </row>
    <row r="49" ht="16.0" customHeight="true">
      <c r="A49" t="n" s="7">
        <v>5.7659516E7</v>
      </c>
      <c r="B49" t="s" s="8">
        <v>59</v>
      </c>
      <c r="C49" t="n" s="8">
        <f>IF(false,"120921202", "120921202")</f>
      </c>
      <c r="D49" t="s" s="8">
        <v>87</v>
      </c>
      <c r="E49" t="n" s="8">
        <v>1.0</v>
      </c>
      <c r="F49" t="n" s="8">
        <v>1347.0</v>
      </c>
      <c r="G49" t="s" s="8">
        <v>53</v>
      </c>
      <c r="H49" t="s" s="8">
        <v>54</v>
      </c>
      <c r="I49" t="s" s="8">
        <v>127</v>
      </c>
    </row>
    <row r="50" ht="16.0" customHeight="true">
      <c r="A50" t="n" s="7">
        <v>5.7694096E7</v>
      </c>
      <c r="B50" t="s" s="8">
        <v>66</v>
      </c>
      <c r="C50" t="n" s="8">
        <f>IF(false,"120922947", "120922947")</f>
      </c>
      <c r="D50" t="s" s="8">
        <v>52</v>
      </c>
      <c r="E50" t="n" s="8">
        <v>1.0</v>
      </c>
      <c r="F50" t="n" s="8">
        <v>1959.0</v>
      </c>
      <c r="G50" t="s" s="8">
        <v>53</v>
      </c>
      <c r="H50" t="s" s="8">
        <v>54</v>
      </c>
      <c r="I50" t="s" s="8">
        <v>128</v>
      </c>
    </row>
    <row r="51" ht="16.0" customHeight="true">
      <c r="A51" t="n" s="7">
        <v>5.7665302E7</v>
      </c>
      <c r="B51" t="s" s="8">
        <v>59</v>
      </c>
      <c r="C51" t="n" s="8">
        <f>IF(false,"120921901", "120921901")</f>
      </c>
      <c r="D51" t="s" s="8">
        <v>84</v>
      </c>
      <c r="E51" t="n" s="8">
        <v>1.0</v>
      </c>
      <c r="F51" t="n" s="8">
        <v>988.0</v>
      </c>
      <c r="G51" t="s" s="8">
        <v>53</v>
      </c>
      <c r="H51" t="s" s="8">
        <v>54</v>
      </c>
      <c r="I51" t="s" s="8">
        <v>129</v>
      </c>
    </row>
    <row r="52" ht="16.0" customHeight="true">
      <c r="A52" t="n" s="7">
        <v>5.7776276E7</v>
      </c>
      <c r="B52" t="s" s="8">
        <v>66</v>
      </c>
      <c r="C52" t="n" s="8">
        <f>IF(false,"120922947", "120922947")</f>
      </c>
      <c r="D52" t="s" s="8">
        <v>52</v>
      </c>
      <c r="E52" t="n" s="8">
        <v>1.0</v>
      </c>
      <c r="F52" t="n" s="8">
        <v>1485.0</v>
      </c>
      <c r="G52" t="s" s="8">
        <v>53</v>
      </c>
      <c r="H52" t="s" s="8">
        <v>54</v>
      </c>
      <c r="I52" t="s" s="8">
        <v>130</v>
      </c>
    </row>
    <row r="53" ht="16.0" customHeight="true">
      <c r="A53" t="n" s="7">
        <v>5.7576678E7</v>
      </c>
      <c r="B53" t="s" s="8">
        <v>59</v>
      </c>
      <c r="C53" t="n" s="8">
        <f>IF(false,"120923074", "120923074")</f>
      </c>
      <c r="D53" t="s" s="8">
        <v>131</v>
      </c>
      <c r="E53" t="n" s="8">
        <v>1.0</v>
      </c>
      <c r="F53" t="n" s="8">
        <v>382.0</v>
      </c>
      <c r="G53" t="s" s="8">
        <v>53</v>
      </c>
      <c r="H53" t="s" s="8">
        <v>54</v>
      </c>
      <c r="I53" t="s" s="8">
        <v>132</v>
      </c>
    </row>
    <row r="54" ht="16.0" customHeight="true">
      <c r="A54" t="n" s="7">
        <v>5.7556004E7</v>
      </c>
      <c r="B54" t="s" s="8">
        <v>59</v>
      </c>
      <c r="C54" t="n" s="8">
        <f>IF(false,"120922782", "120922782")</f>
      </c>
      <c r="D54" t="s" s="8">
        <v>133</v>
      </c>
      <c r="E54" t="n" s="8">
        <v>1.0</v>
      </c>
      <c r="F54" t="n" s="8">
        <v>467.0</v>
      </c>
      <c r="G54" t="s" s="8">
        <v>53</v>
      </c>
      <c r="H54" t="s" s="8">
        <v>54</v>
      </c>
      <c r="I54" t="s" s="8">
        <v>134</v>
      </c>
    </row>
    <row r="55" ht="16.0" customHeight="true">
      <c r="A55" t="n" s="7">
        <v>5.7683909E7</v>
      </c>
      <c r="B55" t="s" s="8">
        <v>66</v>
      </c>
      <c r="C55" t="n" s="8">
        <f>IF(false,"120921390", "120921390")</f>
      </c>
      <c r="D55" t="s" s="8">
        <v>135</v>
      </c>
      <c r="E55" t="n" s="8">
        <v>2.0</v>
      </c>
      <c r="F55" t="n" s="8">
        <v>524.0</v>
      </c>
      <c r="G55" t="s" s="8">
        <v>53</v>
      </c>
      <c r="H55" t="s" s="8">
        <v>54</v>
      </c>
      <c r="I55" t="s" s="8">
        <v>136</v>
      </c>
    </row>
    <row r="56" ht="16.0" customHeight="true">
      <c r="A56" t="n" s="7">
        <v>5.8151984E7</v>
      </c>
      <c r="B56" t="s" s="8">
        <v>54</v>
      </c>
      <c r="C56" t="n" s="8">
        <f>IF(false,"005-1080", "005-1080")</f>
      </c>
      <c r="D56" t="s" s="8">
        <v>101</v>
      </c>
      <c r="E56" t="n" s="8">
        <v>1.0</v>
      </c>
      <c r="F56" t="n" s="8">
        <v>560.0</v>
      </c>
      <c r="G56" t="s" s="8">
        <v>53</v>
      </c>
      <c r="H56" t="s" s="8">
        <v>50</v>
      </c>
      <c r="I56" t="s" s="8">
        <v>137</v>
      </c>
    </row>
    <row r="57" ht="16.0" customHeight="true">
      <c r="A57" t="n" s="7">
        <v>5.8063713E7</v>
      </c>
      <c r="B57" t="s" s="8">
        <v>54</v>
      </c>
      <c r="C57" t="n" s="8">
        <f>IF(false,"002-937", "002-937")</f>
      </c>
      <c r="D57" t="s" s="8">
        <v>138</v>
      </c>
      <c r="E57" t="n" s="8">
        <v>1.0</v>
      </c>
      <c r="F57" t="n" s="8">
        <v>404.0</v>
      </c>
      <c r="G57" t="s" s="8">
        <v>53</v>
      </c>
      <c r="H57" t="s" s="8">
        <v>50</v>
      </c>
      <c r="I57" t="s" s="8">
        <v>139</v>
      </c>
    </row>
    <row r="58" ht="16.0" customHeight="true">
      <c r="A58" t="n" s="7">
        <v>5.8030742E7</v>
      </c>
      <c r="B58" t="s" s="8">
        <v>54</v>
      </c>
      <c r="C58" t="n" s="8">
        <f>IF(false,"2152400399", "2152400399")</f>
      </c>
      <c r="D58" t="s" s="8">
        <v>60</v>
      </c>
      <c r="E58" t="n" s="8">
        <v>1.0</v>
      </c>
      <c r="F58" t="n" s="8">
        <v>689.0</v>
      </c>
      <c r="G58" t="s" s="8">
        <v>53</v>
      </c>
      <c r="H58" t="s" s="8">
        <v>50</v>
      </c>
      <c r="I58" t="s" s="8">
        <v>140</v>
      </c>
    </row>
    <row r="59" ht="16.0" customHeight="true">
      <c r="A59" t="n" s="7">
        <v>5.7641834E7</v>
      </c>
      <c r="B59" t="s" s="8">
        <v>59</v>
      </c>
      <c r="C59" t="n" s="8">
        <f>IF(false,"120922777", "120922777")</f>
      </c>
      <c r="D59" t="s" s="8">
        <v>141</v>
      </c>
      <c r="E59" t="n" s="8">
        <v>1.0</v>
      </c>
      <c r="F59" t="n" s="8">
        <v>854.0</v>
      </c>
      <c r="G59" t="s" s="8">
        <v>53</v>
      </c>
      <c r="H59" t="s" s="8">
        <v>50</v>
      </c>
      <c r="I59" t="s" s="8">
        <v>142</v>
      </c>
    </row>
    <row r="60" ht="16.0" customHeight="true">
      <c r="A60" t="n" s="7">
        <v>5.7642442E7</v>
      </c>
      <c r="B60" t="s" s="8">
        <v>59</v>
      </c>
      <c r="C60" t="n" s="8">
        <f>IF(false,"120922777", "120922777")</f>
      </c>
      <c r="D60" t="s" s="8">
        <v>141</v>
      </c>
      <c r="E60" t="n" s="8">
        <v>1.0</v>
      </c>
      <c r="F60" t="n" s="8">
        <v>854.0</v>
      </c>
      <c r="G60" t="s" s="8">
        <v>53</v>
      </c>
      <c r="H60" t="s" s="8">
        <v>50</v>
      </c>
      <c r="I60" t="s" s="8">
        <v>143</v>
      </c>
    </row>
    <row r="61" ht="16.0" customHeight="true">
      <c r="A61" t="n" s="7">
        <v>5.8025978E7</v>
      </c>
      <c r="B61" t="s" s="8">
        <v>56</v>
      </c>
      <c r="C61" t="n" s="8">
        <f>IF(false,"002-934", "002-934")</f>
      </c>
      <c r="D61" t="s" s="8">
        <v>144</v>
      </c>
      <c r="E61" t="n" s="8">
        <v>2.0</v>
      </c>
      <c r="F61" t="n" s="8">
        <v>972.0</v>
      </c>
      <c r="G61" t="s" s="8">
        <v>53</v>
      </c>
      <c r="H61" t="s" s="8">
        <v>50</v>
      </c>
      <c r="I61" t="s" s="8">
        <v>145</v>
      </c>
    </row>
    <row r="62" ht="16.0" customHeight="true">
      <c r="A62" t="n" s="7">
        <v>5.8018656E7</v>
      </c>
      <c r="B62" t="s" s="8">
        <v>56</v>
      </c>
      <c r="C62" t="n" s="8">
        <f>IF(false,"120922760", "120922760")</f>
      </c>
      <c r="D62" t="s" s="8">
        <v>146</v>
      </c>
      <c r="E62" t="n" s="8">
        <v>1.0</v>
      </c>
      <c r="F62" t="n" s="8">
        <v>1455.0</v>
      </c>
      <c r="G62" t="s" s="8">
        <v>53</v>
      </c>
      <c r="H62" t="s" s="8">
        <v>50</v>
      </c>
      <c r="I62" t="s" s="8">
        <v>147</v>
      </c>
    </row>
    <row r="63" ht="16.0" customHeight="true">
      <c r="A63" t="n" s="7">
        <v>5.8023929E7</v>
      </c>
      <c r="B63" t="s" s="8">
        <v>56</v>
      </c>
      <c r="C63" t="n" s="8">
        <f>IF(false,"120922947", "120922947")</f>
      </c>
      <c r="D63" t="s" s="8">
        <v>52</v>
      </c>
      <c r="E63" t="n" s="8">
        <v>1.0</v>
      </c>
      <c r="F63" t="n" s="8">
        <v>1569.0</v>
      </c>
      <c r="G63" t="s" s="8">
        <v>53</v>
      </c>
      <c r="H63" t="s" s="8">
        <v>50</v>
      </c>
      <c r="I63" t="s" s="8">
        <v>148</v>
      </c>
    </row>
    <row r="64" ht="16.0" customHeight="true">
      <c r="A64" t="n" s="7">
        <v>5.8016537E7</v>
      </c>
      <c r="B64" t="s" s="8">
        <v>56</v>
      </c>
      <c r="C64" t="n" s="8">
        <f>IF(false,"120921901", "120921901")</f>
      </c>
      <c r="D64" t="s" s="8">
        <v>84</v>
      </c>
      <c r="E64" t="n" s="8">
        <v>1.0</v>
      </c>
      <c r="F64" t="n" s="8">
        <v>898.0</v>
      </c>
      <c r="G64" t="s" s="8">
        <v>53</v>
      </c>
      <c r="H64" t="s" s="8">
        <v>50</v>
      </c>
      <c r="I64" t="s" s="8">
        <v>149</v>
      </c>
    </row>
    <row r="65" ht="16.0" customHeight="true">
      <c r="A65" t="n" s="7">
        <v>5.8012991E7</v>
      </c>
      <c r="B65" t="s" s="8">
        <v>56</v>
      </c>
      <c r="C65" t="n" s="8">
        <f>IF(false,"120922621", "120922621")</f>
      </c>
      <c r="D65" t="s" s="8">
        <v>150</v>
      </c>
      <c r="E65" t="n" s="8">
        <v>1.0</v>
      </c>
      <c r="F65" t="n" s="8">
        <v>295.0</v>
      </c>
      <c r="G65" t="s" s="8">
        <v>53</v>
      </c>
      <c r="H65" t="s" s="8">
        <v>50</v>
      </c>
      <c r="I65" t="s" s="8">
        <v>151</v>
      </c>
    </row>
    <row r="66" ht="16.0" customHeight="true"/>
    <row r="67" ht="16.0" customHeight="true">
      <c r="A67" t="s" s="1">
        <v>37</v>
      </c>
      <c r="B67" s="1"/>
      <c r="C67" s="1"/>
      <c r="D67" s="1"/>
      <c r="E67" s="1"/>
      <c r="F67" t="n" s="8">
        <v>69767.0</v>
      </c>
      <c r="G67" s="2"/>
    </row>
    <row r="68" ht="16.0" customHeight="true"/>
    <row r="69" ht="16.0" customHeight="true">
      <c r="A69" t="s" s="1">
        <v>36</v>
      </c>
    </row>
    <row r="70" ht="34.0" customHeight="true">
      <c r="A70" t="s" s="9">
        <v>38</v>
      </c>
      <c r="B70" t="s" s="9">
        <v>0</v>
      </c>
      <c r="C70" t="s" s="9">
        <v>43</v>
      </c>
      <c r="D70" t="s" s="9">
        <v>1</v>
      </c>
      <c r="E70" t="s" s="9">
        <v>2</v>
      </c>
      <c r="F70" t="s" s="9">
        <v>39</v>
      </c>
      <c r="G70" t="s" s="9">
        <v>5</v>
      </c>
      <c r="H70" t="s" s="9">
        <v>3</v>
      </c>
      <c r="I70" t="s" s="9">
        <v>4</v>
      </c>
    </row>
    <row r="71" ht="16.0" customHeight="true">
      <c r="A71" t="n" s="8">
        <v>5.7375104E7</v>
      </c>
      <c r="B71" t="s" s="8">
        <v>104</v>
      </c>
      <c r="C71" t="n" s="8">
        <f>IF(false,"120921791", "120921791")</f>
      </c>
      <c r="D71" t="s" s="8">
        <v>152</v>
      </c>
      <c r="E71" t="n" s="8">
        <v>1.0</v>
      </c>
      <c r="F71" t="n" s="8">
        <v>-1407.0</v>
      </c>
      <c r="G71" t="s" s="8">
        <v>153</v>
      </c>
      <c r="H71" t="s" s="8">
        <v>54</v>
      </c>
      <c r="I71" t="s" s="8">
        <v>154</v>
      </c>
    </row>
    <row r="72" ht="16.0" customHeight="true">
      <c r="A72" t="n" s="8">
        <v>5.7322103E7</v>
      </c>
      <c r="B72" t="s" s="8">
        <v>91</v>
      </c>
      <c r="C72" t="n" s="8">
        <f>IF(false,"120922947", "120922947")</f>
      </c>
      <c r="D72" t="s" s="8">
        <v>52</v>
      </c>
      <c r="E72" t="n" s="8">
        <v>1.0</v>
      </c>
      <c r="F72" t="n" s="8">
        <v>-1959.0</v>
      </c>
      <c r="G72" t="s" s="8">
        <v>153</v>
      </c>
      <c r="H72" t="s" s="8">
        <v>54</v>
      </c>
      <c r="I72" t="s" s="8">
        <v>155</v>
      </c>
    </row>
    <row r="73" ht="16.0" customHeight="true">
      <c r="A73" t="n" s="8">
        <v>5.7830928E7</v>
      </c>
      <c r="B73" t="s" s="8">
        <v>51</v>
      </c>
      <c r="C73" t="n" s="8">
        <f>IF(false,"2152400574", "2152400574")</f>
      </c>
      <c r="D73" t="s" s="8">
        <v>156</v>
      </c>
      <c r="E73" t="n" s="8">
        <v>1.0</v>
      </c>
      <c r="F73" t="n" s="8">
        <v>-1920.0</v>
      </c>
      <c r="G73" t="s" s="8">
        <v>153</v>
      </c>
      <c r="H73" t="s" s="8">
        <v>50</v>
      </c>
      <c r="I73" t="s" s="8">
        <v>157</v>
      </c>
    </row>
    <row r="74" ht="16.0" customHeight="true"/>
    <row r="75" ht="16.0" customHeight="true">
      <c r="A75" t="s" s="1">
        <v>37</v>
      </c>
      <c r="F75" t="n" s="8">
        <v>-5286.0</v>
      </c>
      <c r="G75" s="2"/>
      <c r="H75" s="0"/>
      <c r="I75" s="0"/>
    </row>
    <row r="76" ht="16.0" customHeight="true">
      <c r="A76" s="1"/>
      <c r="B76" s="1"/>
      <c r="C76" s="1"/>
      <c r="D76" s="1"/>
      <c r="E76" s="1"/>
      <c r="F76" s="1"/>
      <c r="G76" s="1"/>
      <c r="H76" s="1"/>
      <c r="I76" s="1"/>
    </row>
    <row r="77" ht="16.0" customHeight="true">
      <c r="A77" t="s" s="1">
        <v>40</v>
      </c>
    </row>
    <row r="78" ht="34.0" customHeight="true">
      <c r="A78" t="s" s="9">
        <v>47</v>
      </c>
      <c r="B78" t="s" s="9">
        <v>48</v>
      </c>
      <c r="C78" s="9"/>
      <c r="D78" s="9"/>
      <c r="E78" s="9"/>
      <c r="F78" t="s" s="9">
        <v>39</v>
      </c>
      <c r="G78" t="s" s="9">
        <v>5</v>
      </c>
      <c r="H78" t="s" s="9">
        <v>3</v>
      </c>
      <c r="I78" t="s" s="9">
        <v>4</v>
      </c>
    </row>
    <row r="79" ht="16.0" customHeight="true"/>
    <row r="80" ht="16.0" customHeight="true">
      <c r="A80" t="s" s="1">
        <v>37</v>
      </c>
      <c r="F80" t="n" s="8">
        <v>0.0</v>
      </c>
      <c r="G80" s="2"/>
      <c r="H80" s="0"/>
      <c r="I80" s="0"/>
    </row>
    <row r="81" ht="16.0" customHeight="true">
      <c r="A81" s="1"/>
      <c r="B81" s="1"/>
      <c r="C81" s="1"/>
      <c r="D81" s="1"/>
      <c r="E81" s="1"/>
      <c r="F81" s="1"/>
      <c r="G81" s="1"/>
      <c r="H81" s="1"/>
      <c r="I81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