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<sst xmlns="http://schemas.openxmlformats.org/spreadsheetml/2006/main" count="622" uniqueCount="137">
  <si>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</si>
  <si>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</si>
  <si>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</si>
  <si>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</si>
  <si>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</si>
  <si>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</si>
  <si>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</si>
  <si>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</si>
  <si>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</si>
  <si>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</si>
  <si>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</si>
  <si>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</si>
  <si>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</si>
  <si>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</si>
  <si>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</si>
  <si>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</si>
  <si>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</si>
  <si>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</si>
  <si>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</si>
  <si>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</si>
  <si>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</si>
  <si>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</si>
  <si>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</si>
  <si>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</si>
  <si>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</si>
  <si>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</si>
  <si>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</si>
  <si>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</si>
  <si>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</si>
  <si>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</si>
  <si>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</si>
  <si>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</si>
  <si>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</si>
  <si>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</si>
  <si>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</si>
  <si>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</si>
  <si>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</si>
  <si>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</si>
  <si>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</si>
  <si>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</si>
  <si>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</si>
  <si>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</si>
  <si>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</si>
  <si>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</si>
  <si>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</si>
  <si>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</si>
  <si>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</si>
  <si>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</si>
  <si>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</si>
  <si>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</si>
  <si>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11.08.2021</t>
  </si>
  <si>
    <t>08.08.2021</t>
  </si>
  <si>
    <t>Зубная паста Perioe Pumping Herb, 285 г</t>
  </si>
  <si>
    <t>Платёж покупателя</t>
  </si>
  <si>
    <t>10.08.2021</t>
  </si>
  <si>
    <t>61101863fbacea4653eef7e9</t>
  </si>
  <si>
    <t>Satisfyer Вибромассажер Wand-er Woman 34 см (J2018-47), фиолетовый</t>
  </si>
  <si>
    <t>610fec63fbacea63aeeef767</t>
  </si>
  <si>
    <t>Goo.N трусики Ultra L (9-14 кг), 56 шт.</t>
  </si>
  <si>
    <t>610fea29bed21e11a50f6d66</t>
  </si>
  <si>
    <t>Satisfyer Стимулятор 2 Next Gen, rose gold/white</t>
  </si>
  <si>
    <t>610fd9be94d52756b54cd079</t>
  </si>
  <si>
    <t>Joonies трусики Standart L (9-14 кг), 42 шт., 42 шт., верблюды</t>
  </si>
  <si>
    <t>610fab90bed21e234c0f6cfc</t>
  </si>
  <si>
    <t>Joonies трусики Comfort L (9-14 кг), 44 шт., 2 уп.</t>
  </si>
  <si>
    <t>610f9a3d73990149e4ba1031</t>
  </si>
  <si>
    <t>07.08.2021</t>
  </si>
  <si>
    <t>Крем-гель для душа Lion Рисовое молочко, 750 мл</t>
  </si>
  <si>
    <t>610e92d6f78dba78c39951ac</t>
  </si>
  <si>
    <t>Смесь Kabrita 3 GOLD для комфортного пищеварения, старше 12 месяцев, 800 г</t>
  </si>
  <si>
    <t>610e91b604e9433f93b739b5</t>
  </si>
  <si>
    <t>Satisfyer Стимулятор Pro 2 Vibration, rose gold</t>
  </si>
  <si>
    <t>610e785fbed21e423a0f6cca</t>
  </si>
  <si>
    <t>Satisfyer Стимулятор Penguin, черный/белый</t>
  </si>
  <si>
    <t>610e73785a395125732f7236</t>
  </si>
  <si>
    <t>30.07.2021</t>
  </si>
  <si>
    <t>Joonies трусики Premium Soft XL (12-17 кг), 76 шт.</t>
  </si>
  <si>
    <t>61125fc72af6cd024f46b9ea</t>
  </si>
  <si>
    <t>610e49f3792ab14837b0ec83</t>
  </si>
  <si>
    <t>05.08.2021</t>
  </si>
  <si>
    <t>6112642094d52750a063a6fc</t>
  </si>
  <si>
    <t>YokoSun трусики Premium L (9-14 кг) 44 шт., белый</t>
  </si>
  <si>
    <t>610e06449066f40533d47c66</t>
  </si>
  <si>
    <t>Joonies трусики Premium Soft L (9-14 кг), 44 шт.</t>
  </si>
  <si>
    <t>610df41403c3781dc2840ef1</t>
  </si>
  <si>
    <t>06.08.2021</t>
  </si>
  <si>
    <t>610d6f00954f6b7b7cc40e17</t>
  </si>
  <si>
    <t>6110221bdbdc314402176f19</t>
  </si>
  <si>
    <t>6112733a5a3951aa21bba984</t>
  </si>
  <si>
    <t>Goo.N подгузники XL (12-20 кг), 42 шт.</t>
  </si>
  <si>
    <t>611277062af6cd439c46ba66</t>
  </si>
  <si>
    <t>6112767194d527bc6063a658</t>
  </si>
  <si>
    <t>Goo.N трусики XXL (13-25 кг) 28 шт.</t>
  </si>
  <si>
    <t>610d02637153b301efab533c</t>
  </si>
  <si>
    <t>61128a7c03c378adddd24f2e</t>
  </si>
  <si>
    <t>Satisfyer Стимулятор Number One Air Pulse (Next Gen), розовое золото</t>
  </si>
  <si>
    <t>61128e596a8643204f3deeb6</t>
  </si>
  <si>
    <t>610d4acc32da83605e589717</t>
  </si>
  <si>
    <t>09.08.2021</t>
  </si>
  <si>
    <t>Goo.N трусики Ultra XL (12-20 кг), 50 шт.</t>
  </si>
  <si>
    <t>6112a9ce0fe995510c753ef6</t>
  </si>
  <si>
    <t>610d6ab7954f6b8f11c40e37</t>
  </si>
  <si>
    <t>Merries трусики XXL (15-28 кг), 32 шт.</t>
  </si>
  <si>
    <t>6112bf9c04e9434fe536c975</t>
  </si>
  <si>
    <t>6112c4da94d527104263a6f9</t>
  </si>
  <si>
    <t>6112c8898927cacb9e5e9c70</t>
  </si>
  <si>
    <t>6112c76d3620c22e8c5c266e</t>
  </si>
  <si>
    <t>610d85be5a39515a3e2f73cc</t>
  </si>
  <si>
    <t>Satisfyer Вибромассажер Wand-er Woman 34 см (J2018-47), черный</t>
  </si>
  <si>
    <t>610d89195a39511adb2f7391</t>
  </si>
  <si>
    <t>610d8a28dbdc31b663176f3e</t>
  </si>
  <si>
    <t>Набор Esthetic House CP-1 Bright complex intense nourishing v 2</t>
  </si>
  <si>
    <t>6112d9098927ca6b075e9c0c</t>
  </si>
  <si>
    <t>6112e502954f6b58a2e7e9db</t>
  </si>
  <si>
    <t>Ёkitto трусики XL (12+ кг) 34 шт.</t>
  </si>
  <si>
    <t>6112212e7153b3f434ee64f4</t>
  </si>
  <si>
    <t>61123ff232da83d41e7c2214</t>
  </si>
  <si>
    <t>Merries трусики XL (12-22 кг), 50 шт.</t>
  </si>
  <si>
    <t>61128cdd0fe9956ca3753eb0</t>
  </si>
  <si>
    <t>6111827a04e943869f36c963</t>
  </si>
  <si>
    <t>61116ecdf4c0cb300b2f3b9e</t>
  </si>
  <si>
    <t>Manuoki подгузники UltraThin M (6-11 кг) 56 шт.</t>
  </si>
  <si>
    <t>61112b93f78dba4cad995127</t>
  </si>
  <si>
    <t>YokoSun трусики Econom XXL (15-25 кг) 32 шт.</t>
  </si>
  <si>
    <t>611285ed32da831cfb7c2314</t>
  </si>
  <si>
    <t>Губка для плит Vileda Пур Актив 2 шт, желтый/зеленый</t>
  </si>
  <si>
    <t>6112ae8b3b31762998f882c3</t>
  </si>
  <si>
    <t>Goo.N трусики Ultra M (7-12 кг) 74 шт.</t>
  </si>
  <si>
    <t>61113e50b9f8ed78784368ac</t>
  </si>
  <si>
    <t>Satisfyer Вибромассажер вакуум-волновой Dual Pleasure J2018-101, белый</t>
  </si>
  <si>
    <t>6112958b5a39511ee2bba9fe</t>
  </si>
  <si>
    <t>611264bc04e943ec0336c995</t>
  </si>
  <si>
    <t>Joonies трусики Standart XL (12-17 кг), 36 шт., 36 шт., кенгуру</t>
  </si>
  <si>
    <t>611260b85a39514570bbaa84</t>
  </si>
  <si>
    <t>61122a260fe9955523753e39</t>
  </si>
  <si>
    <t>Возврат платежа покупателя</t>
  </si>
  <si>
    <t>61127c43dbdc31c833dc2896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</si>
</sst>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246073.0</v>
      </c>
    </row>
    <row r="4" spans="1:9" s="3" customFormat="1" x14ac:dyDescent="0.2" ht="16.0" customHeight="true">
      <c r="A4" s="3" t="s">
        <v>34</v>
      </c>
      <c r="B4" s="10" t="n">
        <v>83602.0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5.800441E7</v>
      </c>
      <c r="B8" s="8" t="s">
        <v>51</v>
      </c>
      <c r="C8" s="8" t="n">
        <f>IF(false,"005-1414", "005-1414")</f>
      </c>
      <c r="D8" s="8" t="s">
        <v>52</v>
      </c>
      <c r="E8" s="8" t="n">
        <v>1.0</v>
      </c>
      <c r="F8" s="8" t="n">
        <v>593.0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5.7982128E7</v>
      </c>
      <c r="B9" t="s" s="8">
        <v>51</v>
      </c>
      <c r="C9" t="n" s="8">
        <f>IF(false,"120922955", "120922955")</f>
      </c>
      <c r="D9" t="s" s="8">
        <v>56</v>
      </c>
      <c r="E9" t="n" s="8">
        <v>1.0</v>
      </c>
      <c r="F9" t="n" s="8">
        <v>1999.0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5.7981002E7</v>
      </c>
      <c r="B10" s="8" t="s">
        <v>51</v>
      </c>
      <c r="C10" s="8" t="n">
        <f>IF(false,"120921718", "120921718")</f>
      </c>
      <c r="D10" s="8" t="s">
        <v>58</v>
      </c>
      <c r="E10" s="8" t="n">
        <v>2.0</v>
      </c>
      <c r="F10" s="8" t="n">
        <v>2598.0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5.7972169E7</v>
      </c>
      <c r="B11" t="s" s="8">
        <v>51</v>
      </c>
      <c r="C11" t="n" s="8">
        <f>IF(false,"120922940", "120922940")</f>
      </c>
      <c r="D11" t="s" s="8">
        <v>60</v>
      </c>
      <c r="E11" t="n" s="8">
        <v>1.0</v>
      </c>
      <c r="F11" t="n" s="8">
        <v>965.0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5.7945114E7</v>
      </c>
      <c r="B12" t="s" s="8">
        <v>51</v>
      </c>
      <c r="C12" t="n" s="8">
        <f>IF(false,"2152400398", "2152400398")</f>
      </c>
      <c r="D12" t="s" s="8">
        <v>62</v>
      </c>
      <c r="E12" t="n" s="8">
        <v>1.0</v>
      </c>
      <c r="F12" t="n" s="8">
        <v>586.0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5.7934976E7</v>
      </c>
      <c r="B13" s="8" t="s">
        <v>51</v>
      </c>
      <c r="C13" s="8" t="n">
        <f>IF(false,"120922760", "120922760")</f>
      </c>
      <c r="D13" s="8" t="s">
        <v>64</v>
      </c>
      <c r="E13" s="8" t="n">
        <v>1.0</v>
      </c>
      <c r="F13" s="8" t="n">
        <v>1395.0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5.7860573E7</v>
      </c>
      <c r="B14" s="8" t="s">
        <v>66</v>
      </c>
      <c r="C14" s="8" t="n">
        <f>IF(false,"120922892", "120922892")</f>
      </c>
      <c r="D14" s="8" t="s">
        <v>67</v>
      </c>
      <c r="E14" s="8" t="n">
        <v>1.0</v>
      </c>
      <c r="F14" s="8" t="n">
        <v>436.0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5.7860066E7</v>
      </c>
      <c r="B15" t="s" s="8">
        <v>66</v>
      </c>
      <c r="C15" t="n" s="8">
        <f>IF(false,"120921202", "120921202")</f>
      </c>
      <c r="D15" t="s" s="8">
        <v>69</v>
      </c>
      <c r="E15" t="n" s="8">
        <v>4.0</v>
      </c>
      <c r="F15" t="n" s="8">
        <v>6996.0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5.7847234E7</v>
      </c>
      <c r="B16" t="s" s="8">
        <v>66</v>
      </c>
      <c r="C16" t="n" s="8">
        <f>IF(false,"120922942", "120922942")</f>
      </c>
      <c r="D16" t="s" s="8">
        <v>71</v>
      </c>
      <c r="E16" t="n" s="8">
        <v>1.0</v>
      </c>
      <c r="F16" s="8" t="n">
        <v>2599.0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5.7844908E7</v>
      </c>
      <c r="B17" s="8" t="s">
        <v>66</v>
      </c>
      <c r="C17" s="8" t="n">
        <f>IF(false,"120922947", "120922947")</f>
      </c>
      <c r="D17" s="8" t="s">
        <v>73</v>
      </c>
      <c r="E17" s="8" t="n">
        <v>1.0</v>
      </c>
      <c r="F17" s="8" t="n">
        <v>1959.0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5.6661557E7</v>
      </c>
      <c r="B18" t="s" s="8">
        <v>75</v>
      </c>
      <c r="C18" t="n" s="8">
        <f>IF(false,"120922757", "120922757")</f>
      </c>
      <c r="D18" t="s" s="8">
        <v>76</v>
      </c>
      <c r="E18" t="n" s="8">
        <v>1.0</v>
      </c>
      <c r="F18" t="n" s="8">
        <v>1989.0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5.7823419E7</v>
      </c>
      <c r="B19" s="8" t="s">
        <v>66</v>
      </c>
      <c r="C19" s="8" t="n">
        <f>IF(false,"120922947", "120922947")</f>
      </c>
      <c r="D19" s="8" t="s">
        <v>73</v>
      </c>
      <c r="E19" s="8" t="n">
        <v>1.0</v>
      </c>
      <c r="F19" s="8" t="n">
        <v>1959.0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5.7550434E7</v>
      </c>
      <c r="B20" s="8" t="s">
        <v>79</v>
      </c>
      <c r="C20" s="8" t="n">
        <f>IF(false,"005-1414", "005-1414")</f>
      </c>
      <c r="D20" s="8" t="s">
        <v>52</v>
      </c>
      <c r="E20" s="8" t="n">
        <v>1.0</v>
      </c>
      <c r="F20" s="8" t="n">
        <v>443.0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5.7799059E7</v>
      </c>
      <c r="B21" t="s" s="8">
        <v>66</v>
      </c>
      <c r="C21" t="n" s="8">
        <f>IF(false,"120921995", "120921995")</f>
      </c>
      <c r="D21" t="s" s="8">
        <v>81</v>
      </c>
      <c r="E21" t="n" s="8">
        <v>1.0</v>
      </c>
      <c r="F21" t="n" s="8">
        <v>1238.0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5.7797523E7</v>
      </c>
      <c r="B22" t="s" s="8">
        <v>66</v>
      </c>
      <c r="C22" t="n" s="8">
        <f>IF(false,"01-003884", "01-003884")</f>
      </c>
      <c r="D22" t="s" s="8">
        <v>83</v>
      </c>
      <c r="E22" t="n" s="8">
        <v>1.0</v>
      </c>
      <c r="F22" s="8" t="n">
        <v>1049.0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5.7768082E7</v>
      </c>
      <c r="B23" s="8" t="s">
        <v>85</v>
      </c>
      <c r="C23" s="8" t="n">
        <f>IF(false,"120922947", "120922947")</f>
      </c>
      <c r="D23" s="8" t="s">
        <v>73</v>
      </c>
      <c r="E23" s="8" t="n">
        <v>1.0</v>
      </c>
      <c r="F23" s="8" t="n">
        <v>1105.0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5.800945E7</v>
      </c>
      <c r="B24" t="s" s="8">
        <v>51</v>
      </c>
      <c r="C24" t="n" s="8">
        <f>IF(false,"120922955", "120922955")</f>
      </c>
      <c r="D24" t="s" s="8">
        <v>56</v>
      </c>
      <c r="E24" t="n" s="8">
        <v>1.0</v>
      </c>
      <c r="F24" t="n" s="8">
        <v>1617.0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5.7857038E7</v>
      </c>
      <c r="B25" t="s" s="8">
        <v>66</v>
      </c>
      <c r="C25" t="n" s="8">
        <f>IF(false,"120922947", "120922947")</f>
      </c>
      <c r="D25" t="s" s="8">
        <v>73</v>
      </c>
      <c r="E25" t="n" s="8">
        <v>1.0</v>
      </c>
      <c r="F25" t="n" s="8">
        <v>1138.0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5.7523526E7</v>
      </c>
      <c r="B26" t="s" s="8">
        <v>79</v>
      </c>
      <c r="C26" t="n" s="8">
        <f>IF(false,"002-102", "002-102")</f>
      </c>
      <c r="D26" t="s" s="8">
        <v>89</v>
      </c>
      <c r="E26" t="n" s="8">
        <v>2.0</v>
      </c>
      <c r="F26" t="n" s="8">
        <v>1796.0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5.8302631E7</v>
      </c>
      <c r="B27" t="s" s="8">
        <v>54</v>
      </c>
      <c r="C27" t="n" s="8">
        <f>IF(false,"120921202", "120921202")</f>
      </c>
      <c r="D27" t="s" s="8">
        <v>69</v>
      </c>
      <c r="E27" t="n" s="8">
        <v>2.0</v>
      </c>
      <c r="F27" t="n" s="8">
        <v>2698.0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5.7711128E7</v>
      </c>
      <c r="B28" t="s" s="8">
        <v>85</v>
      </c>
      <c r="C28" t="n" s="8">
        <f>IF(false,"005-1520", "005-1520")</f>
      </c>
      <c r="D28" t="s" s="8">
        <v>92</v>
      </c>
      <c r="E28" t="n" s="8">
        <v>5.0</v>
      </c>
      <c r="F28" t="n" s="8">
        <v>3351.0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5.7756622E7</v>
      </c>
      <c r="B29" t="s" s="8">
        <v>85</v>
      </c>
      <c r="C29" t="n" s="8">
        <f>IF(false,"120922947", "120922947")</f>
      </c>
      <c r="D29" t="s" s="8">
        <v>73</v>
      </c>
      <c r="E29" t="n" s="8">
        <v>2.0</v>
      </c>
      <c r="F29" t="n" s="8">
        <v>2788.0</v>
      </c>
      <c r="G29" s="8" t="s">
        <v>53</v>
      </c>
      <c r="H29" t="s" s="8">
        <v>54</v>
      </c>
      <c r="I29" s="8" t="s">
        <v>94</v>
      </c>
    </row>
    <row r="30" ht="16.0" customHeight="true">
      <c r="A30" t="n" s="7">
        <v>5.7584084E7</v>
      </c>
      <c r="B30" t="s" s="8">
        <v>79</v>
      </c>
      <c r="C30" t="n" s="8">
        <f>IF(false,"120922954", "120922954")</f>
      </c>
      <c r="D30" t="s" s="8">
        <v>95</v>
      </c>
      <c r="E30" t="n" s="8">
        <v>1.0</v>
      </c>
      <c r="F30" t="n" s="8">
        <v>869.0</v>
      </c>
      <c r="G30" t="s" s="8">
        <v>53</v>
      </c>
      <c r="H30" t="s" s="8">
        <v>54</v>
      </c>
      <c r="I30" t="s" s="8">
        <v>96</v>
      </c>
    </row>
    <row r="31" ht="16.0" customHeight="true">
      <c r="A31" t="n" s="7">
        <v>5.7751753E7</v>
      </c>
      <c r="B31" t="s" s="8">
        <v>85</v>
      </c>
      <c r="C31" t="n" s="8">
        <f>IF(false,"120922954", "120922954")</f>
      </c>
      <c r="D31" t="s" s="8">
        <v>95</v>
      </c>
      <c r="E31" t="n" s="8">
        <v>1.0</v>
      </c>
      <c r="F31" t="n" s="8">
        <v>524.0</v>
      </c>
      <c r="G31" t="s" s="8">
        <v>53</v>
      </c>
      <c r="H31" t="s" s="8">
        <v>54</v>
      </c>
      <c r="I31" t="s" s="8">
        <v>97</v>
      </c>
    </row>
    <row r="32" ht="16.0" customHeight="true">
      <c r="A32" t="n" s="7">
        <v>5.8043803E7</v>
      </c>
      <c r="B32" t="s" s="8">
        <v>98</v>
      </c>
      <c r="C32" t="n" s="8">
        <f>IF(false,"120921791", "120921791")</f>
      </c>
      <c r="D32" t="s" s="8">
        <v>99</v>
      </c>
      <c r="E32" t="n" s="8">
        <v>2.0</v>
      </c>
      <c r="F32" t="n" s="8">
        <v>2798.0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5.7765907E7</v>
      </c>
      <c r="B33" t="s" s="8">
        <v>85</v>
      </c>
      <c r="C33" t="n" s="8">
        <f>IF(false,"120922954", "120922954")</f>
      </c>
      <c r="D33" t="s" s="8">
        <v>95</v>
      </c>
      <c r="E33" t="n" s="8">
        <v>1.0</v>
      </c>
      <c r="F33" t="n" s="8">
        <v>593.0</v>
      </c>
      <c r="G33" t="s" s="8">
        <v>53</v>
      </c>
      <c r="H33" t="s" s="8">
        <v>54</v>
      </c>
      <c r="I33" t="s" s="8">
        <v>101</v>
      </c>
    </row>
    <row r="34" ht="16.0" customHeight="true">
      <c r="A34" t="n" s="7">
        <v>5.8018884E7</v>
      </c>
      <c r="B34" t="s" s="8">
        <v>51</v>
      </c>
      <c r="C34" t="n" s="8">
        <f>IF(false,"120921370", "120921370")</f>
      </c>
      <c r="D34" t="s" s="8">
        <v>102</v>
      </c>
      <c r="E34" t="n" s="8">
        <v>1.0</v>
      </c>
      <c r="F34" t="n" s="8">
        <v>1799.0</v>
      </c>
      <c r="G34" t="s" s="8">
        <v>53</v>
      </c>
      <c r="H34" t="s" s="8">
        <v>54</v>
      </c>
      <c r="I34" t="s" s="8">
        <v>103</v>
      </c>
    </row>
    <row r="35" ht="16.0" customHeight="true">
      <c r="A35" t="n" s="7">
        <v>5.7974844E7</v>
      </c>
      <c r="B35" t="s" s="8">
        <v>51</v>
      </c>
      <c r="C35" t="n" s="8">
        <f>IF(false,"005-1520", "005-1520")</f>
      </c>
      <c r="D35" t="s" s="8">
        <v>92</v>
      </c>
      <c r="E35" t="n" s="8">
        <v>6.0</v>
      </c>
      <c r="F35" t="n" s="8">
        <v>5676.0</v>
      </c>
      <c r="G35" t="s" s="8">
        <v>53</v>
      </c>
      <c r="H35" t="s" s="8">
        <v>54</v>
      </c>
      <c r="I35" t="s" s="8">
        <v>104</v>
      </c>
    </row>
    <row r="36" ht="16.0" customHeight="true">
      <c r="A36" t="n" s="7">
        <v>5.7891993E7</v>
      </c>
      <c r="B36" t="s" s="8">
        <v>66</v>
      </c>
      <c r="C36" t="n" s="8">
        <f>IF(false,"120921202", "120921202")</f>
      </c>
      <c r="D36" t="s" s="8">
        <v>69</v>
      </c>
      <c r="E36" t="n" s="8">
        <v>1.0</v>
      </c>
      <c r="F36" t="n" s="8">
        <v>1799.0</v>
      </c>
      <c r="G36" t="s" s="8">
        <v>53</v>
      </c>
      <c r="H36" t="s" s="8">
        <v>54</v>
      </c>
      <c r="I36" t="s" s="8">
        <v>105</v>
      </c>
    </row>
    <row r="37" ht="16.0" customHeight="true">
      <c r="A37" t="n" s="7">
        <v>5.7759513E7</v>
      </c>
      <c r="B37" t="s" s="8">
        <v>85</v>
      </c>
      <c r="C37" t="n" s="8">
        <f>IF(false,"120922947", "120922947")</f>
      </c>
      <c r="D37" t="s" s="8">
        <v>73</v>
      </c>
      <c r="E37" t="n" s="8">
        <v>1.0</v>
      </c>
      <c r="F37" t="n" s="8">
        <v>1293.0</v>
      </c>
      <c r="G37" t="s" s="8">
        <v>53</v>
      </c>
      <c r="H37" t="s" s="8">
        <v>54</v>
      </c>
      <c r="I37" t="s" s="8">
        <v>106</v>
      </c>
    </row>
    <row r="38" ht="16.0" customHeight="true">
      <c r="A38" t="n" s="7">
        <v>5.7778316E7</v>
      </c>
      <c r="B38" t="s" s="8">
        <v>85</v>
      </c>
      <c r="C38" t="n" s="8">
        <f>IF(false,"120922947", "120922947")</f>
      </c>
      <c r="D38" t="s" s="8">
        <v>73</v>
      </c>
      <c r="E38" t="n" s="8">
        <v>1.0</v>
      </c>
      <c r="F38" t="n" s="8">
        <v>1056.0</v>
      </c>
      <c r="G38" t="s" s="8">
        <v>53</v>
      </c>
      <c r="H38" t="s" s="8">
        <v>54</v>
      </c>
      <c r="I38" t="s" s="8">
        <v>107</v>
      </c>
    </row>
    <row r="39" ht="16.0" customHeight="true">
      <c r="A39" t="n" s="7">
        <v>5.7779867E7</v>
      </c>
      <c r="B39" t="s" s="8">
        <v>85</v>
      </c>
      <c r="C39" t="n" s="8">
        <f>IF(false,"120922943", "120922943")</f>
      </c>
      <c r="D39" t="s" s="8">
        <v>108</v>
      </c>
      <c r="E39" t="n" s="8">
        <v>1.0</v>
      </c>
      <c r="F39" t="n" s="8">
        <v>1778.0</v>
      </c>
      <c r="G39" t="s" s="8">
        <v>53</v>
      </c>
      <c r="H39" t="s" s="8">
        <v>54</v>
      </c>
      <c r="I39" t="s" s="8">
        <v>109</v>
      </c>
    </row>
    <row r="40" ht="16.0" customHeight="true">
      <c r="A40" t="n" s="7">
        <v>5.7780347E7</v>
      </c>
      <c r="B40" t="s" s="8">
        <v>85</v>
      </c>
      <c r="C40" t="n" s="8">
        <f>IF(false,"120922954", "120922954")</f>
      </c>
      <c r="D40" t="s" s="8">
        <v>95</v>
      </c>
      <c r="E40" t="n" s="8">
        <v>1.0</v>
      </c>
      <c r="F40" t="n" s="8">
        <v>670.0</v>
      </c>
      <c r="G40" t="s" s="8">
        <v>53</v>
      </c>
      <c r="H40" t="s" s="8">
        <v>54</v>
      </c>
      <c r="I40" t="s" s="8">
        <v>110</v>
      </c>
    </row>
    <row r="41" ht="16.0" customHeight="true">
      <c r="A41" t="n" s="7">
        <v>5.8022215E7</v>
      </c>
      <c r="B41" t="s" s="8">
        <v>51</v>
      </c>
      <c r="C41" t="n" s="8">
        <f>IF(false,"120921942", "120921942")</f>
      </c>
      <c r="D41" t="s" s="8">
        <v>111</v>
      </c>
      <c r="E41" t="n" s="8">
        <v>1.0</v>
      </c>
      <c r="F41" t="n" s="8">
        <v>1767.0</v>
      </c>
      <c r="G41" t="s" s="8">
        <v>53</v>
      </c>
      <c r="H41" t="s" s="8">
        <v>54</v>
      </c>
      <c r="I41" t="s" s="8">
        <v>112</v>
      </c>
    </row>
    <row r="42" ht="16.0" customHeight="true">
      <c r="A42" t="n" s="7">
        <v>5.7584638E7</v>
      </c>
      <c r="B42" t="s" s="8">
        <v>79</v>
      </c>
      <c r="C42" t="n" s="8">
        <f>IF(false,"120921791", "120921791")</f>
      </c>
      <c r="D42" t="s" s="8">
        <v>99</v>
      </c>
      <c r="E42" t="n" s="8">
        <v>1.0</v>
      </c>
      <c r="F42" t="n" s="8">
        <v>1661.0</v>
      </c>
      <c r="G42" t="s" s="8">
        <v>53</v>
      </c>
      <c r="H42" t="s" s="8">
        <v>54</v>
      </c>
      <c r="I42" t="s" s="8">
        <v>113</v>
      </c>
    </row>
    <row r="43" ht="16.0" customHeight="true">
      <c r="A43" t="n" s="7">
        <v>5.8243986E7</v>
      </c>
      <c r="B43" t="s" s="8">
        <v>54</v>
      </c>
      <c r="C43" t="n" s="8">
        <f>IF(false,"120921545", "120921545")</f>
      </c>
      <c r="D43" t="s" s="8">
        <v>114</v>
      </c>
      <c r="E43" t="n" s="8">
        <v>1.0</v>
      </c>
      <c r="F43" t="n" s="8">
        <v>671.0</v>
      </c>
      <c r="G43" t="s" s="8">
        <v>53</v>
      </c>
      <c r="H43" t="s" s="8">
        <v>50</v>
      </c>
      <c r="I43" t="s" s="8">
        <v>115</v>
      </c>
    </row>
    <row r="44" ht="16.0" customHeight="true">
      <c r="A44" t="n" s="7">
        <v>5.8264667E7</v>
      </c>
      <c r="B44" t="s" s="8">
        <v>54</v>
      </c>
      <c r="C44" t="n" s="8">
        <f>IF(false,"005-1414", "005-1414")</f>
      </c>
      <c r="D44" t="s" s="8">
        <v>52</v>
      </c>
      <c r="E44" t="n" s="8">
        <v>1.0</v>
      </c>
      <c r="F44" t="n" s="8">
        <v>593.0</v>
      </c>
      <c r="G44" t="s" s="8">
        <v>53</v>
      </c>
      <c r="H44" t="s" s="8">
        <v>50</v>
      </c>
      <c r="I44" t="s" s="8">
        <v>116</v>
      </c>
    </row>
    <row r="45" ht="16.0" customHeight="true">
      <c r="A45" t="n" s="7">
        <v>5.8317379E7</v>
      </c>
      <c r="B45" t="s" s="8">
        <v>54</v>
      </c>
      <c r="C45" t="n" s="8">
        <f>IF(false,"005-1039", "005-1039")</f>
      </c>
      <c r="D45" t="s" s="8">
        <v>117</v>
      </c>
      <c r="E45" t="n" s="8">
        <v>3.0</v>
      </c>
      <c r="F45" t="n" s="8">
        <v>4050.0</v>
      </c>
      <c r="G45" t="s" s="8">
        <v>53</v>
      </c>
      <c r="H45" t="s" s="8">
        <v>50</v>
      </c>
      <c r="I45" t="s" s="8">
        <v>118</v>
      </c>
    </row>
    <row r="46" ht="16.0" customHeight="true">
      <c r="A46" t="n" s="7">
        <v>5.8207379E7</v>
      </c>
      <c r="B46" t="s" s="8">
        <v>98</v>
      </c>
      <c r="C46" t="n" s="8">
        <f>IF(false,"120922760", "120922760")</f>
      </c>
      <c r="D46" t="s" s="8">
        <v>64</v>
      </c>
      <c r="E46" t="n" s="8">
        <v>1.0</v>
      </c>
      <c r="F46" t="n" s="8">
        <v>1559.0</v>
      </c>
      <c r="G46" t="s" s="8">
        <v>53</v>
      </c>
      <c r="H46" t="s" s="8">
        <v>50</v>
      </c>
      <c r="I46" t="s" s="8">
        <v>119</v>
      </c>
    </row>
    <row r="47" ht="16.0" customHeight="true">
      <c r="A47" t="n" s="7">
        <v>5.8195356E7</v>
      </c>
      <c r="B47" t="s" s="8">
        <v>98</v>
      </c>
      <c r="C47" t="n" s="8">
        <f>IF(false,"120921995", "120921995")</f>
      </c>
      <c r="D47" t="s" s="8">
        <v>81</v>
      </c>
      <c r="E47" t="n" s="8">
        <v>1.0</v>
      </c>
      <c r="F47" t="n" s="8">
        <v>1133.0</v>
      </c>
      <c r="G47" t="s" s="8">
        <v>53</v>
      </c>
      <c r="H47" t="s" s="8">
        <v>50</v>
      </c>
      <c r="I47" t="s" s="8">
        <v>120</v>
      </c>
    </row>
    <row r="48" ht="16.0" customHeight="true">
      <c r="A48" t="n" s="7">
        <v>5.8158343E7</v>
      </c>
      <c r="B48" t="s" s="8">
        <v>98</v>
      </c>
      <c r="C48" t="n" s="8">
        <f>IF(false,"005-1080", "005-1080")</f>
      </c>
      <c r="D48" t="s" s="8">
        <v>121</v>
      </c>
      <c r="E48" t="n" s="8">
        <v>1.0</v>
      </c>
      <c r="F48" t="n" s="8">
        <v>812.0</v>
      </c>
      <c r="G48" t="s" s="8">
        <v>53</v>
      </c>
      <c r="H48" t="s" s="8">
        <v>50</v>
      </c>
      <c r="I48" t="s" s="8">
        <v>122</v>
      </c>
    </row>
    <row r="49" ht="16.0" customHeight="true">
      <c r="A49" t="n" s="7">
        <v>5.8313082E7</v>
      </c>
      <c r="B49" t="s" s="8">
        <v>54</v>
      </c>
      <c r="C49" t="n" s="8">
        <f>IF(false,"120921905", "120921905")</f>
      </c>
      <c r="D49" t="s" s="8">
        <v>123</v>
      </c>
      <c r="E49" t="n" s="8">
        <v>2.0</v>
      </c>
      <c r="F49" t="n" s="8">
        <v>1114.0</v>
      </c>
      <c r="G49" t="s" s="8">
        <v>53</v>
      </c>
      <c r="H49" t="s" s="8">
        <v>50</v>
      </c>
      <c r="I49" t="s" s="8">
        <v>124</v>
      </c>
    </row>
    <row r="50" ht="16.0" customHeight="true">
      <c r="A50" t="n" s="7">
        <v>5.8336904E7</v>
      </c>
      <c r="B50" t="s" s="8">
        <v>54</v>
      </c>
      <c r="C50" t="n" s="8">
        <f>IF(false,"004-346", "004-346")</f>
      </c>
      <c r="D50" t="s" s="8">
        <v>125</v>
      </c>
      <c r="E50" t="n" s="8">
        <v>4.0</v>
      </c>
      <c r="F50" t="n" s="8">
        <v>1064.0</v>
      </c>
      <c r="G50" t="s" s="8">
        <v>53</v>
      </c>
      <c r="H50" t="s" s="8">
        <v>50</v>
      </c>
      <c r="I50" t="s" s="8">
        <v>126</v>
      </c>
    </row>
    <row r="51" ht="16.0" customHeight="true">
      <c r="A51" t="n" s="7">
        <v>5.8169084E7</v>
      </c>
      <c r="B51" t="s" s="8">
        <v>98</v>
      </c>
      <c r="C51" t="n" s="8">
        <f>IF(false,"005-1119", "005-1119")</f>
      </c>
      <c r="D51" t="s" s="8">
        <v>127</v>
      </c>
      <c r="E51" t="n" s="8">
        <v>2.0</v>
      </c>
      <c r="F51" t="n" s="8">
        <v>3278.0</v>
      </c>
      <c r="G51" t="s" s="8">
        <v>53</v>
      </c>
      <c r="H51" t="s" s="8">
        <v>50</v>
      </c>
      <c r="I51" t="s" s="8">
        <v>128</v>
      </c>
    </row>
    <row r="52" ht="16.0" customHeight="true">
      <c r="A52" t="n" s="7">
        <v>5.8322617E7</v>
      </c>
      <c r="B52" t="s" s="8">
        <v>54</v>
      </c>
      <c r="C52" t="n" s="8">
        <f>IF(false,"120922949", "120922949")</f>
      </c>
      <c r="D52" t="s" s="8">
        <v>129</v>
      </c>
      <c r="E52" t="n" s="8">
        <v>1.0</v>
      </c>
      <c r="F52" t="n" s="8">
        <v>1899.0</v>
      </c>
      <c r="G52" t="s" s="8">
        <v>53</v>
      </c>
      <c r="H52" t="s" s="8">
        <v>50</v>
      </c>
      <c r="I52" t="s" s="8">
        <v>130</v>
      </c>
    </row>
    <row r="53" ht="16.0" customHeight="true">
      <c r="A53" t="n" s="7">
        <v>5.8290399E7</v>
      </c>
      <c r="B53" t="s" s="8">
        <v>54</v>
      </c>
      <c r="C53" t="n" s="8">
        <f>IF(false,"120921995", "120921995")</f>
      </c>
      <c r="D53" t="s" s="8">
        <v>81</v>
      </c>
      <c r="E53" t="n" s="8">
        <v>2.0</v>
      </c>
      <c r="F53" t="n" s="8">
        <v>1854.0</v>
      </c>
      <c r="G53" t="s" s="8">
        <v>53</v>
      </c>
      <c r="H53" t="s" s="8">
        <v>50</v>
      </c>
      <c r="I53" t="s" s="8">
        <v>131</v>
      </c>
    </row>
    <row r="54" ht="16.0" customHeight="true">
      <c r="A54" t="n" s="7">
        <v>5.8287449E7</v>
      </c>
      <c r="B54" t="s" s="8">
        <v>54</v>
      </c>
      <c r="C54" t="n" s="8">
        <f>IF(false,"2152400399", "2152400399")</f>
      </c>
      <c r="D54" t="s" s="8">
        <v>132</v>
      </c>
      <c r="E54" t="n" s="8">
        <v>3.0</v>
      </c>
      <c r="F54" t="n" s="8">
        <v>1536.0</v>
      </c>
      <c r="G54" t="s" s="8">
        <v>53</v>
      </c>
      <c r="H54" t="s" s="8">
        <v>50</v>
      </c>
      <c r="I54" t="s" s="8">
        <v>133</v>
      </c>
    </row>
    <row r="55" ht="16.0" customHeight="true">
      <c r="A55" t="n" s="7">
        <v>5.8249687E7</v>
      </c>
      <c r="B55" t="s" s="8">
        <v>54</v>
      </c>
      <c r="C55" t="n" s="8">
        <f>IF(false,"005-1080", "005-1080")</f>
      </c>
      <c r="D55" t="s" s="8">
        <v>121</v>
      </c>
      <c r="E55" t="n" s="8">
        <v>2.0</v>
      </c>
      <c r="F55" t="n" s="8">
        <v>1624.0</v>
      </c>
      <c r="G55" t="s" s="8">
        <v>53</v>
      </c>
      <c r="H55" t="s" s="8">
        <v>50</v>
      </c>
      <c r="I55" t="s" s="8">
        <v>134</v>
      </c>
    </row>
    <row r="56" ht="16.0" customHeight="true"/>
    <row r="57" ht="16.0" customHeight="true">
      <c r="A57" t="s" s="1">
        <v>37</v>
      </c>
      <c r="B57" s="1"/>
      <c r="C57" s="1"/>
      <c r="D57" s="1"/>
      <c r="E57" s="1"/>
      <c r="F57" t="n" s="8">
        <v>84767.0</v>
      </c>
      <c r="G57" s="2"/>
    </row>
    <row r="58" ht="16.0" customHeight="true"/>
    <row r="59" ht="16.0" customHeight="true">
      <c r="A59" t="s" s="1">
        <v>36</v>
      </c>
    </row>
    <row r="60" ht="34.0" customHeight="true">
      <c r="A60" t="s" s="9">
        <v>38</v>
      </c>
      <c r="B60" t="s" s="9">
        <v>0</v>
      </c>
      <c r="C60" t="s" s="9">
        <v>43</v>
      </c>
      <c r="D60" t="s" s="9">
        <v>1</v>
      </c>
      <c r="E60" t="s" s="9">
        <v>2</v>
      </c>
      <c r="F60" t="s" s="9">
        <v>39</v>
      </c>
      <c r="G60" t="s" s="9">
        <v>5</v>
      </c>
      <c r="H60" t="s" s="9">
        <v>3</v>
      </c>
      <c r="I60" t="s" s="9">
        <v>4</v>
      </c>
    </row>
    <row r="61" ht="16.0" customHeight="true">
      <c r="A61" t="n" s="8">
        <v>5.7770926E7</v>
      </c>
      <c r="B61" t="s" s="8">
        <v>85</v>
      </c>
      <c r="C61" t="n" s="8">
        <f>IF(false,"120922947", "120922947")</f>
      </c>
      <c r="D61" t="s" s="8">
        <v>73</v>
      </c>
      <c r="E61" t="n" s="8">
        <v>1.0</v>
      </c>
      <c r="F61" t="n" s="8">
        <v>-1165.0</v>
      </c>
      <c r="G61" t="s" s="8">
        <v>135</v>
      </c>
      <c r="H61" t="s" s="8">
        <v>54</v>
      </c>
      <c r="I61" t="s" s="8">
        <v>136</v>
      </c>
    </row>
    <row r="62" ht="16.0" customHeight="true"/>
    <row r="63" ht="16.0" customHeight="true">
      <c r="A63" t="s" s="1">
        <v>37</v>
      </c>
      <c r="F63" t="n" s="8">
        <v>-1165.0</v>
      </c>
      <c r="G63" s="2"/>
      <c r="H63" s="0"/>
      <c r="I63" s="0"/>
    </row>
    <row r="64" ht="16.0" customHeight="true">
      <c r="A64" s="1"/>
      <c r="B64" s="1"/>
      <c r="C64" s="1"/>
      <c r="D64" s="1"/>
      <c r="E64" s="1"/>
      <c r="F64" s="1"/>
      <c r="G64" s="1"/>
      <c r="H64" s="1"/>
      <c r="I64" s="1"/>
    </row>
    <row r="65" ht="16.0" customHeight="true">
      <c r="A65" t="s" s="1">
        <v>40</v>
      </c>
    </row>
    <row r="66" ht="34.0" customHeight="true">
      <c r="A66" t="s" s="9">
        <v>47</v>
      </c>
      <c r="B66" t="s" s="9">
        <v>48</v>
      </c>
      <c r="C66" s="9"/>
      <c r="D66" s="9"/>
      <c r="E66" s="9"/>
      <c r="F66" t="s" s="9">
        <v>39</v>
      </c>
      <c r="G66" t="s" s="9">
        <v>5</v>
      </c>
      <c r="H66" t="s" s="9">
        <v>3</v>
      </c>
      <c r="I66" t="s" s="9">
        <v>4</v>
      </c>
    </row>
    <row r="67" ht="16.0" customHeight="true"/>
    <row r="68" ht="16.0" customHeight="true">
      <c r="A68" t="s" s="1">
        <v>37</v>
      </c>
      <c r="F68" t="n" s="8">
        <v>0.0</v>
      </c>
      <c r="G68" s="2"/>
      <c r="H68" s="0"/>
      <c r="I68" s="0"/>
    </row>
    <row r="69" ht="16.0" customHeight="true">
      <c r="A69" s="1"/>
      <c r="B69" s="1"/>
      <c r="C69" s="1"/>
      <c r="D69" s="1"/>
      <c r="E69" s="1"/>
      <c r="F69" s="1"/>
      <c r="G69" s="1"/>
      <c r="H69" s="1"/>
      <c r="I6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