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<sst xmlns="http://schemas.openxmlformats.org/spreadsheetml/2006/main" count="430" uniqueCount="109">
  <si>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</si>
  <si>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</si>
  <si>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</si>
  <si>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</si>
  <si>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</si>
  <si>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</si>
  <si>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</si>
  <si>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</si>
  <si>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</si>
  <si>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</si>
  <si>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</si>
  <si>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</si>
  <si>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</si>
  <si>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</si>
  <si>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</si>
  <si>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</si>
  <si>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</si>
  <si>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</si>
  <si>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</si>
  <si>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</si>
  <si>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</si>
  <si>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</si>
  <si>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</si>
  <si>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</si>
  <si>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</si>
  <si>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</si>
  <si>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</si>
  <si>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</si>
  <si>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</si>
  <si>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</si>
  <si>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</si>
  <si>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</si>
  <si>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</si>
  <si>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</si>
  <si>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</si>
  <si>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</si>
  <si>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</si>
  <si>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</si>
  <si>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</si>
  <si>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</si>
  <si>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</si>
  <si>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</si>
  <si>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</si>
  <si>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</si>
  <si>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</si>
  <si>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</si>
  <si>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</si>
  <si>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</si>
  <si>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</si>
  <si>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</si>
  <si>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07.05.2021</t>
  </si>
  <si>
    <t>30.04.2021</t>
  </si>
  <si>
    <t>Merries подгузники L (9-14 кг) 64 шт.</t>
  </si>
  <si>
    <t>Платёж покупателя</t>
  </si>
  <si>
    <t>608bea3294d5275d56cc22c3</t>
  </si>
  <si>
    <t>Vivienne Sabo Тушь для ресниц Cabaret, в коробке, 01 черный</t>
  </si>
  <si>
    <t>608bf1395a3951661f1984ae</t>
  </si>
  <si>
    <t>Vivienne Sabo Тушь для ресниц Cabaret Premiere, 01 черный</t>
  </si>
  <si>
    <t>608bf41b03c378285b1008dc</t>
  </si>
  <si>
    <t>01.05.2021</t>
  </si>
  <si>
    <t>Ciracle салфетки для удаления черных точек Pore Control Blackhead Off Sheet, 30 шт.</t>
  </si>
  <si>
    <t>608d1f86954f6b4599f84275</t>
  </si>
  <si>
    <t>608d21b2bed21e5209871714</t>
  </si>
  <si>
    <t>Merries подгузники M (6-11 кг) 64 шт.</t>
  </si>
  <si>
    <t>608d3c987153b31822fe7699</t>
  </si>
  <si>
    <t>03.05.2021</t>
  </si>
  <si>
    <t>Стиральный порошок Attack Multi-Action, пластиковый пакет, 0.81 кг</t>
  </si>
  <si>
    <t>608feca2c3080f1f0d08ff57</t>
  </si>
  <si>
    <t>04.05.2021</t>
  </si>
  <si>
    <t>Гель для душа Holika Holika Aloe 92%, 250 мл</t>
  </si>
  <si>
    <t>6091338c04e943067a5c8ac6</t>
  </si>
  <si>
    <t>Смесь БИБИКОЛЬ Нэнни 1 с пребиотиками, с 0 до 6 месяцев, 400 г</t>
  </si>
  <si>
    <t>609144fb792ab15460c385b7</t>
  </si>
  <si>
    <t>05.05.2021</t>
  </si>
  <si>
    <t>Sosu Носочки для педикюра с ароматом лаванды, 1 пара 50 мл</t>
  </si>
  <si>
    <t>60924ced8927ca562066aba0</t>
  </si>
  <si>
    <t>Goo.N подгузники NB (0-5 кг) 90 шт.</t>
  </si>
  <si>
    <t>609251cd4f5c6e6eef848e02</t>
  </si>
  <si>
    <t>Missha BB крем Perfect Cover, SPF 42, 20 мл, оттенок: 21 light beige</t>
  </si>
  <si>
    <t>60925ef0bed21e4ead87169d</t>
  </si>
  <si>
    <t>609270287153b3fc39fe7699</t>
  </si>
  <si>
    <t>Механический аспиратор Nosefrida в пластиковом контейнере</t>
  </si>
  <si>
    <t>60928247c5311b14c380edea</t>
  </si>
  <si>
    <t>Goo.N трусики XXL (13-25 кг) 28 шт.</t>
  </si>
  <si>
    <t>60928233b9f8edb2e0f9b1a5</t>
  </si>
  <si>
    <t>60929689b9f8ed12ebf9b294</t>
  </si>
  <si>
    <t>Смесь Kabrita 1 GOLD для комфортного пищеварения, от 0 до 6 месяцев, 800 г</t>
  </si>
  <si>
    <t>6092948a03c37888e0100977</t>
  </si>
  <si>
    <t>06.05.2021</t>
  </si>
  <si>
    <t>6093a5ffc3080f094e08ffc4</t>
  </si>
  <si>
    <t>YokoSun трусики Econom XL (12-20 кг) 38 шт.</t>
  </si>
  <si>
    <t>6093a6c10fe99512c8468837</t>
  </si>
  <si>
    <t>Merries подгузники XL (12-20 кг) 44 шт.</t>
  </si>
  <si>
    <t>6093ba16f78dba0d20aa636f</t>
  </si>
  <si>
    <t>Goo.N трусики Ultra XL (12-20 кг) 50 шт.</t>
  </si>
  <si>
    <t>6093b6cf94d5273fa3e6a0e8</t>
  </si>
  <si>
    <t>Joonies трусики Premium Soft L (9-14 кг) 44 шт.</t>
  </si>
  <si>
    <t>6093bd8bc3080f152d4f1e7f</t>
  </si>
  <si>
    <t>Гель для стирки Kao Attack Bio EX, 0.77 кг, дой-пак</t>
  </si>
  <si>
    <t>6093c1302af6cd43a6687c7f</t>
  </si>
  <si>
    <t>6093c7c520d51d6e00b7071b</t>
  </si>
  <si>
    <t>6093cd44f98801799cf746ce</t>
  </si>
  <si>
    <t>6093e32e2af6cd46f9687c43</t>
  </si>
  <si>
    <t>Manuoki трусики L (9-14 кг) 44 шт.</t>
  </si>
  <si>
    <t>6093d69a20d51d792bb7068d</t>
  </si>
  <si>
    <t>6093e763954f6b44c3f84386</t>
  </si>
  <si>
    <t>Оплата услуг Яндекс.Маркета</t>
  </si>
  <si>
    <t>02.05.2021</t>
  </si>
  <si>
    <t>9e410661e1f144ad4ba1dabb8a05ee06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</si>
</sst>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273996.0</v>
      </c>
    </row>
    <row r="4" spans="1:9" s="3" customFormat="1" x14ac:dyDescent="0.2" ht="16.0" customHeight="true">
      <c r="A4" s="3" t="s">
        <v>34</v>
      </c>
      <c r="B4" s="10" t="n">
        <v>5584.28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4.5201996E7</v>
      </c>
      <c r="B8" s="8" t="s">
        <v>51</v>
      </c>
      <c r="C8" s="8" t="n">
        <f>IF(false,"005-1250", "005-1250")</f>
      </c>
      <c r="D8" s="8" t="s">
        <v>52</v>
      </c>
      <c r="E8" s="8" t="n">
        <v>1.0</v>
      </c>
      <c r="F8" s="8" t="n">
        <v>1589.0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4.5205068E7</v>
      </c>
      <c r="B9" t="s" s="8">
        <v>51</v>
      </c>
      <c r="C9" t="n" s="8">
        <f>IF(false,"120922387", "120922387")</f>
      </c>
      <c r="D9" t="s" s="8">
        <v>55</v>
      </c>
      <c r="E9" t="n" s="8">
        <v>1.0</v>
      </c>
      <c r="F9" t="n" s="8">
        <v>1.0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4.5206382E7</v>
      </c>
      <c r="B10" s="8" t="s">
        <v>51</v>
      </c>
      <c r="C10" s="8" t="n">
        <f>IF(false,"120922390", "120922390")</f>
      </c>
      <c r="D10" s="8" t="s">
        <v>57</v>
      </c>
      <c r="E10" s="8" t="n">
        <v>1.0</v>
      </c>
      <c r="F10" s="8" t="n">
        <v>255.0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4.5295351E7</v>
      </c>
      <c r="B11" t="s" s="8">
        <v>59</v>
      </c>
      <c r="C11" t="n" s="8">
        <f>IF(false,"120921471", "120921471")</f>
      </c>
      <c r="D11" t="s" s="8">
        <v>60</v>
      </c>
      <c r="E11" t="n" s="8">
        <v>1.0</v>
      </c>
      <c r="F11" t="n" s="8">
        <v>845.0</v>
      </c>
      <c r="G11" t="s" s="8">
        <v>53</v>
      </c>
      <c r="H11" t="s" s="8">
        <v>59</v>
      </c>
      <c r="I11" t="s" s="8">
        <v>61</v>
      </c>
    </row>
    <row r="12" spans="1:9" x14ac:dyDescent="0.2" ht="16.0" customHeight="true">
      <c r="A12" s="7" t="n">
        <v>4.5296458E7</v>
      </c>
      <c r="B12" t="s" s="8">
        <v>59</v>
      </c>
      <c r="C12" t="n" s="8">
        <f>IF(false,"120922390", "120922390")</f>
      </c>
      <c r="D12" t="s" s="8">
        <v>57</v>
      </c>
      <c r="E12" t="n" s="8">
        <v>1.0</v>
      </c>
      <c r="F12" t="n" s="8">
        <v>235.0</v>
      </c>
      <c r="G12" t="s" s="8">
        <v>53</v>
      </c>
      <c r="H12" t="s" s="8">
        <v>59</v>
      </c>
      <c r="I12" t="s" s="8">
        <v>62</v>
      </c>
    </row>
    <row r="13" spans="1:9" s="8" customFormat="1" ht="16.0" x14ac:dyDescent="0.2" customHeight="true">
      <c r="A13" s="7" t="n">
        <v>4.5309742E7</v>
      </c>
      <c r="B13" s="8" t="s">
        <v>59</v>
      </c>
      <c r="C13" s="8" t="n">
        <f>IF(false,"003-319", "003-319")</f>
      </c>
      <c r="D13" s="8" t="s">
        <v>63</v>
      </c>
      <c r="E13" s="8" t="n">
        <v>1.0</v>
      </c>
      <c r="F13" s="8" t="n">
        <v>1299.0</v>
      </c>
      <c r="G13" s="8" t="s">
        <v>53</v>
      </c>
      <c r="H13" s="8" t="s">
        <v>59</v>
      </c>
      <c r="I13" s="8" t="s">
        <v>64</v>
      </c>
    </row>
    <row r="14" spans="1:9" x14ac:dyDescent="0.2" ht="16.0" customHeight="true">
      <c r="A14" s="7" t="n">
        <v>4.5517988E7</v>
      </c>
      <c r="B14" s="8" t="s">
        <v>65</v>
      </c>
      <c r="C14" s="8" t="n">
        <f>IF(false,"000-633", "000-633")</f>
      </c>
      <c r="D14" s="8" t="s">
        <v>66</v>
      </c>
      <c r="E14" s="8" t="n">
        <v>2.0</v>
      </c>
      <c r="F14" s="8" t="n">
        <v>412.0</v>
      </c>
      <c r="G14" s="8" t="s">
        <v>53</v>
      </c>
      <c r="H14" s="8" t="s">
        <v>65</v>
      </c>
      <c r="I14" s="8" t="s">
        <v>67</v>
      </c>
    </row>
    <row r="15" ht="16.0" customHeight="true">
      <c r="A15" t="n" s="7">
        <v>4.562671E7</v>
      </c>
      <c r="B15" t="s" s="8">
        <v>68</v>
      </c>
      <c r="C15" t="n" s="8">
        <f>IF(false,"01-003924", "01-003924")</f>
      </c>
      <c r="D15" t="s" s="8">
        <v>69</v>
      </c>
      <c r="E15" t="n" s="8">
        <v>1.0</v>
      </c>
      <c r="F15" t="n" s="8">
        <v>1.0</v>
      </c>
      <c r="G15" t="s" s="8">
        <v>53</v>
      </c>
      <c r="H15" t="s" s="8">
        <v>68</v>
      </c>
      <c r="I15" t="s" s="8">
        <v>70</v>
      </c>
    </row>
    <row r="16" spans="1:9" s="1" customFormat="1" x14ac:dyDescent="0.2" ht="16.0" customHeight="true">
      <c r="A16" s="7" t="n">
        <v>4.5635737E7</v>
      </c>
      <c r="B16" t="s" s="8">
        <v>68</v>
      </c>
      <c r="C16" t="n" s="8">
        <f>IF(false,"01-004211", "01-004211")</f>
      </c>
      <c r="D16" t="s" s="8">
        <v>71</v>
      </c>
      <c r="E16" t="n" s="8">
        <v>1.0</v>
      </c>
      <c r="F16" s="8" t="n">
        <v>1191.0</v>
      </c>
      <c r="G16" s="8" t="s">
        <v>53</v>
      </c>
      <c r="H16" s="8" t="s">
        <v>68</v>
      </c>
      <c r="I16" s="8" t="s">
        <v>72</v>
      </c>
    </row>
    <row r="17" spans="1:9" x14ac:dyDescent="0.2" ht="16.0" customHeight="true">
      <c r="A17" s="7" t="n">
        <v>4.5721522E7</v>
      </c>
      <c r="B17" s="8" t="s">
        <v>73</v>
      </c>
      <c r="C17" s="8" t="n">
        <f>IF(false,"005-1643", "005-1643")</f>
      </c>
      <c r="D17" s="8" t="s">
        <v>74</v>
      </c>
      <c r="E17" s="8" t="n">
        <v>1.0</v>
      </c>
      <c r="F17" s="8" t="n">
        <v>639.0</v>
      </c>
      <c r="G17" s="8" t="s">
        <v>53</v>
      </c>
      <c r="H17" s="8" t="s">
        <v>73</v>
      </c>
      <c r="I17" s="8" t="s">
        <v>75</v>
      </c>
    </row>
    <row r="18" spans="1:9" x14ac:dyDescent="0.2" ht="16.0" customHeight="true">
      <c r="A18" s="7" t="n">
        <v>4.5724042E7</v>
      </c>
      <c r="B18" t="s" s="8">
        <v>73</v>
      </c>
      <c r="C18" t="n" s="8">
        <f>IF(false,"002-098", "002-098")</f>
      </c>
      <c r="D18" t="s" s="8">
        <v>76</v>
      </c>
      <c r="E18" t="n" s="8">
        <v>1.0</v>
      </c>
      <c r="F18" t="n" s="8">
        <v>1138.0</v>
      </c>
      <c r="G18" t="s" s="8">
        <v>53</v>
      </c>
      <c r="H18" t="s" s="8">
        <v>73</v>
      </c>
      <c r="I18" t="s" s="8">
        <v>77</v>
      </c>
    </row>
    <row r="19" spans="1:9" ht="16.0" x14ac:dyDescent="0.2" customHeight="true">
      <c r="A19" s="7" t="n">
        <v>4.5730993E7</v>
      </c>
      <c r="B19" s="8" t="s">
        <v>73</v>
      </c>
      <c r="C19" s="8" t="n">
        <f>IF(false,"120921439", "120921439")</f>
      </c>
      <c r="D19" s="8" t="s">
        <v>78</v>
      </c>
      <c r="E19" s="8" t="n">
        <v>1.0</v>
      </c>
      <c r="F19" s="8" t="n">
        <v>599.0</v>
      </c>
      <c r="G19" s="8" t="s">
        <v>53</v>
      </c>
      <c r="H19" s="8" t="s">
        <v>73</v>
      </c>
      <c r="I19" s="8" t="s">
        <v>79</v>
      </c>
    </row>
    <row r="20" spans="1:9" x14ac:dyDescent="0.2" ht="16.0" customHeight="true">
      <c r="A20" s="7" t="n">
        <v>4.5740149E7</v>
      </c>
      <c r="B20" s="8" t="s">
        <v>73</v>
      </c>
      <c r="C20" s="8" t="n">
        <f>IF(false,"003-319", "003-319")</f>
      </c>
      <c r="D20" s="8" t="s">
        <v>63</v>
      </c>
      <c r="E20" s="8" t="n">
        <v>1.0</v>
      </c>
      <c r="F20" s="8" t="n">
        <v>1279.0</v>
      </c>
      <c r="G20" s="8" t="s">
        <v>53</v>
      </c>
      <c r="H20" s="8" t="s">
        <v>73</v>
      </c>
      <c r="I20" s="8" t="s">
        <v>80</v>
      </c>
    </row>
    <row r="21" ht="16.0" customHeight="true">
      <c r="A21" t="n" s="7">
        <v>4.5749905E7</v>
      </c>
      <c r="B21" t="s" s="8">
        <v>73</v>
      </c>
      <c r="C21" t="n" s="8">
        <f>IF(false,"120922000", "120922000")</f>
      </c>
      <c r="D21" t="s" s="8">
        <v>81</v>
      </c>
      <c r="E21" t="n" s="8">
        <v>1.0</v>
      </c>
      <c r="F21" t="n" s="8">
        <v>644.0</v>
      </c>
      <c r="G21" t="s" s="8">
        <v>53</v>
      </c>
      <c r="H21" t="s" s="8">
        <v>73</v>
      </c>
      <c r="I21" t="s" s="8">
        <v>82</v>
      </c>
    </row>
    <row r="22" spans="1:9" s="1" customFormat="1" x14ac:dyDescent="0.2" ht="16.0" customHeight="true">
      <c r="A22" s="7" t="n">
        <v>4.5749805E7</v>
      </c>
      <c r="B22" t="s" s="8">
        <v>73</v>
      </c>
      <c r="C22" t="n" s="8">
        <f>IF(false,"005-1520", "005-1520")</f>
      </c>
      <c r="D22" t="s" s="8">
        <v>83</v>
      </c>
      <c r="E22" t="n" s="8">
        <v>1.0</v>
      </c>
      <c r="F22" s="8" t="n">
        <v>1.0</v>
      </c>
      <c r="G22" s="8" t="s">
        <v>53</v>
      </c>
      <c r="H22" s="8" t="s">
        <v>73</v>
      </c>
      <c r="I22" s="8" t="s">
        <v>84</v>
      </c>
    </row>
    <row r="23" spans="1:9" x14ac:dyDescent="0.2" ht="16.0" customHeight="true">
      <c r="A23" s="7" t="n">
        <v>4.576021E7</v>
      </c>
      <c r="B23" s="8" t="s">
        <v>73</v>
      </c>
      <c r="C23" s="8" t="n">
        <f>IF(false,"005-1250", "005-1250")</f>
      </c>
      <c r="D23" s="8" t="s">
        <v>52</v>
      </c>
      <c r="E23" s="8" t="n">
        <v>1.0</v>
      </c>
      <c r="F23" s="8" t="n">
        <v>1589.0</v>
      </c>
      <c r="G23" s="8" t="s">
        <v>53</v>
      </c>
      <c r="H23" s="8" t="s">
        <v>73</v>
      </c>
      <c r="I23" s="8" t="s">
        <v>85</v>
      </c>
    </row>
    <row r="24" ht="16.0" customHeight="true">
      <c r="A24" t="n" s="7">
        <v>4.5759277E7</v>
      </c>
      <c r="B24" t="s" s="8">
        <v>73</v>
      </c>
      <c r="C24" t="n" s="8">
        <f>IF(false,"120921200", "120921200")</f>
      </c>
      <c r="D24" t="s" s="8">
        <v>86</v>
      </c>
      <c r="E24" t="n" s="8">
        <v>1.0</v>
      </c>
      <c r="F24" t="n" s="8">
        <v>1918.0</v>
      </c>
      <c r="G24" t="s" s="8">
        <v>53</v>
      </c>
      <c r="H24" t="s" s="8">
        <v>73</v>
      </c>
      <c r="I24" t="s" s="8">
        <v>87</v>
      </c>
    </row>
    <row r="25" spans="1:9" s="1" customFormat="1" x14ac:dyDescent="0.2" ht="16.0" customHeight="true">
      <c r="A25" t="n" s="7">
        <v>4.5846149E7</v>
      </c>
      <c r="B25" t="s" s="8">
        <v>88</v>
      </c>
      <c r="C25" t="n" s="8">
        <f>IF(false,"003-319", "003-319")</f>
      </c>
      <c r="D25" t="s" s="8">
        <v>63</v>
      </c>
      <c r="E25" t="n" s="8">
        <v>1.0</v>
      </c>
      <c r="F25" t="n" s="8">
        <v>1299.0</v>
      </c>
      <c r="G25" t="s" s="8">
        <v>53</v>
      </c>
      <c r="H25" t="s" s="8">
        <v>88</v>
      </c>
      <c r="I25" t="s" s="8">
        <v>89</v>
      </c>
    </row>
    <row r="26" ht="16.0" customHeight="true">
      <c r="A26" t="n" s="7">
        <v>4.5846566E7</v>
      </c>
      <c r="B26" t="s" s="8">
        <v>88</v>
      </c>
      <c r="C26" t="n" s="8">
        <f>IF(false,"120921904", "120921904")</f>
      </c>
      <c r="D26" t="s" s="8">
        <v>90</v>
      </c>
      <c r="E26" t="n" s="8">
        <v>1.0</v>
      </c>
      <c r="F26" t="n" s="8">
        <v>793.0</v>
      </c>
      <c r="G26" t="s" s="8">
        <v>53</v>
      </c>
      <c r="H26" t="s" s="8">
        <v>88</v>
      </c>
      <c r="I26" t="s" s="8">
        <v>91</v>
      </c>
    </row>
    <row r="27" ht="16.0" customHeight="true">
      <c r="A27" t="n" s="7">
        <v>4.5856562E7</v>
      </c>
      <c r="B27" t="s" s="8">
        <v>88</v>
      </c>
      <c r="C27" t="n" s="8">
        <f>IF(false,"003-318", "003-318")</f>
      </c>
      <c r="D27" t="s" s="8">
        <v>92</v>
      </c>
      <c r="E27" t="n" s="8">
        <v>1.0</v>
      </c>
      <c r="F27" t="n" s="8">
        <v>1.0</v>
      </c>
      <c r="G27" t="s" s="8">
        <v>53</v>
      </c>
      <c r="H27" t="s" s="8">
        <v>88</v>
      </c>
      <c r="I27" t="s" s="8">
        <v>93</v>
      </c>
    </row>
    <row r="28" ht="16.0" customHeight="true">
      <c r="A28" t="n" s="7">
        <v>4.5854862E7</v>
      </c>
      <c r="B28" t="s" s="8">
        <v>88</v>
      </c>
      <c r="C28" t="n" s="8">
        <f>IF(false,"120921791", "120921791")</f>
      </c>
      <c r="D28" t="s" s="8">
        <v>94</v>
      </c>
      <c r="E28" t="n" s="8">
        <v>2.0</v>
      </c>
      <c r="F28" t="n" s="8">
        <v>2485.0</v>
      </c>
      <c r="G28" t="s" s="8">
        <v>53</v>
      </c>
      <c r="H28" t="s" s="8">
        <v>88</v>
      </c>
      <c r="I28" t="s" s="8">
        <v>95</v>
      </c>
    </row>
    <row r="29" spans="1:9" s="1" customFormat="1" x14ac:dyDescent="0.2" ht="16.0" customHeight="true">
      <c r="A29" t="n" s="7">
        <v>4.5858412E7</v>
      </c>
      <c r="B29" t="s" s="8">
        <v>88</v>
      </c>
      <c r="C29" t="n" s="8">
        <f>IF(false,"01-003884", "01-003884")</f>
      </c>
      <c r="D29" t="s" s="8">
        <v>96</v>
      </c>
      <c r="E29" t="n" s="8">
        <v>1.0</v>
      </c>
      <c r="F29" t="n" s="8">
        <v>969.0</v>
      </c>
      <c r="G29" s="8" t="s">
        <v>53</v>
      </c>
      <c r="H29" t="s" s="8">
        <v>88</v>
      </c>
      <c r="I29" s="8" t="s">
        <v>97</v>
      </c>
    </row>
    <row r="30" ht="16.0" customHeight="true">
      <c r="A30" t="n" s="7">
        <v>4.5860263E7</v>
      </c>
      <c r="B30" t="s" s="8">
        <v>88</v>
      </c>
      <c r="C30" t="n" s="8">
        <f>IF(false,"000-631", "000-631")</f>
      </c>
      <c r="D30" t="s" s="8">
        <v>98</v>
      </c>
      <c r="E30" t="n" s="8">
        <v>6.0</v>
      </c>
      <c r="F30" t="n" s="8">
        <v>2502.0</v>
      </c>
      <c r="G30" t="s" s="8">
        <v>53</v>
      </c>
      <c r="H30" t="s" s="8">
        <v>88</v>
      </c>
      <c r="I30" t="s" s="8">
        <v>99</v>
      </c>
    </row>
    <row r="31" ht="16.0" customHeight="true">
      <c r="A31" t="n" s="7">
        <v>4.5860263E7</v>
      </c>
      <c r="B31" t="s" s="8">
        <v>88</v>
      </c>
      <c r="C31" t="n" s="8">
        <f>IF(false,"003-318", "003-318")</f>
      </c>
      <c r="D31" t="s" s="8">
        <v>92</v>
      </c>
      <c r="E31" t="n" s="8">
        <v>1.0</v>
      </c>
      <c r="F31" t="n" s="8">
        <v>1227.0</v>
      </c>
      <c r="G31" t="s" s="8">
        <v>53</v>
      </c>
      <c r="H31" t="s" s="8">
        <v>88</v>
      </c>
      <c r="I31" t="s" s="8">
        <v>99</v>
      </c>
    </row>
    <row r="32" ht="16.0" customHeight="true">
      <c r="A32" t="n" s="7">
        <v>4.5863559E7</v>
      </c>
      <c r="B32" t="s" s="8">
        <v>88</v>
      </c>
      <c r="C32" t="n" s="8">
        <f>IF(false,"005-1250", "005-1250")</f>
      </c>
      <c r="D32" t="s" s="8">
        <v>52</v>
      </c>
      <c r="E32" t="n" s="8">
        <v>1.0</v>
      </c>
      <c r="F32" t="n" s="8">
        <v>1268.0</v>
      </c>
      <c r="G32" t="s" s="8">
        <v>53</v>
      </c>
      <c r="H32" t="s" s="8">
        <v>88</v>
      </c>
      <c r="I32" t="s" s="8">
        <v>100</v>
      </c>
    </row>
    <row r="33" ht="16.0" customHeight="true">
      <c r="A33" t="n" s="7">
        <v>4.5866445E7</v>
      </c>
      <c r="B33" t="s" s="8">
        <v>88</v>
      </c>
      <c r="C33" t="n" s="8">
        <f>IF(false,"003-319", "003-319")</f>
      </c>
      <c r="D33" t="s" s="8">
        <v>63</v>
      </c>
      <c r="E33" t="n" s="8">
        <v>1.0</v>
      </c>
      <c r="F33" t="n" s="8">
        <v>1036.0</v>
      </c>
      <c r="G33" t="s" s="8">
        <v>53</v>
      </c>
      <c r="H33" t="s" s="8">
        <v>88</v>
      </c>
      <c r="I33" t="s" s="8">
        <v>101</v>
      </c>
    </row>
    <row r="34" ht="16.0" customHeight="true">
      <c r="A34" t="n" s="7">
        <v>4.5876735E7</v>
      </c>
      <c r="B34" t="s" s="8">
        <v>88</v>
      </c>
      <c r="C34" t="n" s="8">
        <f>IF(false,"003-319", "003-319")</f>
      </c>
      <c r="D34" t="s" s="8">
        <v>63</v>
      </c>
      <c r="E34" t="n" s="8">
        <v>1.0</v>
      </c>
      <c r="F34" t="n" s="8">
        <v>1299.0</v>
      </c>
      <c r="G34" t="s" s="8">
        <v>53</v>
      </c>
      <c r="H34" t="s" s="8">
        <v>88</v>
      </c>
      <c r="I34" t="s" s="8">
        <v>102</v>
      </c>
    </row>
    <row r="35" ht="16.0" customHeight="true">
      <c r="A35" t="n" s="7">
        <v>4.5871061E7</v>
      </c>
      <c r="B35" t="s" s="8">
        <v>88</v>
      </c>
      <c r="C35" t="n" s="8">
        <f>IF(false,"008-576", "008-576")</f>
      </c>
      <c r="D35" t="s" s="8">
        <v>103</v>
      </c>
      <c r="E35" t="n" s="8">
        <v>1.0</v>
      </c>
      <c r="F35" t="n" s="8">
        <v>979.0</v>
      </c>
      <c r="G35" t="s" s="8">
        <v>53</v>
      </c>
      <c r="H35" t="s" s="8">
        <v>88</v>
      </c>
      <c r="I35" t="s" s="8">
        <v>104</v>
      </c>
    </row>
    <row r="36" ht="16.0" customHeight="true">
      <c r="A36" t="n" s="7">
        <v>4.5878464E7</v>
      </c>
      <c r="B36" t="s" s="8">
        <v>88</v>
      </c>
      <c r="C36" t="n" s="8">
        <f>IF(false,"003-319", "003-319")</f>
      </c>
      <c r="D36" t="s" s="8">
        <v>63</v>
      </c>
      <c r="E36" t="n" s="8">
        <v>1.0</v>
      </c>
      <c r="F36" t="n" s="8">
        <v>1261.0</v>
      </c>
      <c r="G36" t="s" s="8">
        <v>53</v>
      </c>
      <c r="H36" t="s" s="8">
        <v>88</v>
      </c>
      <c r="I36" t="s" s="8">
        <v>105</v>
      </c>
    </row>
    <row r="37" ht="16.0" customHeight="true"/>
    <row r="38" ht="16.0" customHeight="true">
      <c r="A38" t="s" s="1">
        <v>37</v>
      </c>
      <c r="B38" s="1"/>
      <c r="C38" s="1"/>
      <c r="D38" s="1"/>
      <c r="E38" s="1"/>
      <c r="F38" t="n" s="8">
        <v>28754.0</v>
      </c>
      <c r="G38" s="2"/>
    </row>
    <row r="39" ht="16.0" customHeight="true"/>
    <row r="40" ht="16.0" customHeight="true">
      <c r="A40" t="s" s="1">
        <v>36</v>
      </c>
    </row>
    <row r="41" ht="34.0" customHeight="true">
      <c r="A41" t="s" s="9">
        <v>38</v>
      </c>
      <c r="B41" t="s" s="9">
        <v>0</v>
      </c>
      <c r="C41" t="s" s="9">
        <v>43</v>
      </c>
      <c r="D41" t="s" s="9">
        <v>1</v>
      </c>
      <c r="E41" t="s" s="9">
        <v>2</v>
      </c>
      <c r="F41" t="s" s="9">
        <v>39</v>
      </c>
      <c r="G41" t="s" s="9">
        <v>5</v>
      </c>
      <c r="H41" t="s" s="9">
        <v>3</v>
      </c>
      <c r="I41" t="s" s="9">
        <v>4</v>
      </c>
    </row>
    <row r="42" ht="16.0" customHeight="true"/>
    <row r="43" ht="16.0" customHeight="true">
      <c r="A43" t="s" s="1">
        <v>37</v>
      </c>
      <c r="F43" t="n" s="8">
        <v>0.0</v>
      </c>
      <c r="G43" s="2"/>
      <c r="H43" s="0"/>
      <c r="I43" s="0"/>
    </row>
    <row r="44" ht="16.0" customHeight="true">
      <c r="A44" s="1"/>
      <c r="B44" s="1"/>
      <c r="C44" s="1"/>
      <c r="D44" s="1"/>
      <c r="E44" s="1"/>
      <c r="F44" s="1"/>
      <c r="G44" s="1"/>
      <c r="H44" s="1"/>
      <c r="I44" s="1"/>
    </row>
    <row r="45" ht="16.0" customHeight="true">
      <c r="A45" t="s" s="1">
        <v>40</v>
      </c>
    </row>
    <row r="46" ht="34.0" customHeight="true">
      <c r="A46" t="s" s="9">
        <v>47</v>
      </c>
      <c r="B46" t="s" s="9">
        <v>48</v>
      </c>
      <c r="C46" s="9"/>
      <c r="D46" s="9"/>
      <c r="E46" s="9"/>
      <c r="F46" t="s" s="9">
        <v>39</v>
      </c>
      <c r="G46" t="s" s="9">
        <v>5</v>
      </c>
      <c r="H46" t="s" s="9">
        <v>3</v>
      </c>
      <c r="I46" t="s" s="9">
        <v>4</v>
      </c>
    </row>
    <row r="47" ht="16.0" customHeight="true">
      <c r="A47" t="n" s="0">
        <v>1.47067198E8</v>
      </c>
      <c r="B47" t="s" s="0">
        <v>51</v>
      </c>
      <c r="C47" s="8"/>
      <c r="D47" s="8"/>
      <c r="E47" s="8"/>
      <c r="F47" t="n" s="0">
        <v>-23169.72</v>
      </c>
      <c r="G47" t="s" s="8">
        <v>106</v>
      </c>
      <c r="H47" t="s" s="0">
        <v>107</v>
      </c>
      <c r="I47" t="s" s="0">
        <v>108</v>
      </c>
    </row>
    <row r="48" ht="16.0" customHeight="true"/>
    <row r="49" ht="16.0" customHeight="true">
      <c r="A49" t="s" s="1">
        <v>37</v>
      </c>
      <c r="F49" t="n" s="8">
        <v>-23169.72</v>
      </c>
      <c r="G49" s="2"/>
      <c r="H49" s="0"/>
      <c r="I49" s="0"/>
    </row>
    <row r="50" ht="16.0" customHeight="true">
      <c r="A50" s="1"/>
      <c r="B50" s="1"/>
      <c r="C50" s="1"/>
      <c r="D50" s="1"/>
      <c r="E50" s="1"/>
      <c r="F50" s="1"/>
      <c r="G50" s="1"/>
      <c r="H50" s="1"/>
      <c r="I5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