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<sst xmlns="http://schemas.openxmlformats.org/spreadsheetml/2006/main" count="722" uniqueCount="158">
  <si>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</si>
  <si>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</si>
  <si>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</si>
  <si>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</si>
  <si>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</si>
  <si>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</si>
  <si>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</si>
  <si>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</si>
  <si>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</si>
  <si>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</si>
  <si>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</si>
  <si>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</si>
  <si>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</si>
  <si>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</si>
  <si>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</si>
  <si>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</si>
  <si>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</si>
  <si>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</si>
  <si>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</si>
  <si>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</si>
  <si>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</si>
  <si>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</si>
  <si>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</si>
  <si>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</si>
  <si>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</si>
  <si>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</si>
  <si>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</si>
  <si>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</si>
  <si>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</si>
  <si>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</si>
  <si>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</si>
  <si>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</si>
  <si>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</si>
  <si>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</si>
  <si>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</si>
  <si>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</si>
  <si>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</si>
  <si>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</si>
  <si>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</si>
  <si>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</si>
  <si>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</si>
  <si>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</si>
  <si>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</si>
  <si>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</si>
  <si>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</si>
  <si>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</si>
  <si>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</si>
  <si>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</si>
  <si>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</si>
  <si>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</si>
  <si>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12.08.2021</t>
  </si>
  <si>
    <t>21.07.2021</t>
  </si>
  <si>
    <t>Минерально-витаминный комплекс для спорсменов Optimum Nutrition Opti Women (60c)</t>
  </si>
  <si>
    <t>Платёж покупателя</t>
  </si>
  <si>
    <t>23.07.2021</t>
  </si>
  <si>
    <t>60f7ea5703c3788089f98766</t>
  </si>
  <si>
    <t>10.08.2021</t>
  </si>
  <si>
    <t>YokoSun подгузники M (5-10 кг), 62 шт.</t>
  </si>
  <si>
    <t>11.08.2021</t>
  </si>
  <si>
    <t>611229ba5a3951e347bbaa2f</t>
  </si>
  <si>
    <t>08.08.2021</t>
  </si>
  <si>
    <t>Joonies трусики Premium Soft L (9-14 кг), 88 шт.</t>
  </si>
  <si>
    <t>610f7f29954f6be3fec40e42</t>
  </si>
  <si>
    <t>Goo.N трусики Ultra XL (12-20 кг), 50 шт.</t>
  </si>
  <si>
    <t>610ff8cb03c378b832840f9e</t>
  </si>
  <si>
    <t>07.08.2021</t>
  </si>
  <si>
    <t>Satisfyer Стимулятор Number One Air Pulse (Next Gen), розовое золото</t>
  </si>
  <si>
    <t>610edc6c954f6b7a82c40ddf</t>
  </si>
  <si>
    <t>Satisfyer Стимулятор Penguin, черный/белый</t>
  </si>
  <si>
    <t>610e8bf432da83b7325895a1</t>
  </si>
  <si>
    <t>61136b44c5311b4bb2e0f323</t>
  </si>
  <si>
    <t>610e2edd04e943846fb73a50</t>
  </si>
  <si>
    <t>610e0fac954f6be949c40e48</t>
  </si>
  <si>
    <t>Max Factor Тушь для ресниц False Lash Effect Natural Look, raven black</t>
  </si>
  <si>
    <t>610daf295a395179832f730c</t>
  </si>
  <si>
    <t>09.08.2021</t>
  </si>
  <si>
    <t>Satisfyer Набор анальных пробок Booty Call (Plugs) 14 см, розовый</t>
  </si>
  <si>
    <t>6111409a94d5271b764cd1e6</t>
  </si>
  <si>
    <t>Смесь Kabrita 3 GOLD для комфортного пищеварения, старше 12 месяцев, 800 г</t>
  </si>
  <si>
    <t>611031f1c3080f5f2726ff07</t>
  </si>
  <si>
    <t>06.08.2021</t>
  </si>
  <si>
    <t>Vivienne Sabo Тушь для ресниц Eventailliste, 01 black</t>
  </si>
  <si>
    <t>61139bccfbacea75df34c31d</t>
  </si>
  <si>
    <t>05.08.2021</t>
  </si>
  <si>
    <t>Goo.N подгузники S (4-8 кг), 84 шт.</t>
  </si>
  <si>
    <t>6113a9607153b354dcee6593</t>
  </si>
  <si>
    <t>YokoSun трусики Premium XL (12-20 кг) 38 шт., белый</t>
  </si>
  <si>
    <t>6113b7b7b9f8ed5e7209c9fb</t>
  </si>
  <si>
    <t>YokoSun трусики L (9-14 кг), 44 шт.</t>
  </si>
  <si>
    <t>61102bb8c5311b0bf1d92f29</t>
  </si>
  <si>
    <t>6113c57b4f5c6e79c99766b6</t>
  </si>
  <si>
    <t>Manuoki подгузники UltraThin M (6-11 кг) 56 шт.</t>
  </si>
  <si>
    <t>6113c8260fe9956f57753ec4</t>
  </si>
  <si>
    <t>04.08.2021</t>
  </si>
  <si>
    <t>Esthetic House Набор Шампунь + кондиционер для волос CP-1, 500 мл + 100 мл</t>
  </si>
  <si>
    <t>6113ca1f2fe09876248288ef</t>
  </si>
  <si>
    <t>610e83dd8927ca87abfa86cb</t>
  </si>
  <si>
    <t>Joonies подгузники Premium Soft L (9-14 кг), 42 шт.</t>
  </si>
  <si>
    <t>6113cce6863e4e1e40a16729</t>
  </si>
  <si>
    <t>6113ce9af98801cea2a04c6e</t>
  </si>
  <si>
    <t>6113dacbbed21e26e16b6e5f</t>
  </si>
  <si>
    <t>610ea3f87399016448ba1091</t>
  </si>
  <si>
    <t>YokoSun подгузники Premium L (9-13 кг) 54 шт.</t>
  </si>
  <si>
    <t>6113fe4a6a864375d13def37</t>
  </si>
  <si>
    <t>Joonies трусики Standart L (9-14 кг), 42 шт., 42 шт., верблюды</t>
  </si>
  <si>
    <t>6114001cc3080f26e400a453</t>
  </si>
  <si>
    <t>61140a816a864351813def9c</t>
  </si>
  <si>
    <t>611409c2fbacea1fa434c2f1</t>
  </si>
  <si>
    <t>YokoSun подгузники L (9-13 кг), 54 шт.</t>
  </si>
  <si>
    <t>611417cf3b3176391cf882ac</t>
  </si>
  <si>
    <t>Takeshi трусики бамбуковые Kid's L (9-14 кг) 44 шт.</t>
  </si>
  <si>
    <t>6114182603c3785cd6d24fc2</t>
  </si>
  <si>
    <t>611418a5954f6b17dae7eab9</t>
  </si>
  <si>
    <t>Merries подгузники L (9-14 кг), 64 шт.</t>
  </si>
  <si>
    <t>611419155a3951549bbbaab6</t>
  </si>
  <si>
    <t>Vivienne Sabo Тушь для ресниц Provocation, 01 черная</t>
  </si>
  <si>
    <t>61141923f78dba0ccbfce927</t>
  </si>
  <si>
    <t>61142e99f988010de1a04cc3</t>
  </si>
  <si>
    <t>Зубная паста Perioe Pumping Herb, 285 г</t>
  </si>
  <si>
    <t>61125c7edbdc31c1eedc2833</t>
  </si>
  <si>
    <t>Joonies трусики Premium Soft L (9-14 кг), 176 шт.</t>
  </si>
  <si>
    <t>611265095a3951e37fbbaa73</t>
  </si>
  <si>
    <t>YokoSun трусики Premium L (9-14 кг) 44 шт., белый</t>
  </si>
  <si>
    <t>6112dc32bed21e313d6b6e4c</t>
  </si>
  <si>
    <t>6112b68b792ab16c370570f6</t>
  </si>
  <si>
    <t>611296e07153b3e3f3ee6625</t>
  </si>
  <si>
    <t>Малиновая анальная пробка с вибрацией Satisfyer Lolli Plug 1 - 13,9 см, малиновый, силикон</t>
  </si>
  <si>
    <t>6112ea23f988010d2ca04c4c</t>
  </si>
  <si>
    <t>Смесь Kabrita 4 GOLD для комфортного пищеварения, старше 18 месяцев, 800 г</t>
  </si>
  <si>
    <t>6113afc87153b35f3aee6649</t>
  </si>
  <si>
    <t>6113708bc5311b7178e0f2dc</t>
  </si>
  <si>
    <t>Стиральный порошок Attack Multi-Action, 0.72 кг</t>
  </si>
  <si>
    <t>6113b3ee99d6ef268ad36f6a</t>
  </si>
  <si>
    <t>6113e086c3080f3ddf00a590</t>
  </si>
  <si>
    <t>Goo.N трусики Ultra XXL (13-25 кг) 36 шт.</t>
  </si>
  <si>
    <t>61124b05863e4e141ba166f0</t>
  </si>
  <si>
    <t>Стиральный порошок Lion Shoushu Blue Dia, 0.9 кг</t>
  </si>
  <si>
    <t>61124b2cdbdc31b982dc2836</t>
  </si>
  <si>
    <t>Goo.N подгузники L (9-14 кг), 54 шт.</t>
  </si>
  <si>
    <t>61125ca42af6cd73ab46b9e1</t>
  </si>
  <si>
    <t>611343bec5311b012ee0f2fe</t>
  </si>
  <si>
    <t>611368deb9f8edb7a009c9c5</t>
  </si>
  <si>
    <t>Joonies трусики Comfort M (6-11 кг), 2 уп.</t>
  </si>
  <si>
    <t>61128b6ab9f8eda31d09c974</t>
  </si>
  <si>
    <t>Goo.N подгузники Ultra M (6-11 кг), 80 шт.</t>
  </si>
  <si>
    <t>6112cff194d527fabc63a5c5</t>
  </si>
  <si>
    <t>Goo.N трусики Ultra L (9-14 кг), 56 шт.</t>
  </si>
  <si>
    <t>6112a68e3b317628c4f88265</t>
  </si>
  <si>
    <t>6113a491b9f8ed299309cae0</t>
  </si>
  <si>
    <t>6112aed6c3080fe25700a4f9</t>
  </si>
  <si>
    <t>61136f508927cac6ad5e9c21</t>
  </si>
  <si>
    <t>Bourjois Тушь увеличивающая объем Volume Glamour Ultra Black, 12 мл</t>
  </si>
  <si>
    <t>611215372fe09848f0828813</t>
  </si>
  <si>
    <t>Merries трусики XL (12-22 кг), 50 шт.</t>
  </si>
  <si>
    <t>Возврат платежа покупателя</t>
  </si>
  <si>
    <t>61139bcadbdc31bc5fdc28fd</t>
  </si>
  <si>
    <t>611486d1bed21e5dea6b6dd6</t>
  </si>
  <si>
    <t>6114871094d527151763a61c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</si>
</sst>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295959.0</v>
      </c>
    </row>
    <row r="4" spans="1:9" s="3" customFormat="1" x14ac:dyDescent="0.2" ht="16.0" customHeight="true">
      <c r="A4" s="3" t="s">
        <v>34</v>
      </c>
      <c r="B4" s="10" t="n">
        <v>72220.0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5.5555306E7</v>
      </c>
      <c r="B8" s="8" t="s">
        <v>51</v>
      </c>
      <c r="C8" s="8" t="n">
        <f>IF(false,"120923170", "120923170")</f>
      </c>
      <c r="D8" s="8" t="s">
        <v>52</v>
      </c>
      <c r="E8" s="8" t="n">
        <v>1.0</v>
      </c>
      <c r="F8" s="8" t="n">
        <v>1048.0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5.8249358E7</v>
      </c>
      <c r="B9" t="s" s="8">
        <v>56</v>
      </c>
      <c r="C9" t="n" s="8">
        <f>IF(false,"005-1512", "005-1512")</f>
      </c>
      <c r="D9" t="s" s="8">
        <v>57</v>
      </c>
      <c r="E9" t="n" s="8">
        <v>2.0</v>
      </c>
      <c r="F9" t="n" s="8">
        <v>1221.0</v>
      </c>
      <c r="G9" t="s" s="8">
        <v>53</v>
      </c>
      <c r="H9" t="s" s="8">
        <v>58</v>
      </c>
      <c r="I9" t="s" s="8">
        <v>59</v>
      </c>
    </row>
    <row r="10" spans="1:9" x14ac:dyDescent="0.2" ht="16.0" customHeight="true">
      <c r="A10" s="7" t="n">
        <v>5.7921172E7</v>
      </c>
      <c r="B10" s="8" t="s">
        <v>60</v>
      </c>
      <c r="C10" s="8" t="n">
        <f>IF(false,"120922766", "120922766")</f>
      </c>
      <c r="D10" s="8" t="s">
        <v>61</v>
      </c>
      <c r="E10" s="8" t="n">
        <v>1.0</v>
      </c>
      <c r="F10" s="8" t="n">
        <v>1690.0</v>
      </c>
      <c r="G10" s="8" t="s">
        <v>53</v>
      </c>
      <c r="H10" t="s" s="8">
        <v>58</v>
      </c>
      <c r="I10" t="s" s="8">
        <v>62</v>
      </c>
    </row>
    <row r="11" ht="16.0" customHeight="true">
      <c r="A11" t="n" s="7">
        <v>5.7988401E7</v>
      </c>
      <c r="B11" t="s" s="8">
        <v>60</v>
      </c>
      <c r="C11" t="n" s="8">
        <f>IF(false,"120921791", "120921791")</f>
      </c>
      <c r="D11" t="s" s="8">
        <v>63</v>
      </c>
      <c r="E11" t="n" s="8">
        <v>2.0</v>
      </c>
      <c r="F11" t="n" s="8">
        <v>2579.0</v>
      </c>
      <c r="G11" t="s" s="8">
        <v>53</v>
      </c>
      <c r="H11" t="s" s="8">
        <v>58</v>
      </c>
      <c r="I11" t="s" s="8">
        <v>64</v>
      </c>
    </row>
    <row r="12" spans="1:9" x14ac:dyDescent="0.2" ht="16.0" customHeight="true">
      <c r="A12" s="7" t="n">
        <v>5.7893594E7</v>
      </c>
      <c r="B12" t="s" s="8">
        <v>65</v>
      </c>
      <c r="C12" t="n" s="8">
        <f>IF(false,"120922954", "120922954")</f>
      </c>
      <c r="D12" t="s" s="8">
        <v>66</v>
      </c>
      <c r="E12" t="n" s="8">
        <v>1.0</v>
      </c>
      <c r="F12" t="n" s="8">
        <v>535.0</v>
      </c>
      <c r="G12" t="s" s="8">
        <v>53</v>
      </c>
      <c r="H12" t="s" s="8">
        <v>58</v>
      </c>
      <c r="I12" t="s" s="8">
        <v>67</v>
      </c>
    </row>
    <row r="13" spans="1:9" s="8" customFormat="1" ht="16.0" x14ac:dyDescent="0.2" customHeight="true">
      <c r="A13" s="7" t="n">
        <v>5.785719E7</v>
      </c>
      <c r="B13" s="8" t="s">
        <v>65</v>
      </c>
      <c r="C13" s="8" t="n">
        <f>IF(false,"120922947", "120922947")</f>
      </c>
      <c r="D13" s="8" t="s">
        <v>68</v>
      </c>
      <c r="E13" s="8" t="n">
        <v>1.0</v>
      </c>
      <c r="F13" s="8" t="n">
        <v>422.0</v>
      </c>
      <c r="G13" s="8" t="s">
        <v>53</v>
      </c>
      <c r="H13" s="8" t="s">
        <v>58</v>
      </c>
      <c r="I13" s="8" t="s">
        <v>69</v>
      </c>
    </row>
    <row r="14" spans="1:9" x14ac:dyDescent="0.2" ht="16.0" customHeight="true">
      <c r="A14" s="7" t="n">
        <v>5.7900834E7</v>
      </c>
      <c r="B14" s="8" t="s">
        <v>65</v>
      </c>
      <c r="C14" s="8" t="n">
        <f>IF(false,"120922954", "120922954")</f>
      </c>
      <c r="D14" s="8" t="s">
        <v>66</v>
      </c>
      <c r="E14" s="8" t="n">
        <v>1.0</v>
      </c>
      <c r="F14" s="8" t="n">
        <v>507.0</v>
      </c>
      <c r="G14" s="8" t="s">
        <v>53</v>
      </c>
      <c r="H14" s="8" t="s">
        <v>58</v>
      </c>
      <c r="I14" s="8" t="s">
        <v>70</v>
      </c>
    </row>
    <row r="15" ht="16.0" customHeight="true">
      <c r="A15" t="n" s="7">
        <v>5.7810163E7</v>
      </c>
      <c r="B15" t="s" s="8">
        <v>65</v>
      </c>
      <c r="C15" t="n" s="8">
        <f>IF(false,"120922954", "120922954")</f>
      </c>
      <c r="D15" t="s" s="8">
        <v>66</v>
      </c>
      <c r="E15" t="n" s="8">
        <v>1.0</v>
      </c>
      <c r="F15" t="n" s="8">
        <v>551.0</v>
      </c>
      <c r="G15" t="s" s="8">
        <v>53</v>
      </c>
      <c r="H15" t="s" s="8">
        <v>58</v>
      </c>
      <c r="I15" t="s" s="8">
        <v>71</v>
      </c>
    </row>
    <row r="16" spans="1:9" s="1" customFormat="1" x14ac:dyDescent="0.2" ht="16.0" customHeight="true">
      <c r="A16" s="7" t="n">
        <v>5.7800467E7</v>
      </c>
      <c r="B16" t="s" s="8">
        <v>65</v>
      </c>
      <c r="C16" t="n" s="8">
        <f>IF(false,"120922954", "120922954")</f>
      </c>
      <c r="D16" t="s" s="8">
        <v>66</v>
      </c>
      <c r="E16" t="n" s="8">
        <v>1.0</v>
      </c>
      <c r="F16" s="8" t="n">
        <v>517.0</v>
      </c>
      <c r="G16" s="8" t="s">
        <v>53</v>
      </c>
      <c r="H16" s="8" t="s">
        <v>58</v>
      </c>
      <c r="I16" s="8" t="s">
        <v>72</v>
      </c>
    </row>
    <row r="17" spans="1:9" x14ac:dyDescent="0.2" ht="16.0" customHeight="true">
      <c r="A17" s="7" t="n">
        <v>5.7792401E7</v>
      </c>
      <c r="B17" s="8" t="s">
        <v>65</v>
      </c>
      <c r="C17" s="8" t="n">
        <f>IF(false,"120922211", "120922211")</f>
      </c>
      <c r="D17" s="8" t="s">
        <v>73</v>
      </c>
      <c r="E17" s="8" t="n">
        <v>2.0</v>
      </c>
      <c r="F17" s="8" t="n">
        <v>262.0</v>
      </c>
      <c r="G17" s="8" t="s">
        <v>53</v>
      </c>
      <c r="H17" s="8" t="s">
        <v>58</v>
      </c>
      <c r="I17" s="8" t="s">
        <v>74</v>
      </c>
    </row>
    <row r="18" spans="1:9" x14ac:dyDescent="0.2" ht="16.0" customHeight="true">
      <c r="A18" s="7" t="n">
        <v>5.8170355E7</v>
      </c>
      <c r="B18" t="s" s="8">
        <v>75</v>
      </c>
      <c r="C18" t="n" s="8">
        <f>IF(false,"2152400576", "2152400576")</f>
      </c>
      <c r="D18" t="s" s="8">
        <v>76</v>
      </c>
      <c r="E18" t="n" s="8">
        <v>1.0</v>
      </c>
      <c r="F18" t="n" s="8">
        <v>771.0</v>
      </c>
      <c r="G18" t="s" s="8">
        <v>53</v>
      </c>
      <c r="H18" t="s" s="8">
        <v>58</v>
      </c>
      <c r="I18" t="s" s="8">
        <v>77</v>
      </c>
    </row>
    <row r="19" spans="1:9" ht="16.0" x14ac:dyDescent="0.2" customHeight="true">
      <c r="A19" s="7" t="n">
        <v>5.8018033E7</v>
      </c>
      <c r="B19" s="8" t="s">
        <v>60</v>
      </c>
      <c r="C19" s="8" t="n">
        <f>IF(false,"120921202", "120921202")</f>
      </c>
      <c r="D19" s="8" t="s">
        <v>78</v>
      </c>
      <c r="E19" s="8" t="n">
        <v>3.0</v>
      </c>
      <c r="F19" s="8" t="n">
        <v>5241.0</v>
      </c>
      <c r="G19" s="8" t="s">
        <v>53</v>
      </c>
      <c r="H19" s="8" t="s">
        <v>58</v>
      </c>
      <c r="I19" s="8" t="s">
        <v>79</v>
      </c>
    </row>
    <row r="20" spans="1:9" x14ac:dyDescent="0.2" ht="16.0" customHeight="true">
      <c r="A20" s="7" t="n">
        <v>5.7673507E7</v>
      </c>
      <c r="B20" s="8" t="s">
        <v>80</v>
      </c>
      <c r="C20" s="8" t="n">
        <f>IF(false,"2152400402", "2152400402")</f>
      </c>
      <c r="D20" s="8" t="s">
        <v>81</v>
      </c>
      <c r="E20" s="8" t="n">
        <v>1.0</v>
      </c>
      <c r="F20" s="8" t="n">
        <v>310.0</v>
      </c>
      <c r="G20" s="8" t="s">
        <v>53</v>
      </c>
      <c r="H20" s="8" t="s">
        <v>58</v>
      </c>
      <c r="I20" s="8" t="s">
        <v>82</v>
      </c>
    </row>
    <row r="21" ht="16.0" customHeight="true">
      <c r="A21" t="n" s="7">
        <v>5.7572385E7</v>
      </c>
      <c r="B21" t="s" s="8">
        <v>83</v>
      </c>
      <c r="C21" t="n" s="8">
        <f>IF(false,"002-101", "002-101")</f>
      </c>
      <c r="D21" t="s" s="8">
        <v>84</v>
      </c>
      <c r="E21" t="n" s="8">
        <v>4.0</v>
      </c>
      <c r="F21" t="n" s="8">
        <v>3836.0</v>
      </c>
      <c r="G21" t="s" s="8">
        <v>53</v>
      </c>
      <c r="H21" t="s" s="8">
        <v>58</v>
      </c>
      <c r="I21" t="s" s="8">
        <v>85</v>
      </c>
    </row>
    <row r="22" spans="1:9" s="1" customFormat="1" x14ac:dyDescent="0.2" ht="16.0" customHeight="true">
      <c r="A22" s="7" t="n">
        <v>5.7525523E7</v>
      </c>
      <c r="B22" t="s" s="8">
        <v>83</v>
      </c>
      <c r="C22" t="n" s="8">
        <f>IF(false,"120921901", "120921901")</f>
      </c>
      <c r="D22" t="s" s="8">
        <v>86</v>
      </c>
      <c r="E22" t="n" s="8">
        <v>3.0</v>
      </c>
      <c r="F22" s="8" t="n">
        <v>2784.0</v>
      </c>
      <c r="G22" s="8" t="s">
        <v>53</v>
      </c>
      <c r="H22" s="8" t="s">
        <v>58</v>
      </c>
      <c r="I22" s="8" t="s">
        <v>87</v>
      </c>
    </row>
    <row r="23" spans="1:9" x14ac:dyDescent="0.2" ht="16.0" customHeight="true">
      <c r="A23" s="7" t="n">
        <v>5.8014309E7</v>
      </c>
      <c r="B23" s="8" t="s">
        <v>60</v>
      </c>
      <c r="C23" s="8" t="n">
        <f>IF(false,"005-1515", "005-1515")</f>
      </c>
      <c r="D23" s="8" t="s">
        <v>88</v>
      </c>
      <c r="E23" s="8" t="n">
        <v>1.0</v>
      </c>
      <c r="F23" s="8" t="n">
        <v>866.0</v>
      </c>
      <c r="G23" s="8" t="s">
        <v>53</v>
      </c>
      <c r="H23" s="8" t="s">
        <v>58</v>
      </c>
      <c r="I23" s="8" t="s">
        <v>89</v>
      </c>
    </row>
    <row r="24" ht="16.0" customHeight="true">
      <c r="A24" t="n" s="7">
        <v>5.8223354E7</v>
      </c>
      <c r="B24" t="s" s="8">
        <v>56</v>
      </c>
      <c r="C24" t="n" s="8">
        <f>IF(false,"120921202", "120921202")</f>
      </c>
      <c r="D24" t="s" s="8">
        <v>78</v>
      </c>
      <c r="E24" t="n" s="8">
        <v>4.0</v>
      </c>
      <c r="F24" t="n" s="8">
        <v>5396.0</v>
      </c>
      <c r="G24" t="s" s="8">
        <v>53</v>
      </c>
      <c r="H24" t="s" s="8">
        <v>58</v>
      </c>
      <c r="I24" t="s" s="8">
        <v>90</v>
      </c>
    </row>
    <row r="25" spans="1:9" s="1" customFormat="1" x14ac:dyDescent="0.2" ht="16.0" customHeight="true">
      <c r="A25" t="n" s="7">
        <v>5.7850604E7</v>
      </c>
      <c r="B25" t="s" s="8">
        <v>65</v>
      </c>
      <c r="C25" t="n" s="8">
        <f>IF(false,"005-1080", "005-1080")</f>
      </c>
      <c r="D25" t="s" s="8">
        <v>91</v>
      </c>
      <c r="E25" t="n" s="8">
        <v>1.0</v>
      </c>
      <c r="F25" t="n" s="8">
        <v>812.0</v>
      </c>
      <c r="G25" t="s" s="8">
        <v>53</v>
      </c>
      <c r="H25" t="s" s="8">
        <v>58</v>
      </c>
      <c r="I25" t="s" s="8">
        <v>92</v>
      </c>
    </row>
    <row r="26" ht="16.0" customHeight="true">
      <c r="A26" t="n" s="7">
        <v>5.7435099E7</v>
      </c>
      <c r="B26" t="s" s="8">
        <v>93</v>
      </c>
      <c r="C26" t="n" s="8">
        <f>IF(false,"120921943", "120921943")</f>
      </c>
      <c r="D26" t="s" s="8">
        <v>94</v>
      </c>
      <c r="E26" t="n" s="8">
        <v>1.0</v>
      </c>
      <c r="F26" t="n" s="8">
        <v>1334.0</v>
      </c>
      <c r="G26" t="s" s="8">
        <v>53</v>
      </c>
      <c r="H26" t="s" s="8">
        <v>58</v>
      </c>
      <c r="I26" t="s" s="8">
        <v>95</v>
      </c>
    </row>
    <row r="27" ht="16.0" customHeight="true">
      <c r="A27" t="n" s="7">
        <v>5.7853254E7</v>
      </c>
      <c r="B27" t="s" s="8">
        <v>65</v>
      </c>
      <c r="C27" t="n" s="8">
        <f>IF(false,"120922947", "120922947")</f>
      </c>
      <c r="D27" t="s" s="8">
        <v>68</v>
      </c>
      <c r="E27" t="n" s="8">
        <v>1.0</v>
      </c>
      <c r="F27" t="n" s="8">
        <v>1116.0</v>
      </c>
      <c r="G27" t="s" s="8">
        <v>53</v>
      </c>
      <c r="H27" t="s" s="8">
        <v>58</v>
      </c>
      <c r="I27" t="s" s="8">
        <v>96</v>
      </c>
    </row>
    <row r="28" ht="16.0" customHeight="true">
      <c r="A28" t="n" s="7">
        <v>5.8239823E7</v>
      </c>
      <c r="B28" t="s" s="8">
        <v>56</v>
      </c>
      <c r="C28" t="n" s="8">
        <f>IF(false,"120921939", "120921939")</f>
      </c>
      <c r="D28" t="s" s="8">
        <v>97</v>
      </c>
      <c r="E28" t="n" s="8">
        <v>1.0</v>
      </c>
      <c r="F28" t="n" s="8">
        <v>748.0</v>
      </c>
      <c r="G28" t="s" s="8">
        <v>53</v>
      </c>
      <c r="H28" t="s" s="8">
        <v>58</v>
      </c>
      <c r="I28" t="s" s="8">
        <v>98</v>
      </c>
    </row>
    <row r="29" spans="1:9" s="1" customFormat="1" x14ac:dyDescent="0.2" ht="16.0" customHeight="true">
      <c r="A29" t="n" s="7">
        <v>5.7749858E7</v>
      </c>
      <c r="B29" t="s" s="8">
        <v>80</v>
      </c>
      <c r="C29" t="n" s="8">
        <f>IF(false,"120922947", "120922947")</f>
      </c>
      <c r="D29" t="s" s="8">
        <v>68</v>
      </c>
      <c r="E29" t="n" s="8">
        <v>1.0</v>
      </c>
      <c r="F29" t="n" s="8">
        <v>1075.0</v>
      </c>
      <c r="G29" s="8" t="s">
        <v>53</v>
      </c>
      <c r="H29" t="s" s="8">
        <v>58</v>
      </c>
      <c r="I29" s="8" t="s">
        <v>99</v>
      </c>
    </row>
    <row r="30" ht="16.0" customHeight="true">
      <c r="A30" t="n" s="7">
        <v>5.8196728E7</v>
      </c>
      <c r="B30" t="s" s="8">
        <v>75</v>
      </c>
      <c r="C30" t="n" s="8">
        <f>IF(false,"120921202", "120921202")</f>
      </c>
      <c r="D30" t="s" s="8">
        <v>78</v>
      </c>
      <c r="E30" t="n" s="8">
        <v>1.0</v>
      </c>
      <c r="F30" t="n" s="8">
        <v>1799.0</v>
      </c>
      <c r="G30" t="s" s="8">
        <v>53</v>
      </c>
      <c r="H30" t="s" s="8">
        <v>58</v>
      </c>
      <c r="I30" t="s" s="8">
        <v>100</v>
      </c>
    </row>
    <row r="31" ht="16.0" customHeight="true">
      <c r="A31" t="n" s="7">
        <v>5.786896E7</v>
      </c>
      <c r="B31" t="s" s="8">
        <v>65</v>
      </c>
      <c r="C31" t="n" s="8">
        <f>IF(false,"120922947", "120922947")</f>
      </c>
      <c r="D31" t="s" s="8">
        <v>68</v>
      </c>
      <c r="E31" t="n" s="8">
        <v>1.0</v>
      </c>
      <c r="F31" t="n" s="8">
        <v>1427.0</v>
      </c>
      <c r="G31" t="s" s="8">
        <v>53</v>
      </c>
      <c r="H31" t="s" s="8">
        <v>58</v>
      </c>
      <c r="I31" t="s" s="8">
        <v>101</v>
      </c>
    </row>
    <row r="32" ht="16.0" customHeight="true">
      <c r="A32" t="n" s="7">
        <v>5.7801368E7</v>
      </c>
      <c r="B32" t="s" s="8">
        <v>65</v>
      </c>
      <c r="C32" t="n" s="8">
        <f>IF(false,"120921899", "120921899")</f>
      </c>
      <c r="D32" t="s" s="8">
        <v>102</v>
      </c>
      <c r="E32" t="n" s="8">
        <v>1.0</v>
      </c>
      <c r="F32" t="n" s="8">
        <v>1057.0</v>
      </c>
      <c r="G32" t="s" s="8">
        <v>53</v>
      </c>
      <c r="H32" t="s" s="8">
        <v>58</v>
      </c>
      <c r="I32" t="s" s="8">
        <v>103</v>
      </c>
    </row>
    <row r="33" ht="16.0" customHeight="true">
      <c r="A33" t="n" s="7">
        <v>5.7897463E7</v>
      </c>
      <c r="B33" t="s" s="8">
        <v>65</v>
      </c>
      <c r="C33" t="n" s="8">
        <f>IF(false,"2152400398", "2152400398")</f>
      </c>
      <c r="D33" t="s" s="8">
        <v>104</v>
      </c>
      <c r="E33" t="n" s="8">
        <v>1.0</v>
      </c>
      <c r="F33" t="n" s="8">
        <v>610.0</v>
      </c>
      <c r="G33" t="s" s="8">
        <v>53</v>
      </c>
      <c r="H33" t="s" s="8">
        <v>58</v>
      </c>
      <c r="I33" t="s" s="8">
        <v>105</v>
      </c>
    </row>
    <row r="34" ht="16.0" customHeight="true">
      <c r="A34" t="n" s="7">
        <v>5.7799522E7</v>
      </c>
      <c r="B34" t="s" s="8">
        <v>65</v>
      </c>
      <c r="C34" t="n" s="8">
        <f>IF(false,"120922954", "120922954")</f>
      </c>
      <c r="D34" t="s" s="8">
        <v>66</v>
      </c>
      <c r="E34" t="n" s="8">
        <v>1.0</v>
      </c>
      <c r="F34" t="n" s="8">
        <v>869.0</v>
      </c>
      <c r="G34" t="s" s="8">
        <v>53</v>
      </c>
      <c r="H34" t="s" s="8">
        <v>58</v>
      </c>
      <c r="I34" t="s" s="8">
        <v>106</v>
      </c>
    </row>
    <row r="35" ht="16.0" customHeight="true">
      <c r="A35" t="n" s="7">
        <v>5.7489755E7</v>
      </c>
      <c r="B35" t="s" s="8">
        <v>93</v>
      </c>
      <c r="C35" t="n" s="8">
        <f>IF(false,"120922954", "120922954")</f>
      </c>
      <c r="D35" t="s" s="8">
        <v>66</v>
      </c>
      <c r="E35" t="n" s="8">
        <v>1.0</v>
      </c>
      <c r="F35" t="n" s="8">
        <v>869.0</v>
      </c>
      <c r="G35" t="s" s="8">
        <v>53</v>
      </c>
      <c r="H35" t="s" s="8">
        <v>58</v>
      </c>
      <c r="I35" t="s" s="8">
        <v>107</v>
      </c>
    </row>
    <row r="36" ht="16.0" customHeight="true">
      <c r="A36" t="n" s="7">
        <v>5.8027816E7</v>
      </c>
      <c r="B36" t="s" s="8">
        <v>75</v>
      </c>
      <c r="C36" t="n" s="8">
        <f>IF(false,"005-1513", "005-1513")</f>
      </c>
      <c r="D36" t="s" s="8">
        <v>108</v>
      </c>
      <c r="E36" t="n" s="8">
        <v>1.0</v>
      </c>
      <c r="F36" t="n" s="8">
        <v>930.0</v>
      </c>
      <c r="G36" t="s" s="8">
        <v>53</v>
      </c>
      <c r="H36" t="s" s="8">
        <v>58</v>
      </c>
      <c r="I36" t="s" s="8">
        <v>109</v>
      </c>
    </row>
    <row r="37" ht="16.0" customHeight="true">
      <c r="A37" t="n" s="7">
        <v>5.7699757E7</v>
      </c>
      <c r="B37" t="s" s="8">
        <v>80</v>
      </c>
      <c r="C37" t="n" s="8">
        <f>IF(false,"120921743", "120921743")</f>
      </c>
      <c r="D37" t="s" s="8">
        <v>110</v>
      </c>
      <c r="E37" t="n" s="8">
        <v>2.0</v>
      </c>
      <c r="F37" t="n" s="8">
        <v>1978.0</v>
      </c>
      <c r="G37" t="s" s="8">
        <v>53</v>
      </c>
      <c r="H37" t="s" s="8">
        <v>58</v>
      </c>
      <c r="I37" t="s" s="8">
        <v>111</v>
      </c>
    </row>
    <row r="38" ht="16.0" customHeight="true">
      <c r="A38" t="n" s="7">
        <v>5.7971946E7</v>
      </c>
      <c r="B38" t="s" s="8">
        <v>60</v>
      </c>
      <c r="C38" t="n" s="8">
        <f>IF(false,"005-1512", "005-1512")</f>
      </c>
      <c r="D38" t="s" s="8">
        <v>57</v>
      </c>
      <c r="E38" t="n" s="8">
        <v>1.0</v>
      </c>
      <c r="F38" t="n" s="8">
        <v>879.0</v>
      </c>
      <c r="G38" t="s" s="8">
        <v>53</v>
      </c>
      <c r="H38" t="s" s="8">
        <v>58</v>
      </c>
      <c r="I38" t="s" s="8">
        <v>112</v>
      </c>
    </row>
    <row r="39" ht="16.0" customHeight="true">
      <c r="A39" t="n" s="7">
        <v>5.7891863E7</v>
      </c>
      <c r="B39" t="s" s="8">
        <v>65</v>
      </c>
      <c r="C39" t="n" s="8">
        <f>IF(false,"005-1250", "005-1250")</f>
      </c>
      <c r="D39" t="s" s="8">
        <v>113</v>
      </c>
      <c r="E39" t="n" s="8">
        <v>1.0</v>
      </c>
      <c r="F39" t="n" s="8">
        <v>1699.0</v>
      </c>
      <c r="G39" t="s" s="8">
        <v>53</v>
      </c>
      <c r="H39" t="s" s="8">
        <v>58</v>
      </c>
      <c r="I39" t="s" s="8">
        <v>114</v>
      </c>
    </row>
    <row r="40" ht="16.0" customHeight="true">
      <c r="A40" t="n" s="7">
        <v>5.7783219E7</v>
      </c>
      <c r="B40" t="s" s="8">
        <v>80</v>
      </c>
      <c r="C40" t="n" s="8">
        <f>IF(false,"120922394", "120922394")</f>
      </c>
      <c r="D40" t="s" s="8">
        <v>115</v>
      </c>
      <c r="E40" t="n" s="8">
        <v>1.0</v>
      </c>
      <c r="F40" t="n" s="8">
        <v>329.0</v>
      </c>
      <c r="G40" t="s" s="8">
        <v>53</v>
      </c>
      <c r="H40" t="s" s="8">
        <v>58</v>
      </c>
      <c r="I40" t="s" s="8">
        <v>116</v>
      </c>
    </row>
    <row r="41" ht="16.0" customHeight="true">
      <c r="A41" t="n" s="7">
        <v>5.7832547E7</v>
      </c>
      <c r="B41" t="s" s="8">
        <v>65</v>
      </c>
      <c r="C41" t="n" s="8">
        <f>IF(false,"120921202", "120921202")</f>
      </c>
      <c r="D41" t="s" s="8">
        <v>78</v>
      </c>
      <c r="E41" t="n" s="8">
        <v>1.0</v>
      </c>
      <c r="F41" t="n" s="8">
        <v>1799.0</v>
      </c>
      <c r="G41" t="s" s="8">
        <v>53</v>
      </c>
      <c r="H41" t="s" s="8">
        <v>58</v>
      </c>
      <c r="I41" t="s" s="8">
        <v>117</v>
      </c>
    </row>
    <row r="42" ht="16.0" customHeight="true">
      <c r="A42" t="n" s="7">
        <v>5.8284315E7</v>
      </c>
      <c r="B42" t="s" s="8">
        <v>56</v>
      </c>
      <c r="C42" t="n" s="8">
        <f>IF(false,"005-1414", "005-1414")</f>
      </c>
      <c r="D42" t="s" s="8">
        <v>118</v>
      </c>
      <c r="E42" t="n" s="8">
        <v>1.0</v>
      </c>
      <c r="F42" t="n" s="8">
        <v>441.0</v>
      </c>
      <c r="G42" t="s" s="8">
        <v>53</v>
      </c>
      <c r="H42" t="s" s="8">
        <v>50</v>
      </c>
      <c r="I42" t="s" s="8">
        <v>119</v>
      </c>
    </row>
    <row r="43" ht="16.0" customHeight="true">
      <c r="A43" t="n" s="7">
        <v>5.8290598E7</v>
      </c>
      <c r="B43" t="s" s="8">
        <v>56</v>
      </c>
      <c r="C43" t="n" s="8">
        <f>IF(false,"120922763", "120922763")</f>
      </c>
      <c r="D43" t="s" s="8">
        <v>120</v>
      </c>
      <c r="E43" t="n" s="8">
        <v>1.0</v>
      </c>
      <c r="F43" t="n" s="8">
        <v>2984.0</v>
      </c>
      <c r="G43" t="s" s="8">
        <v>53</v>
      </c>
      <c r="H43" t="s" s="8">
        <v>50</v>
      </c>
      <c r="I43" t="s" s="8">
        <v>121</v>
      </c>
    </row>
    <row r="44" ht="16.0" customHeight="true">
      <c r="A44" t="n" s="7">
        <v>5.8367163E7</v>
      </c>
      <c r="B44" t="s" s="8">
        <v>56</v>
      </c>
      <c r="C44" t="n" s="8">
        <f>IF(false,"120921995", "120921995")</f>
      </c>
      <c r="D44" t="s" s="8">
        <v>122</v>
      </c>
      <c r="E44" t="n" s="8">
        <v>2.0</v>
      </c>
      <c r="F44" t="n" s="8">
        <v>1856.0</v>
      </c>
      <c r="G44" t="s" s="8">
        <v>53</v>
      </c>
      <c r="H44" t="s" s="8">
        <v>50</v>
      </c>
      <c r="I44" t="s" s="8">
        <v>123</v>
      </c>
    </row>
    <row r="45" ht="16.0" customHeight="true">
      <c r="A45" t="n" s="7">
        <v>5.8341884E7</v>
      </c>
      <c r="B45" t="s" s="8">
        <v>56</v>
      </c>
      <c r="C45" t="n" s="8">
        <f>IF(false,"005-1080", "005-1080")</f>
      </c>
      <c r="D45" t="s" s="8">
        <v>91</v>
      </c>
      <c r="E45" t="n" s="8">
        <v>1.0</v>
      </c>
      <c r="F45" t="n" s="8">
        <v>750.0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5.8323449E7</v>
      </c>
      <c r="B46" t="s" s="8">
        <v>56</v>
      </c>
      <c r="C46" t="n" s="8">
        <f>IF(false,"120921901", "120921901")</f>
      </c>
      <c r="D46" t="s" s="8">
        <v>86</v>
      </c>
      <c r="E46" t="n" s="8">
        <v>1.0</v>
      </c>
      <c r="F46" t="n" s="8">
        <v>1238.0</v>
      </c>
      <c r="G46" t="s" s="8">
        <v>53</v>
      </c>
      <c r="H46" t="s" s="8">
        <v>50</v>
      </c>
      <c r="I46" t="s" s="8">
        <v>125</v>
      </c>
    </row>
    <row r="47" ht="16.0" customHeight="true">
      <c r="A47" t="n" s="7">
        <v>5.8374696E7</v>
      </c>
      <c r="B47" t="s" s="8">
        <v>58</v>
      </c>
      <c r="C47" t="n" s="8">
        <f>IF(false,"2152400574", "2152400574")</f>
      </c>
      <c r="D47" t="s" s="8">
        <v>126</v>
      </c>
      <c r="E47" t="n" s="8">
        <v>1.0</v>
      </c>
      <c r="F47" t="n" s="8">
        <v>1920.0</v>
      </c>
      <c r="G47" t="s" s="8">
        <v>53</v>
      </c>
      <c r="H47" t="s" s="8">
        <v>50</v>
      </c>
      <c r="I47" t="s" s="8">
        <v>127</v>
      </c>
    </row>
    <row r="48" ht="16.0" customHeight="true">
      <c r="A48" t="n" s="7">
        <v>5.847329E7</v>
      </c>
      <c r="B48" t="s" s="8">
        <v>58</v>
      </c>
      <c r="C48" t="n" s="8">
        <f>IF(false,"120922895", "120922895")</f>
      </c>
      <c r="D48" t="s" s="8">
        <v>128</v>
      </c>
      <c r="E48" t="n" s="8">
        <v>1.0</v>
      </c>
      <c r="F48" t="n" s="8">
        <v>3135.0</v>
      </c>
      <c r="G48" t="s" s="8">
        <v>53</v>
      </c>
      <c r="H48" t="s" s="8">
        <v>50</v>
      </c>
      <c r="I48" t="s" s="8">
        <v>129</v>
      </c>
    </row>
    <row r="49" ht="16.0" customHeight="true">
      <c r="A49" t="n" s="7">
        <v>5.8401223E7</v>
      </c>
      <c r="B49" t="s" s="8">
        <v>58</v>
      </c>
      <c r="C49" t="n" s="8">
        <f>IF(false,"120921899", "120921899")</f>
      </c>
      <c r="D49" t="s" s="8">
        <v>102</v>
      </c>
      <c r="E49" t="n" s="8">
        <v>1.0</v>
      </c>
      <c r="F49" t="n" s="8">
        <v>847.0</v>
      </c>
      <c r="G49" t="s" s="8">
        <v>53</v>
      </c>
      <c r="H49" t="s" s="8">
        <v>50</v>
      </c>
      <c r="I49" t="s" s="8">
        <v>130</v>
      </c>
    </row>
    <row r="50" ht="16.0" customHeight="true">
      <c r="A50" t="n" s="7">
        <v>5.8476211E7</v>
      </c>
      <c r="B50" t="s" s="8">
        <v>58</v>
      </c>
      <c r="C50" t="n" s="8">
        <f>IF(false,"000-633", "000-633")</f>
      </c>
      <c r="D50" t="s" s="8">
        <v>131</v>
      </c>
      <c r="E50" t="n" s="8">
        <v>2.0</v>
      </c>
      <c r="F50" t="n" s="8">
        <v>1182.0</v>
      </c>
      <c r="G50" t="s" s="8">
        <v>53</v>
      </c>
      <c r="H50" t="s" s="8">
        <v>50</v>
      </c>
      <c r="I50" t="s" s="8">
        <v>132</v>
      </c>
    </row>
    <row r="51" ht="16.0" customHeight="true">
      <c r="A51" t="n" s="7">
        <v>5.8505623E7</v>
      </c>
      <c r="B51" t="s" s="8">
        <v>58</v>
      </c>
      <c r="C51" t="n" s="8">
        <f>IF(false,"002-101", "002-101")</f>
      </c>
      <c r="D51" t="s" s="8">
        <v>84</v>
      </c>
      <c r="E51" t="n" s="8">
        <v>1.0</v>
      </c>
      <c r="F51" t="n" s="8">
        <v>857.0</v>
      </c>
      <c r="G51" t="s" s="8">
        <v>53</v>
      </c>
      <c r="H51" t="s" s="8">
        <v>50</v>
      </c>
      <c r="I51" t="s" s="8">
        <v>133</v>
      </c>
    </row>
    <row r="52" ht="16.0" customHeight="true">
      <c r="A52" t="n" s="7">
        <v>5.8272367E7</v>
      </c>
      <c r="B52" t="s" s="8">
        <v>56</v>
      </c>
      <c r="C52" t="n" s="8">
        <f>IF(false,"120922005", "120922005")</f>
      </c>
      <c r="D52" t="s" s="8">
        <v>134</v>
      </c>
      <c r="E52" t="n" s="8">
        <v>1.0</v>
      </c>
      <c r="F52" t="n" s="8">
        <v>1679.0</v>
      </c>
      <c r="G52" t="s" s="8">
        <v>53</v>
      </c>
      <c r="H52" t="s" s="8">
        <v>50</v>
      </c>
      <c r="I52" t="s" s="8">
        <v>135</v>
      </c>
    </row>
    <row r="53" ht="16.0" customHeight="true">
      <c r="A53" t="n" s="7">
        <v>5.8272461E7</v>
      </c>
      <c r="B53" t="s" s="8">
        <v>56</v>
      </c>
      <c r="C53" t="n" s="8">
        <f>IF(false,"002-931", "002-931")</f>
      </c>
      <c r="D53" t="s" s="8">
        <v>136</v>
      </c>
      <c r="E53" t="n" s="8">
        <v>1.0</v>
      </c>
      <c r="F53" t="n" s="8">
        <v>482.0</v>
      </c>
      <c r="G53" t="s" s="8">
        <v>53</v>
      </c>
      <c r="H53" t="s" s="8">
        <v>50</v>
      </c>
      <c r="I53" t="s" s="8">
        <v>137</v>
      </c>
    </row>
    <row r="54" ht="16.0" customHeight="true">
      <c r="A54" t="n" s="7">
        <v>5.8284407E7</v>
      </c>
      <c r="B54" t="s" s="8">
        <v>56</v>
      </c>
      <c r="C54" t="n" s="8">
        <f>IF(false,"002-099", "002-099")</f>
      </c>
      <c r="D54" t="s" s="8">
        <v>138</v>
      </c>
      <c r="E54" t="n" s="8">
        <v>1.0</v>
      </c>
      <c r="F54" t="n" s="8">
        <v>992.0</v>
      </c>
      <c r="G54" t="s" s="8">
        <v>53</v>
      </c>
      <c r="H54" t="s" s="8">
        <v>50</v>
      </c>
      <c r="I54" t="s" s="8">
        <v>139</v>
      </c>
    </row>
    <row r="55" ht="16.0" customHeight="true">
      <c r="A55" t="n" s="7">
        <v>5.8385222E7</v>
      </c>
      <c r="B55" t="s" s="8">
        <v>58</v>
      </c>
      <c r="C55" t="n" s="8">
        <f>IF(false,"120922211", "120922211")</f>
      </c>
      <c r="D55" t="s" s="8">
        <v>73</v>
      </c>
      <c r="E55" t="n" s="8">
        <v>1.0</v>
      </c>
      <c r="F55" t="n" s="8">
        <v>376.0</v>
      </c>
      <c r="G55" t="s" s="8">
        <v>53</v>
      </c>
      <c r="H55" t="s" s="8">
        <v>50</v>
      </c>
      <c r="I55" t="s" s="8">
        <v>140</v>
      </c>
    </row>
    <row r="56" ht="16.0" customHeight="true">
      <c r="A56" t="n" s="7">
        <v>5.8396751E7</v>
      </c>
      <c r="B56" t="s" s="8">
        <v>58</v>
      </c>
      <c r="C56" t="n" s="8">
        <f>IF(false,"005-1512", "005-1512")</f>
      </c>
      <c r="D56" t="s" s="8">
        <v>57</v>
      </c>
      <c r="E56" t="n" s="8">
        <v>1.0</v>
      </c>
      <c r="F56" t="n" s="8">
        <v>979.0</v>
      </c>
      <c r="G56" t="s" s="8">
        <v>53</v>
      </c>
      <c r="H56" t="s" s="8">
        <v>50</v>
      </c>
      <c r="I56" t="s" s="8">
        <v>141</v>
      </c>
    </row>
    <row r="57" ht="16.0" customHeight="true">
      <c r="A57" t="n" s="7">
        <v>5.8316525E7</v>
      </c>
      <c r="B57" t="s" s="8">
        <v>56</v>
      </c>
      <c r="C57" t="n" s="8">
        <f>IF(false,"120922765", "120922765")</f>
      </c>
      <c r="D57" t="s" s="8">
        <v>142</v>
      </c>
      <c r="E57" t="n" s="8">
        <v>1.0</v>
      </c>
      <c r="F57" t="n" s="8">
        <v>1101.0</v>
      </c>
      <c r="G57" t="s" s="8">
        <v>53</v>
      </c>
      <c r="H57" t="s" s="8">
        <v>50</v>
      </c>
      <c r="I57" t="s" s="8">
        <v>143</v>
      </c>
    </row>
    <row r="58" ht="16.0" customHeight="true">
      <c r="A58" t="n" s="7">
        <v>5.8359172E7</v>
      </c>
      <c r="B58" t="s" s="8">
        <v>56</v>
      </c>
      <c r="C58" t="n" s="8">
        <f>IF(false,"005-1111", "005-1111")</f>
      </c>
      <c r="D58" t="s" s="8">
        <v>144</v>
      </c>
      <c r="E58" t="n" s="8">
        <v>3.0</v>
      </c>
      <c r="F58" t="n" s="8">
        <v>3609.0</v>
      </c>
      <c r="G58" t="s" s="8">
        <v>53</v>
      </c>
      <c r="H58" t="s" s="8">
        <v>50</v>
      </c>
      <c r="I58" t="s" s="8">
        <v>145</v>
      </c>
    </row>
    <row r="59" ht="16.0" customHeight="true">
      <c r="A59" t="n" s="7">
        <v>5.833034E7</v>
      </c>
      <c r="B59" t="s" s="8">
        <v>56</v>
      </c>
      <c r="C59" t="n" s="8">
        <f>IF(false,"120921718", "120921718")</f>
      </c>
      <c r="D59" t="s" s="8">
        <v>146</v>
      </c>
      <c r="E59" t="n" s="8">
        <v>3.0</v>
      </c>
      <c r="F59" t="n" s="8">
        <v>3549.0</v>
      </c>
      <c r="G59" t="s" s="8">
        <v>53</v>
      </c>
      <c r="H59" t="s" s="8">
        <v>50</v>
      </c>
      <c r="I59" t="s" s="8">
        <v>147</v>
      </c>
    </row>
    <row r="60" ht="16.0" customHeight="true">
      <c r="A60" t="n" s="7">
        <v>5.8465197E7</v>
      </c>
      <c r="B60" t="s" s="8">
        <v>58</v>
      </c>
      <c r="C60" t="n" s="8">
        <f>IF(false,"000-633", "000-633")</f>
      </c>
      <c r="D60" t="s" s="8">
        <v>131</v>
      </c>
      <c r="E60" t="n" s="8">
        <v>1.0</v>
      </c>
      <c r="F60" t="n" s="8">
        <v>591.0</v>
      </c>
      <c r="G60" t="s" s="8">
        <v>53</v>
      </c>
      <c r="H60" t="s" s="8">
        <v>50</v>
      </c>
      <c r="I60" t="s" s="8">
        <v>148</v>
      </c>
    </row>
    <row r="61" ht="16.0" customHeight="true">
      <c r="A61" t="n" s="7">
        <v>5.8337124E7</v>
      </c>
      <c r="B61" t="s" s="8">
        <v>56</v>
      </c>
      <c r="C61" t="n" s="8">
        <f>IF(false,"2152400398", "2152400398")</f>
      </c>
      <c r="D61" t="s" s="8">
        <v>104</v>
      </c>
      <c r="E61" t="n" s="8">
        <v>1.0</v>
      </c>
      <c r="F61" t="n" s="8">
        <v>513.0</v>
      </c>
      <c r="G61" t="s" s="8">
        <v>53</v>
      </c>
      <c r="H61" t="s" s="8">
        <v>50</v>
      </c>
      <c r="I61" t="s" s="8">
        <v>149</v>
      </c>
    </row>
    <row r="62" ht="16.0" customHeight="true">
      <c r="A62" t="n" s="7">
        <v>5.8400468E7</v>
      </c>
      <c r="B62" t="s" s="8">
        <v>58</v>
      </c>
      <c r="C62" t="n" s="8">
        <f>IF(false,"002-099", "002-099")</f>
      </c>
      <c r="D62" t="s" s="8">
        <v>138</v>
      </c>
      <c r="E62" t="n" s="8">
        <v>1.0</v>
      </c>
      <c r="F62" t="n" s="8">
        <v>1181.0</v>
      </c>
      <c r="G62" t="s" s="8">
        <v>53</v>
      </c>
      <c r="H62" t="s" s="8">
        <v>50</v>
      </c>
      <c r="I62" t="s" s="8">
        <v>150</v>
      </c>
    </row>
    <row r="63" ht="16.0" customHeight="true">
      <c r="A63" t="n" s="7">
        <v>5.8234791E7</v>
      </c>
      <c r="B63" t="s" s="8">
        <v>56</v>
      </c>
      <c r="C63" t="n" s="8">
        <f>IF(false,"120922626", "120922626")</f>
      </c>
      <c r="D63" t="s" s="8">
        <v>151</v>
      </c>
      <c r="E63" t="n" s="8">
        <v>1.0</v>
      </c>
      <c r="F63" t="n" s="8">
        <v>494.0</v>
      </c>
      <c r="G63" t="s" s="8">
        <v>53</v>
      </c>
      <c r="H63" t="s" s="8">
        <v>50</v>
      </c>
      <c r="I63" t="s" s="8">
        <v>152</v>
      </c>
    </row>
    <row r="64" ht="16.0" customHeight="true"/>
    <row r="65" ht="16.0" customHeight="true">
      <c r="A65" t="s" s="1">
        <v>37</v>
      </c>
      <c r="B65" s="1"/>
      <c r="C65" s="1"/>
      <c r="D65" s="1"/>
      <c r="E65" s="1"/>
      <c r="F65" t="n" s="8">
        <v>78622.0</v>
      </c>
      <c r="G65" s="2"/>
    </row>
    <row r="66" ht="16.0" customHeight="true"/>
    <row r="67" ht="16.0" customHeight="true">
      <c r="A67" t="s" s="1">
        <v>36</v>
      </c>
    </row>
    <row r="68" ht="34.0" customHeight="true">
      <c r="A68" t="s" s="9">
        <v>38</v>
      </c>
      <c r="B68" t="s" s="9">
        <v>0</v>
      </c>
      <c r="C68" t="s" s="9">
        <v>43</v>
      </c>
      <c r="D68" t="s" s="9">
        <v>1</v>
      </c>
      <c r="E68" t="s" s="9">
        <v>2</v>
      </c>
      <c r="F68" t="s" s="9">
        <v>39</v>
      </c>
      <c r="G68" t="s" s="9">
        <v>5</v>
      </c>
      <c r="H68" t="s" s="9">
        <v>3</v>
      </c>
      <c r="I68" t="s" s="9">
        <v>4</v>
      </c>
    </row>
    <row r="69" ht="16.0" customHeight="true">
      <c r="A69" t="n" s="8">
        <v>5.8317379E7</v>
      </c>
      <c r="B69" t="s" s="8">
        <v>56</v>
      </c>
      <c r="C69" t="n" s="8">
        <f>IF(false,"005-1039", "005-1039")</f>
      </c>
      <c r="D69" t="s" s="8">
        <v>153</v>
      </c>
      <c r="E69" t="n" s="8">
        <v>3.0</v>
      </c>
      <c r="F69" t="n" s="8">
        <v>-4050.0</v>
      </c>
      <c r="G69" t="s" s="8">
        <v>154</v>
      </c>
      <c r="H69" t="s" s="8">
        <v>58</v>
      </c>
      <c r="I69" t="s" s="8">
        <v>155</v>
      </c>
    </row>
    <row r="70" ht="16.0" customHeight="true">
      <c r="A70" t="n" s="8">
        <v>5.7573322E7</v>
      </c>
      <c r="B70" t="s" s="8">
        <v>83</v>
      </c>
      <c r="C70" t="n" s="8">
        <f>IF(false,"120921901", "120921901")</f>
      </c>
      <c r="D70" t="s" s="8">
        <v>86</v>
      </c>
      <c r="E70" t="n" s="8">
        <v>1.0</v>
      </c>
      <c r="F70" t="n" s="8">
        <v>-1002.0</v>
      </c>
      <c r="G70" t="s" s="8">
        <v>154</v>
      </c>
      <c r="H70" t="s" s="8">
        <v>50</v>
      </c>
      <c r="I70" t="s" s="8">
        <v>156</v>
      </c>
    </row>
    <row r="71" ht="16.0" customHeight="true">
      <c r="A71" t="n" s="8">
        <v>5.7621473E7</v>
      </c>
      <c r="B71" t="s" s="8">
        <v>83</v>
      </c>
      <c r="C71" t="n" s="8">
        <f>IF(false,"120921202", "120921202")</f>
      </c>
      <c r="D71" t="s" s="8">
        <v>78</v>
      </c>
      <c r="E71" t="n" s="8">
        <v>1.0</v>
      </c>
      <c r="F71" t="n" s="8">
        <v>-1350.0</v>
      </c>
      <c r="G71" t="s" s="8">
        <v>154</v>
      </c>
      <c r="H71" t="s" s="8">
        <v>50</v>
      </c>
      <c r="I71" t="s" s="8">
        <v>157</v>
      </c>
    </row>
    <row r="72" ht="16.0" customHeight="true"/>
    <row r="73" ht="16.0" customHeight="true">
      <c r="A73" t="s" s="1">
        <v>37</v>
      </c>
      <c r="F73" t="n" s="8">
        <v>-6402.0</v>
      </c>
      <c r="G73" s="2"/>
      <c r="H73" s="0"/>
      <c r="I73" s="0"/>
    </row>
    <row r="74" ht="16.0" customHeight="true">
      <c r="A74" s="1"/>
      <c r="B74" s="1"/>
      <c r="C74" s="1"/>
      <c r="D74" s="1"/>
      <c r="E74" s="1"/>
      <c r="F74" s="1"/>
      <c r="G74" s="1"/>
      <c r="H74" s="1"/>
      <c r="I74" s="1"/>
    </row>
    <row r="75" ht="16.0" customHeight="true">
      <c r="A75" t="s" s="1">
        <v>40</v>
      </c>
    </row>
    <row r="76" ht="34.0" customHeight="true">
      <c r="A76" t="s" s="9">
        <v>47</v>
      </c>
      <c r="B76" t="s" s="9">
        <v>48</v>
      </c>
      <c r="C76" s="9"/>
      <c r="D76" s="9"/>
      <c r="E76" s="9"/>
      <c r="F76" t="s" s="9">
        <v>39</v>
      </c>
      <c r="G76" t="s" s="9">
        <v>5</v>
      </c>
      <c r="H76" t="s" s="9">
        <v>3</v>
      </c>
      <c r="I76" t="s" s="9">
        <v>4</v>
      </c>
    </row>
    <row r="77" ht="16.0" customHeight="true"/>
    <row r="78" ht="16.0" customHeight="true">
      <c r="A78" t="s" s="1">
        <v>37</v>
      </c>
      <c r="F78" t="n" s="8">
        <v>0.0</v>
      </c>
      <c r="G78" s="2"/>
      <c r="H78" s="0"/>
      <c r="I78" s="0"/>
    </row>
    <row r="79" ht="16.0" customHeight="true">
      <c r="A79" s="1"/>
      <c r="B79" s="1"/>
      <c r="C79" s="1"/>
      <c r="D79" s="1"/>
      <c r="E79" s="1"/>
      <c r="F79" s="1"/>
      <c r="G79" s="1"/>
      <c r="H79" s="1"/>
      <c r="I7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