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<sst xmlns="http://schemas.openxmlformats.org/spreadsheetml/2006/main" count="492" uniqueCount="128">
  <si>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</si>
  <si>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</si>
  <si>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</si>
  <si>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</si>
  <si>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</si>
  <si>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</si>
  <si>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</si>
  <si>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</si>
  <si>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</si>
  <si>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</si>
  <si>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</si>
  <si>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</si>
  <si>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</si>
  <si>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</si>
  <si>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</si>
  <si>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</si>
  <si>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</si>
  <si>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</si>
  <si>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</si>
  <si>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</si>
  <si>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</si>
  <si>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</si>
  <si>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</si>
  <si>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</si>
  <si>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</si>
  <si>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</si>
  <si>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</si>
  <si>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</si>
  <si>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</si>
  <si>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</si>
  <si>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</si>
  <si>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</si>
  <si>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</si>
  <si>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</si>
  <si>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</si>
  <si>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</si>
  <si>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</si>
  <si>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</si>
  <si>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</si>
  <si>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</si>
  <si>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</si>
  <si>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</si>
  <si>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</si>
  <si>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</si>
  <si>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</si>
  <si>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</si>
  <si>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</si>
  <si>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</si>
  <si>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</si>
  <si>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</si>
  <si>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22.07.2021</t>
  </si>
  <si>
    <t>18.07.2021</t>
  </si>
  <si>
    <t>Протеин Optimum Nutrition 100% Whey Gold Standard (819-943 г) клубника</t>
  </si>
  <si>
    <t>Платёж покупателя</t>
  </si>
  <si>
    <t>21.07.2021</t>
  </si>
  <si>
    <t>60f414a7dbdc319cfdca3192</t>
  </si>
  <si>
    <t>Goo.N трусики Ultra M (7-12 кг) 74 шт.</t>
  </si>
  <si>
    <t>60f3c7ea04e94386e0d9b61a</t>
  </si>
  <si>
    <t>20.07.2021</t>
  </si>
  <si>
    <t>Зубная паста Perioe Pumping Cool mint, 285 г</t>
  </si>
  <si>
    <t>60f722a994d52714206adc93</t>
  </si>
  <si>
    <t>10.07.2021</t>
  </si>
  <si>
    <t>Optimum Nutrition CLA 750 мг (90 шт.) нейтральный</t>
  </si>
  <si>
    <t>60f7ccc98927ca52c36eda63</t>
  </si>
  <si>
    <t>Зубная паста Lion Dentor Clear MAX natural mint, 140 г</t>
  </si>
  <si>
    <t>60f7c908c3080f4671380556</t>
  </si>
  <si>
    <t>17.07.2021</t>
  </si>
  <si>
    <t>Joonies трусики Premium Soft L (9-14 кг), 44 шт.</t>
  </si>
  <si>
    <t>60f7fa42954f6b221e7fbb69</t>
  </si>
  <si>
    <t>Joonies трусики Comfort M (6-11 кг)</t>
  </si>
  <si>
    <t>60f6df8f83b1f248f4c60ae1</t>
  </si>
  <si>
    <t>Merries подгузники XL (12-20 кг), 44 шт.</t>
  </si>
  <si>
    <t>60f81d4b954f6b62687fbc38</t>
  </si>
  <si>
    <t>Смесь Kabrita 3 GOLD для комфортного пищеварения, старше 12 месяцев, 800 г</t>
  </si>
  <si>
    <t>60f81d626a8643220325a851</t>
  </si>
  <si>
    <t>19.07.2021</t>
  </si>
  <si>
    <t>Смесь Kabrita 2 GOLD для комфортного пищеварения, 6-12 месяцев, 800 г</t>
  </si>
  <si>
    <t>60f83008b9f8ed174e46b352</t>
  </si>
  <si>
    <t>13.07.2021</t>
  </si>
  <si>
    <t>Meine Liebe, Карандаш-пятновыводитель для детского белья</t>
  </si>
  <si>
    <t>60f83d3f3620c261f4ac6386</t>
  </si>
  <si>
    <t>Креатин Optimum Nutrition Creatine 2500 Caps (200 шт) без вкуса</t>
  </si>
  <si>
    <t>60f850df5a39516d3ec2457f</t>
  </si>
  <si>
    <t>Joonies трусики Premium Soft M (6-11 кг), 56 шт.</t>
  </si>
  <si>
    <t>60f855348927ca6d2183c1e4</t>
  </si>
  <si>
    <t>It'S SKIN стик Tropical Mangosteen, SPF 50, 17 г</t>
  </si>
  <si>
    <t>60f5d42903c378d18eb426fe</t>
  </si>
  <si>
    <t>60f85fb2954f6bedf6a51f20</t>
  </si>
  <si>
    <t>07.07.2021</t>
  </si>
  <si>
    <t>Протеин Optimum Nutrition 100% Whey Gold Standard (819-943 г) шоколадно-арахисовая паста</t>
  </si>
  <si>
    <t>60f86742954f6b0e98a51e18</t>
  </si>
  <si>
    <t>16.07.2021</t>
  </si>
  <si>
    <t>Ёkitto трусики М (5-10 кг) 52 шт.</t>
  </si>
  <si>
    <t>60f86954dbdc3125dfb45650</t>
  </si>
  <si>
    <t>тонер Deoproce Hydro Pomergranate, 380 мл</t>
  </si>
  <si>
    <t>60f8697abed21e6b4b41cb5c</t>
  </si>
  <si>
    <t>14.07.2021</t>
  </si>
  <si>
    <t>Goo.N подгузники S (4-8 кг), 84 шт.</t>
  </si>
  <si>
    <t>60f868ad99d6ef03e03a3438</t>
  </si>
  <si>
    <t>Крем-гель для душа Lion Рисовое молочко, 750 мл</t>
  </si>
  <si>
    <t>60f6994dc5311b67d8bcb4d6</t>
  </si>
  <si>
    <t>60f7a2207399014134c6955a</t>
  </si>
  <si>
    <t>Vivienne Sabo Тушь для ресниц Adultere, 01 черная</t>
  </si>
  <si>
    <t>60f7be09dbdc310769017af8</t>
  </si>
  <si>
    <t>60f7e858f98801aa64e45444</t>
  </si>
  <si>
    <t>Biore увлажняющая сыворотка для умывания и снятия макияжа, 210 мл</t>
  </si>
  <si>
    <t>60f7ad61f78dba08b51bea22</t>
  </si>
  <si>
    <t>Satisfyer Вибромассажер Wand-er Woman 34 см (J2018-47), черный</t>
  </si>
  <si>
    <t>60f6dafedbdc3123484e4510</t>
  </si>
  <si>
    <t>Goo.N подгузники Ultra M (6-11 кг), 80 шт.</t>
  </si>
  <si>
    <t>60f6d1838927ca25fd0cc89f</t>
  </si>
  <si>
    <t>Goo.N трусики M (7-12 кг), 58 шт.</t>
  </si>
  <si>
    <t>YokoSun трусики Eco L (9-14 кг), 44 шт.</t>
  </si>
  <si>
    <t>60f7a1eb2fe098378513c17b</t>
  </si>
  <si>
    <t>Протеин Optimum Nutrition 100% Whey Gold Standard (4545-4704 г) двойной шоколад</t>
  </si>
  <si>
    <t>60f737e5f98801a0bce45359</t>
  </si>
  <si>
    <t>Минерально-витаминный комплекс для спорсменов Optimum Nutrition Opti Women (60c)</t>
  </si>
  <si>
    <t>60f79d24c3080fb4a0380596</t>
  </si>
  <si>
    <t>60f70d762af6cd1924d006cf</t>
  </si>
  <si>
    <t>Goo.N подгузники L (9-14 кг), 54 шт.</t>
  </si>
  <si>
    <t>60f7bfa5dbdc315e39017b5c</t>
  </si>
  <si>
    <t>Креатин Optimum Nutrition Creatine 2500 Caps (300 шт) без вкуса</t>
  </si>
  <si>
    <t>60f6737132da8355cb3bf4c8</t>
  </si>
  <si>
    <t>Гель для душа Holika Holika с алоэ вера Aloe 92% Shower Gel, 250 мл</t>
  </si>
  <si>
    <t>60f740c404e943ad03fa094c</t>
  </si>
  <si>
    <t>Стиральный порошок Lion Top Platinum Clear, 0.9 кг</t>
  </si>
  <si>
    <t>60f61a40f988013341525126</t>
  </si>
  <si>
    <t>60f6d7edc3080f20405f1ed2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</si>
</sst>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449949.0</v>
      </c>
    </row>
    <row r="4" spans="1:9" s="3" customFormat="1" x14ac:dyDescent="0.2" ht="16.0" customHeight="true">
      <c r="A4" s="3" t="s">
        <v>34</v>
      </c>
      <c r="B4" s="10" t="n">
        <v>54596.4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5.5180189E7</v>
      </c>
      <c r="B8" s="8" t="s">
        <v>51</v>
      </c>
      <c r="C8" s="8" t="n">
        <f>IF(false,"120922981", "120922981")</f>
      </c>
      <c r="D8" s="8" t="s">
        <v>52</v>
      </c>
      <c r="E8" s="8" t="n">
        <v>1.0</v>
      </c>
      <c r="F8" s="8" t="n">
        <v>2329.0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5.5141838E7</v>
      </c>
      <c r="B9" t="s" s="8">
        <v>51</v>
      </c>
      <c r="C9" t="n" s="8">
        <f>IF(false,"005-1119", "005-1119")</f>
      </c>
      <c r="D9" t="s" s="8">
        <v>56</v>
      </c>
      <c r="E9" t="n" s="8">
        <v>2.0</v>
      </c>
      <c r="F9" t="n" s="8">
        <v>2580.0</v>
      </c>
      <c r="G9" t="s" s="8">
        <v>53</v>
      </c>
      <c r="H9" t="s" s="8">
        <v>54</v>
      </c>
      <c r="I9" t="s" s="8">
        <v>57</v>
      </c>
    </row>
    <row r="10" spans="1:9" x14ac:dyDescent="0.2" ht="16.0" customHeight="true">
      <c r="A10" s="7" t="n">
        <v>5.5497355E7</v>
      </c>
      <c r="B10" s="8" t="s">
        <v>58</v>
      </c>
      <c r="C10" s="8" t="n">
        <f>IF(false,"005-1413", "005-1413")</f>
      </c>
      <c r="D10" s="8" t="s">
        <v>59</v>
      </c>
      <c r="E10" s="8" t="n">
        <v>1.0</v>
      </c>
      <c r="F10" s="8" t="n">
        <v>358.0</v>
      </c>
      <c r="G10" s="8" t="s">
        <v>53</v>
      </c>
      <c r="H10" t="s" s="8">
        <v>54</v>
      </c>
      <c r="I10" t="s" s="8">
        <v>60</v>
      </c>
    </row>
    <row r="11" ht="16.0" customHeight="true">
      <c r="A11" t="n" s="7">
        <v>5.4120601E7</v>
      </c>
      <c r="B11" t="s" s="8">
        <v>61</v>
      </c>
      <c r="C11" t="n" s="8">
        <f>IF(false,"120923149", "120923149")</f>
      </c>
      <c r="D11" t="s" s="8">
        <v>62</v>
      </c>
      <c r="E11" t="n" s="8">
        <v>1.0</v>
      </c>
      <c r="F11" t="n" s="8">
        <v>1499.0</v>
      </c>
      <c r="G11" t="s" s="8">
        <v>53</v>
      </c>
      <c r="H11" t="s" s="8">
        <v>54</v>
      </c>
      <c r="I11" t="s" s="8">
        <v>63</v>
      </c>
    </row>
    <row r="12" spans="1:9" x14ac:dyDescent="0.2" ht="16.0" customHeight="true">
      <c r="A12" s="7" t="n">
        <v>5.5535513E7</v>
      </c>
      <c r="B12" t="s" s="8">
        <v>54</v>
      </c>
      <c r="C12" t="n" s="8">
        <f>IF(false,"006-589", "006-589")</f>
      </c>
      <c r="D12" t="s" s="8">
        <v>64</v>
      </c>
      <c r="E12" t="n" s="8">
        <v>1.0</v>
      </c>
      <c r="F12" t="n" s="8">
        <v>314.0</v>
      </c>
      <c r="G12" t="s" s="8">
        <v>53</v>
      </c>
      <c r="H12" t="s" s="8">
        <v>54</v>
      </c>
      <c r="I12" t="s" s="8">
        <v>65</v>
      </c>
    </row>
    <row r="13" spans="1:9" s="8" customFormat="1" ht="16.0" x14ac:dyDescent="0.2" customHeight="true">
      <c r="A13" s="7" t="n">
        <v>5.5108324E7</v>
      </c>
      <c r="B13" s="8" t="s">
        <v>66</v>
      </c>
      <c r="C13" s="8" t="n">
        <f>IF(false,"01-003884", "01-003884")</f>
      </c>
      <c r="D13" s="8" t="s">
        <v>67</v>
      </c>
      <c r="E13" s="8" t="n">
        <v>1.0</v>
      </c>
      <c r="F13" s="8" t="n">
        <v>935.0</v>
      </c>
      <c r="G13" s="8" t="s">
        <v>53</v>
      </c>
      <c r="H13" s="8" t="s">
        <v>54</v>
      </c>
      <c r="I13" s="8" t="s">
        <v>68</v>
      </c>
    </row>
    <row r="14" spans="1:9" x14ac:dyDescent="0.2" ht="16.0" customHeight="true">
      <c r="A14" s="7" t="n">
        <v>5.5460604E7</v>
      </c>
      <c r="B14" s="8" t="s">
        <v>58</v>
      </c>
      <c r="C14" s="8" t="n">
        <f>IF(false,"120922352", "120922352")</f>
      </c>
      <c r="D14" s="8" t="s">
        <v>69</v>
      </c>
      <c r="E14" s="8" t="n">
        <v>1.0</v>
      </c>
      <c r="F14" s="8" t="n">
        <v>447.4</v>
      </c>
      <c r="G14" s="8" t="s">
        <v>53</v>
      </c>
      <c r="H14" s="8" t="s">
        <v>54</v>
      </c>
      <c r="I14" s="8" t="s">
        <v>70</v>
      </c>
    </row>
    <row r="15" ht="16.0" customHeight="true">
      <c r="A15" t="n" s="7">
        <v>5.5214936E7</v>
      </c>
      <c r="B15" t="s" s="8">
        <v>51</v>
      </c>
      <c r="C15" t="n" s="8">
        <f>IF(false,"003-318", "003-318")</f>
      </c>
      <c r="D15" t="s" s="8">
        <v>71</v>
      </c>
      <c r="E15" t="n" s="8">
        <v>1.0</v>
      </c>
      <c r="F15" t="n" s="8">
        <v>1199.0</v>
      </c>
      <c r="G15" t="s" s="8">
        <v>53</v>
      </c>
      <c r="H15" t="s" s="8">
        <v>54</v>
      </c>
      <c r="I15" t="s" s="8">
        <v>72</v>
      </c>
    </row>
    <row r="16" spans="1:9" s="1" customFormat="1" x14ac:dyDescent="0.2" ht="16.0" customHeight="true">
      <c r="A16" s="7" t="n">
        <v>5.558434E7</v>
      </c>
      <c r="B16" t="s" s="8">
        <v>54</v>
      </c>
      <c r="C16" t="n" s="8">
        <f>IF(false,"120921202", "120921202")</f>
      </c>
      <c r="D16" t="s" s="8">
        <v>73</v>
      </c>
      <c r="E16" t="n" s="8">
        <v>3.0</v>
      </c>
      <c r="F16" s="8" t="n">
        <v>4367.0</v>
      </c>
      <c r="G16" s="8" t="s">
        <v>53</v>
      </c>
      <c r="H16" s="8" t="s">
        <v>54</v>
      </c>
      <c r="I16" s="8" t="s">
        <v>74</v>
      </c>
    </row>
    <row r="17" spans="1:9" x14ac:dyDescent="0.2" ht="16.0" customHeight="true">
      <c r="A17" s="7" t="n">
        <v>5.526277E7</v>
      </c>
      <c r="B17" s="8" t="s">
        <v>75</v>
      </c>
      <c r="C17" s="8" t="n">
        <f>IF(false,"120921201", "120921201")</f>
      </c>
      <c r="D17" s="8" t="s">
        <v>76</v>
      </c>
      <c r="E17" s="8" t="n">
        <v>1.0</v>
      </c>
      <c r="F17" s="8" t="n">
        <v>1614.0</v>
      </c>
      <c r="G17" s="8" t="s">
        <v>53</v>
      </c>
      <c r="H17" s="8" t="s">
        <v>54</v>
      </c>
      <c r="I17" s="8" t="s">
        <v>77</v>
      </c>
    </row>
    <row r="18" spans="1:9" x14ac:dyDescent="0.2" ht="16.0" customHeight="true">
      <c r="A18" s="7" t="n">
        <v>5.4473588E7</v>
      </c>
      <c r="B18" t="s" s="8">
        <v>78</v>
      </c>
      <c r="C18" t="n" s="8">
        <f>IF(false,"005-1591", "005-1591")</f>
      </c>
      <c r="D18" t="s" s="8">
        <v>79</v>
      </c>
      <c r="E18" t="n" s="8">
        <v>1.0</v>
      </c>
      <c r="F18" t="n" s="8">
        <v>325.0</v>
      </c>
      <c r="G18" t="s" s="8">
        <v>53</v>
      </c>
      <c r="H18" t="s" s="8">
        <v>54</v>
      </c>
      <c r="I18" t="s" s="8">
        <v>80</v>
      </c>
    </row>
    <row r="19" spans="1:9" ht="16.0" x14ac:dyDescent="0.2" customHeight="true">
      <c r="A19" s="7" t="n">
        <v>5.5351662E7</v>
      </c>
      <c r="B19" s="8" t="s">
        <v>75</v>
      </c>
      <c r="C19" s="8" t="n">
        <f>IF(false,"120923164", "120923164")</f>
      </c>
      <c r="D19" s="8" t="s">
        <v>81</v>
      </c>
      <c r="E19" s="8" t="n">
        <v>1.0</v>
      </c>
      <c r="F19" s="8" t="n">
        <v>2329.0</v>
      </c>
      <c r="G19" s="8" t="s">
        <v>53</v>
      </c>
      <c r="H19" s="8" t="s">
        <v>54</v>
      </c>
      <c r="I19" s="8" t="s">
        <v>82</v>
      </c>
    </row>
    <row r="20" spans="1:9" x14ac:dyDescent="0.2" ht="16.0" customHeight="true">
      <c r="A20" s="7" t="n">
        <v>5.5028064E7</v>
      </c>
      <c r="B20" s="8" t="s">
        <v>66</v>
      </c>
      <c r="C20" s="8" t="n">
        <f>IF(false,"120922035", "120922035")</f>
      </c>
      <c r="D20" s="8" t="s">
        <v>83</v>
      </c>
      <c r="E20" s="8" t="n">
        <v>1.0</v>
      </c>
      <c r="F20" s="8" t="n">
        <v>1049.0</v>
      </c>
      <c r="G20" s="8" t="s">
        <v>53</v>
      </c>
      <c r="H20" s="8" t="s">
        <v>54</v>
      </c>
      <c r="I20" s="8" t="s">
        <v>84</v>
      </c>
    </row>
    <row r="21" ht="16.0" customHeight="true">
      <c r="A21" t="n" s="7">
        <v>5.5359214E7</v>
      </c>
      <c r="B21" t="s" s="8">
        <v>75</v>
      </c>
      <c r="C21" t="n" s="8">
        <f>IF(false,"120922826", "120922826")</f>
      </c>
      <c r="D21" t="s" s="8">
        <v>85</v>
      </c>
      <c r="E21" t="n" s="8">
        <v>1.0</v>
      </c>
      <c r="F21" t="n" s="8">
        <v>573.0</v>
      </c>
      <c r="G21" t="s" s="8">
        <v>53</v>
      </c>
      <c r="H21" t="s" s="8">
        <v>54</v>
      </c>
      <c r="I21" t="s" s="8">
        <v>86</v>
      </c>
    </row>
    <row r="22" spans="1:9" s="1" customFormat="1" x14ac:dyDescent="0.2" ht="16.0" customHeight="true">
      <c r="A22" s="7" t="n">
        <v>5.5167153E7</v>
      </c>
      <c r="B22" t="s" s="8">
        <v>51</v>
      </c>
      <c r="C22" t="n" s="8">
        <f>IF(false,"120921201", "120921201")</f>
      </c>
      <c r="D22" t="s" s="8">
        <v>76</v>
      </c>
      <c r="E22" t="n" s="8">
        <v>3.0</v>
      </c>
      <c r="F22" s="8" t="n">
        <v>5100.0</v>
      </c>
      <c r="G22" s="8" t="s">
        <v>53</v>
      </c>
      <c r="H22" s="8" t="s">
        <v>54</v>
      </c>
      <c r="I22" s="8" t="s">
        <v>87</v>
      </c>
    </row>
    <row r="23" spans="1:9" x14ac:dyDescent="0.2" ht="16.0" customHeight="true">
      <c r="A23" s="7" t="n">
        <v>5.3746197E7</v>
      </c>
      <c r="B23" s="8" t="s">
        <v>88</v>
      </c>
      <c r="C23" s="8" t="n">
        <f>IF(false,"120922876", "120922876")</f>
      </c>
      <c r="D23" s="8" t="s">
        <v>89</v>
      </c>
      <c r="E23" s="8" t="n">
        <v>1.0</v>
      </c>
      <c r="F23" s="8" t="n">
        <v>2299.0</v>
      </c>
      <c r="G23" s="8" t="s">
        <v>53</v>
      </c>
      <c r="H23" s="8" t="s">
        <v>54</v>
      </c>
      <c r="I23" s="8" t="s">
        <v>90</v>
      </c>
    </row>
    <row r="24" ht="16.0" customHeight="true">
      <c r="A24" t="n" s="7">
        <v>5.4922581E7</v>
      </c>
      <c r="B24" t="s" s="8">
        <v>91</v>
      </c>
      <c r="C24" t="n" s="8">
        <f>IF(false,"120921543", "120921543")</f>
      </c>
      <c r="D24" t="s" s="8">
        <v>92</v>
      </c>
      <c r="E24" t="n" s="8">
        <v>1.0</v>
      </c>
      <c r="F24" t="n" s="8">
        <v>854.0</v>
      </c>
      <c r="G24" t="s" s="8">
        <v>53</v>
      </c>
      <c r="H24" t="s" s="8">
        <v>54</v>
      </c>
      <c r="I24" t="s" s="8">
        <v>93</v>
      </c>
    </row>
    <row r="25" spans="1:9" s="1" customFormat="1" x14ac:dyDescent="0.2" ht="16.0" customHeight="true">
      <c r="A25" t="n" s="7">
        <v>5.4987364E7</v>
      </c>
      <c r="B25" t="s" s="8">
        <v>91</v>
      </c>
      <c r="C25" t="n" s="8">
        <f>IF(false,"120922960", "120922960")</f>
      </c>
      <c r="D25" t="s" s="8">
        <v>94</v>
      </c>
      <c r="E25" t="n" s="8">
        <v>1.0</v>
      </c>
      <c r="F25" t="n" s="8">
        <v>353.0</v>
      </c>
      <c r="G25" t="s" s="8">
        <v>53</v>
      </c>
      <c r="H25" t="s" s="8">
        <v>54</v>
      </c>
      <c r="I25" t="s" s="8">
        <v>95</v>
      </c>
    </row>
    <row r="26" ht="16.0" customHeight="true">
      <c r="A26" t="n" s="7">
        <v>5.4697753E7</v>
      </c>
      <c r="B26" t="s" s="8">
        <v>96</v>
      </c>
      <c r="C26" t="n" s="8">
        <f>IF(false,"002-101", "002-101")</f>
      </c>
      <c r="D26" t="s" s="8">
        <v>97</v>
      </c>
      <c r="E26" t="n" s="8">
        <v>1.0</v>
      </c>
      <c r="F26" t="n" s="8">
        <v>1099.0</v>
      </c>
      <c r="G26" t="s" s="8">
        <v>53</v>
      </c>
      <c r="H26" t="s" s="8">
        <v>54</v>
      </c>
      <c r="I26" t="s" s="8">
        <v>98</v>
      </c>
    </row>
    <row r="27" ht="16.0" customHeight="true">
      <c r="A27" t="n" s="7">
        <v>5.5416335E7</v>
      </c>
      <c r="B27" t="s" s="8">
        <v>58</v>
      </c>
      <c r="C27" t="n" s="8">
        <f>IF(false,"120922892", "120922892")</f>
      </c>
      <c r="D27" t="s" s="8">
        <v>99</v>
      </c>
      <c r="E27" t="n" s="8">
        <v>1.0</v>
      </c>
      <c r="F27" t="n" s="8">
        <v>436.0</v>
      </c>
      <c r="G27" t="s" s="8">
        <v>53</v>
      </c>
      <c r="H27" t="s" s="8">
        <v>50</v>
      </c>
      <c r="I27" t="s" s="8">
        <v>100</v>
      </c>
    </row>
    <row r="28" ht="16.0" customHeight="true">
      <c r="A28" t="n" s="7">
        <v>5.5520357E7</v>
      </c>
      <c r="B28" t="s" s="8">
        <v>54</v>
      </c>
      <c r="C28" t="n" s="8">
        <f>IF(false,"006-589", "006-589")</f>
      </c>
      <c r="D28" t="s" s="8">
        <v>64</v>
      </c>
      <c r="E28" t="n" s="8">
        <v>1.0</v>
      </c>
      <c r="F28" t="n" s="8">
        <v>314.0</v>
      </c>
      <c r="G28" t="s" s="8">
        <v>53</v>
      </c>
      <c r="H28" t="s" s="8">
        <v>50</v>
      </c>
      <c r="I28" t="s" s="8">
        <v>101</v>
      </c>
    </row>
    <row r="29" spans="1:9" s="1" customFormat="1" x14ac:dyDescent="0.2" ht="16.0" customHeight="true">
      <c r="A29" t="n" s="7">
        <v>5.5529936E7</v>
      </c>
      <c r="B29" t="s" s="8">
        <v>54</v>
      </c>
      <c r="C29" t="n" s="8">
        <f>IF(false,"120922395", "120922395")</f>
      </c>
      <c r="D29" t="s" s="8">
        <v>102</v>
      </c>
      <c r="E29" t="n" s="8">
        <v>2.0</v>
      </c>
      <c r="F29" t="n" s="8">
        <v>798.0</v>
      </c>
      <c r="G29" s="8" t="s">
        <v>53</v>
      </c>
      <c r="H29" t="s" s="8">
        <v>50</v>
      </c>
      <c r="I29" s="8" t="s">
        <v>103</v>
      </c>
    </row>
    <row r="30" ht="16.0" customHeight="true">
      <c r="A30" t="n" s="7">
        <v>5.555402E7</v>
      </c>
      <c r="B30" t="s" s="8">
        <v>54</v>
      </c>
      <c r="C30" t="n" s="8">
        <f>IF(false,"005-1413", "005-1413")</f>
      </c>
      <c r="D30" t="s" s="8">
        <v>59</v>
      </c>
      <c r="E30" t="n" s="8">
        <v>2.0</v>
      </c>
      <c r="F30" t="n" s="8">
        <v>711.0</v>
      </c>
      <c r="G30" t="s" s="8">
        <v>53</v>
      </c>
      <c r="H30" t="s" s="8">
        <v>50</v>
      </c>
      <c r="I30" t="s" s="8">
        <v>104</v>
      </c>
    </row>
    <row r="31" ht="16.0" customHeight="true">
      <c r="A31" t="n" s="7">
        <v>5.552328E7</v>
      </c>
      <c r="B31" t="s" s="8">
        <v>54</v>
      </c>
      <c r="C31" t="n" s="8">
        <f>IF(false,"120921818", "120921818")</f>
      </c>
      <c r="D31" t="s" s="8">
        <v>105</v>
      </c>
      <c r="E31" t="n" s="8">
        <v>1.0</v>
      </c>
      <c r="F31" t="n" s="8">
        <v>764.0</v>
      </c>
      <c r="G31" t="s" s="8">
        <v>53</v>
      </c>
      <c r="H31" t="s" s="8">
        <v>50</v>
      </c>
      <c r="I31" t="s" s="8">
        <v>106</v>
      </c>
    </row>
    <row r="32" ht="16.0" customHeight="true">
      <c r="A32" t="n" s="7">
        <v>5.5458185E7</v>
      </c>
      <c r="B32" t="s" s="8">
        <v>58</v>
      </c>
      <c r="C32" t="n" s="8">
        <f>IF(false,"120922943", "120922943")</f>
      </c>
      <c r="D32" t="s" s="8">
        <v>107</v>
      </c>
      <c r="E32" t="n" s="8">
        <v>1.0</v>
      </c>
      <c r="F32" t="n" s="8">
        <v>2299.0</v>
      </c>
      <c r="G32" t="s" s="8">
        <v>53</v>
      </c>
      <c r="H32" t="s" s="8">
        <v>50</v>
      </c>
      <c r="I32" t="s" s="8">
        <v>108</v>
      </c>
    </row>
    <row r="33" ht="16.0" customHeight="true">
      <c r="A33" t="n" s="7">
        <v>5.5452827E7</v>
      </c>
      <c r="B33" t="s" s="8">
        <v>58</v>
      </c>
      <c r="C33" t="n" s="8">
        <f>IF(false,"005-1111", "005-1111")</f>
      </c>
      <c r="D33" t="s" s="8">
        <v>109</v>
      </c>
      <c r="E33" t="n" s="8">
        <v>1.0</v>
      </c>
      <c r="F33" t="n" s="8">
        <v>1264.0</v>
      </c>
      <c r="G33" t="s" s="8">
        <v>53</v>
      </c>
      <c r="H33" t="s" s="8">
        <v>50</v>
      </c>
      <c r="I33" t="s" s="8">
        <v>110</v>
      </c>
    </row>
    <row r="34" ht="16.0" customHeight="true">
      <c r="A34" t="n" s="7">
        <v>5.5452827E7</v>
      </c>
      <c r="B34" t="s" s="8">
        <v>58</v>
      </c>
      <c r="C34" t="n" s="8">
        <f>IF(false,"002-105", "002-105")</f>
      </c>
      <c r="D34" t="s" s="8">
        <v>111</v>
      </c>
      <c r="E34" t="n" s="8">
        <v>1.0</v>
      </c>
      <c r="F34" t="n" s="8">
        <v>1039.0</v>
      </c>
      <c r="G34" t="s" s="8">
        <v>53</v>
      </c>
      <c r="H34" t="s" s="8">
        <v>50</v>
      </c>
      <c r="I34" t="s" s="8">
        <v>110</v>
      </c>
    </row>
    <row r="35" ht="16.0" customHeight="true">
      <c r="A35" t="n" s="7">
        <v>5.5520303E7</v>
      </c>
      <c r="B35" t="s" s="8">
        <v>54</v>
      </c>
      <c r="C35" t="n" s="8">
        <f>IF(false,"120922769", "120922769")</f>
      </c>
      <c r="D35" t="s" s="8">
        <v>112</v>
      </c>
      <c r="E35" t="n" s="8">
        <v>1.0</v>
      </c>
      <c r="F35" t="n" s="8">
        <v>858.0</v>
      </c>
      <c r="G35" t="s" s="8">
        <v>53</v>
      </c>
      <c r="H35" t="s" s="8">
        <v>50</v>
      </c>
      <c r="I35" t="s" s="8">
        <v>113</v>
      </c>
    </row>
    <row r="36" ht="16.0" customHeight="true">
      <c r="A36" t="n" s="7">
        <v>5.5508073E7</v>
      </c>
      <c r="B36" t="s" s="8">
        <v>58</v>
      </c>
      <c r="C36" t="n" s="8">
        <f>IF(false,"120923157", "120923157")</f>
      </c>
      <c r="D36" t="s" s="8">
        <v>114</v>
      </c>
      <c r="E36" t="n" s="8">
        <v>1.0</v>
      </c>
      <c r="F36" t="n" s="8">
        <v>7899.0</v>
      </c>
      <c r="G36" t="s" s="8">
        <v>53</v>
      </c>
      <c r="H36" t="s" s="8">
        <v>50</v>
      </c>
      <c r="I36" t="s" s="8">
        <v>115</v>
      </c>
    </row>
    <row r="37" ht="16.0" customHeight="true">
      <c r="A37" t="n" s="7">
        <v>5.5519361E7</v>
      </c>
      <c r="B37" t="s" s="8">
        <v>54</v>
      </c>
      <c r="C37" t="n" s="8">
        <f>IF(false,"120923170", "120923170")</f>
      </c>
      <c r="D37" t="s" s="8">
        <v>116</v>
      </c>
      <c r="E37" t="n" s="8">
        <v>1.0</v>
      </c>
      <c r="F37" t="n" s="8">
        <v>1069.0</v>
      </c>
      <c r="G37" t="s" s="8">
        <v>53</v>
      </c>
      <c r="H37" t="s" s="8">
        <v>50</v>
      </c>
      <c r="I37" t="s" s="8">
        <v>117</v>
      </c>
    </row>
    <row r="38" ht="16.0" customHeight="true">
      <c r="A38" t="n" s="7">
        <v>5.5483253E7</v>
      </c>
      <c r="B38" t="s" s="8">
        <v>58</v>
      </c>
      <c r="C38" t="n" s="8">
        <f>IF(false,"005-1413", "005-1413")</f>
      </c>
      <c r="D38" t="s" s="8">
        <v>59</v>
      </c>
      <c r="E38" t="n" s="8">
        <v>1.0</v>
      </c>
      <c r="F38" t="n" s="8">
        <v>406.0</v>
      </c>
      <c r="G38" t="s" s="8">
        <v>53</v>
      </c>
      <c r="H38" t="s" s="8">
        <v>50</v>
      </c>
      <c r="I38" t="s" s="8">
        <v>118</v>
      </c>
    </row>
    <row r="39" ht="16.0" customHeight="true">
      <c r="A39" t="n" s="7">
        <v>5.5530644E7</v>
      </c>
      <c r="B39" t="s" s="8">
        <v>54</v>
      </c>
      <c r="C39" t="n" s="8">
        <f>IF(false,"002-099", "002-099")</f>
      </c>
      <c r="D39" t="s" s="8">
        <v>119</v>
      </c>
      <c r="E39" t="n" s="8">
        <v>2.0</v>
      </c>
      <c r="F39" t="n" s="8">
        <v>2778.0</v>
      </c>
      <c r="G39" t="s" s="8">
        <v>53</v>
      </c>
      <c r="H39" t="s" s="8">
        <v>50</v>
      </c>
      <c r="I39" t="s" s="8">
        <v>120</v>
      </c>
    </row>
    <row r="40" ht="16.0" customHeight="true">
      <c r="A40" t="n" s="7">
        <v>5.539288E7</v>
      </c>
      <c r="B40" t="s" s="8">
        <v>58</v>
      </c>
      <c r="C40" t="n" s="8">
        <f>IF(false,"120923165", "120923165")</f>
      </c>
      <c r="D40" t="s" s="8">
        <v>121</v>
      </c>
      <c r="E40" t="n" s="8">
        <v>1.0</v>
      </c>
      <c r="F40" t="n" s="8">
        <v>2970.0</v>
      </c>
      <c r="G40" t="s" s="8">
        <v>53</v>
      </c>
      <c r="H40" t="s" s="8">
        <v>50</v>
      </c>
      <c r="I40" t="s" s="8">
        <v>122</v>
      </c>
    </row>
    <row r="41" ht="16.0" customHeight="true">
      <c r="A41" t="n" s="7">
        <v>5.5510939E7</v>
      </c>
      <c r="B41" t="s" s="8">
        <v>54</v>
      </c>
      <c r="C41" t="n" s="8">
        <f>IF(false,"01-003924", "01-003924")</f>
      </c>
      <c r="D41" t="s" s="8">
        <v>123</v>
      </c>
      <c r="E41" t="n" s="8">
        <v>1.0</v>
      </c>
      <c r="F41" t="n" s="8">
        <v>464.0</v>
      </c>
      <c r="G41" t="s" s="8">
        <v>53</v>
      </c>
      <c r="H41" t="s" s="8">
        <v>50</v>
      </c>
      <c r="I41" t="s" s="8">
        <v>124</v>
      </c>
    </row>
    <row r="42" ht="16.0" customHeight="true">
      <c r="A42" t="n" s="7">
        <v>5.537528E7</v>
      </c>
      <c r="B42" t="s" s="8">
        <v>58</v>
      </c>
      <c r="C42" t="n" s="8">
        <f>IF(false,"002-899", "002-899")</f>
      </c>
      <c r="D42" t="s" s="8">
        <v>125</v>
      </c>
      <c r="E42" t="n" s="8">
        <v>1.0</v>
      </c>
      <c r="F42" t="n" s="8">
        <v>501.0</v>
      </c>
      <c r="G42" t="s" s="8">
        <v>53</v>
      </c>
      <c r="H42" t="s" s="8">
        <v>50</v>
      </c>
      <c r="I42" t="s" s="8">
        <v>126</v>
      </c>
    </row>
    <row r="43" ht="16.0" customHeight="true">
      <c r="A43" t="n" s="7">
        <v>5.5456452E7</v>
      </c>
      <c r="B43" t="s" s="8">
        <v>58</v>
      </c>
      <c r="C43" t="n" s="8">
        <f>IF(false,"005-1413", "005-1413")</f>
      </c>
      <c r="D43" t="s" s="8">
        <v>59</v>
      </c>
      <c r="E43" t="n" s="8">
        <v>1.0</v>
      </c>
      <c r="F43" t="n" s="8">
        <v>403.0</v>
      </c>
      <c r="G43" t="s" s="8">
        <v>53</v>
      </c>
      <c r="H43" t="s" s="8">
        <v>50</v>
      </c>
      <c r="I43" t="s" s="8">
        <v>127</v>
      </c>
    </row>
    <row r="44" ht="16.0" customHeight="true"/>
    <row r="45" ht="16.0" customHeight="true">
      <c r="A45" t="s" s="1">
        <v>37</v>
      </c>
      <c r="B45" s="1"/>
      <c r="C45" s="1"/>
      <c r="D45" s="1"/>
      <c r="E45" s="1"/>
      <c r="F45" t="n" s="8">
        <v>54596.4</v>
      </c>
      <c r="G45" s="2"/>
    </row>
    <row r="46" ht="16.0" customHeight="true"/>
    <row r="47" ht="16.0" customHeight="true">
      <c r="A47" t="s" s="1">
        <v>36</v>
      </c>
    </row>
    <row r="48" ht="34.0" customHeight="true">
      <c r="A48" t="s" s="9">
        <v>38</v>
      </c>
      <c r="B48" t="s" s="9">
        <v>0</v>
      </c>
      <c r="C48" t="s" s="9">
        <v>43</v>
      </c>
      <c r="D48" t="s" s="9">
        <v>1</v>
      </c>
      <c r="E48" t="s" s="9">
        <v>2</v>
      </c>
      <c r="F48" t="s" s="9">
        <v>39</v>
      </c>
      <c r="G48" t="s" s="9">
        <v>5</v>
      </c>
      <c r="H48" t="s" s="9">
        <v>3</v>
      </c>
      <c r="I48" t="s" s="9">
        <v>4</v>
      </c>
    </row>
    <row r="49" ht="16.0" customHeight="true"/>
    <row r="50" ht="16.0" customHeight="true">
      <c r="A50" t="s" s="1">
        <v>37</v>
      </c>
      <c r="F50" t="n" s="8">
        <v>0.0</v>
      </c>
      <c r="G50" s="2"/>
      <c r="H50" s="0"/>
      <c r="I50" s="0"/>
    </row>
    <row r="51" ht="16.0" customHeight="true">
      <c r="A51" s="1"/>
      <c r="B51" s="1"/>
      <c r="C51" s="1"/>
      <c r="D51" s="1"/>
      <c r="E51" s="1"/>
      <c r="F51" s="1"/>
      <c r="G51" s="1"/>
      <c r="H51" s="1"/>
      <c r="I51" s="1"/>
    </row>
    <row r="52" ht="16.0" customHeight="true">
      <c r="A52" t="s" s="1">
        <v>40</v>
      </c>
    </row>
    <row r="53" ht="34.0" customHeight="true">
      <c r="A53" t="s" s="9">
        <v>47</v>
      </c>
      <c r="B53" t="s" s="9">
        <v>48</v>
      </c>
      <c r="C53" s="9"/>
      <c r="D53" s="9"/>
      <c r="E53" s="9"/>
      <c r="F53" t="s" s="9">
        <v>39</v>
      </c>
      <c r="G53" t="s" s="9">
        <v>5</v>
      </c>
      <c r="H53" t="s" s="9">
        <v>3</v>
      </c>
      <c r="I53" t="s" s="9">
        <v>4</v>
      </c>
    </row>
    <row r="54" ht="16.0" customHeight="true"/>
    <row r="55" ht="16.0" customHeight="true">
      <c r="A55" t="s" s="1">
        <v>37</v>
      </c>
      <c r="F55" t="n" s="8">
        <v>0.0</v>
      </c>
      <c r="G55" s="2"/>
      <c r="H55" s="0"/>
      <c r="I55" s="0"/>
    </row>
    <row r="56" ht="16.0" customHeight="true">
      <c r="A56" s="1"/>
      <c r="B56" s="1"/>
      <c r="C56" s="1"/>
      <c r="D56" s="1"/>
      <c r="E56" s="1"/>
      <c r="F56" s="1"/>
      <c r="G56" s="1"/>
      <c r="H56" s="1"/>
      <c r="I56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