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<sst xmlns="http://schemas.openxmlformats.org/spreadsheetml/2006/main" count="622" uniqueCount="133">
  <si>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</si>
  <si>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</si>
  <si>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</si>
  <si>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</si>
  <si>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</si>
  <si>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</si>
  <si>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</si>
  <si>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</si>
  <si>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</si>
  <si>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</si>
  <si>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</si>
  <si>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</si>
  <si>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</si>
  <si>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</si>
  <si>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</si>
  <si>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</si>
  <si>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</si>
  <si>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</si>
  <si>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</si>
  <si>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</si>
  <si>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</si>
  <si>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</si>
  <si>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</si>
  <si>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</si>
  <si>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</si>
  <si>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</si>
  <si>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</si>
  <si>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</si>
  <si>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</si>
  <si>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</si>
  <si>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</si>
  <si>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</si>
  <si>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</si>
  <si>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</si>
  <si>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</si>
  <si>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</si>
  <si>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</si>
  <si>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</si>
  <si>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</si>
  <si>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</si>
  <si>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</si>
  <si>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</si>
  <si>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</si>
  <si>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</si>
  <si>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</si>
  <si>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</si>
  <si>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</si>
  <si>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</si>
  <si>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</si>
  <si>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</si>
  <si>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23.07.2021</t>
  </si>
  <si>
    <t>20.07.2021</t>
  </si>
  <si>
    <t>Merries подгузники XL (12-20 кг), 44 шт.</t>
  </si>
  <si>
    <t>Платёж за скидку маркетплейса</t>
  </si>
  <si>
    <t>22.07.2021</t>
  </si>
  <si>
    <t>60f8f59c7153b32ef182fe44</t>
  </si>
  <si>
    <t>YokoSun трусики Premium XL (12-20 кг) 38 шт.</t>
  </si>
  <si>
    <t>60f900cc04e9438755085298</t>
  </si>
  <si>
    <t>Платёж за скидку по баллам Яндекс.Плюса</t>
  </si>
  <si>
    <t>60f67ed5f4c0cb64a3447485</t>
  </si>
  <si>
    <t>Зубная паста Perioe Pumping Cool mint, 285 г</t>
  </si>
  <si>
    <t>60f907d894d52710aead2fd6</t>
  </si>
  <si>
    <t>19.07.2021</t>
  </si>
  <si>
    <t>Смесь Kabrita 3 GOLD для комфортного пищеварения, старше 12 месяцев, 800 г</t>
  </si>
  <si>
    <t>60f597cfc3080fa4c969f2fe</t>
  </si>
  <si>
    <t>Гель для посудомоечной машины Lion Очарование гель (апельсин), 0.84 кг</t>
  </si>
  <si>
    <t>60f53aef792ab10279fcf346</t>
  </si>
  <si>
    <t>FUNS Средство для мытья посуды Свежий апельсин, 0.6 л</t>
  </si>
  <si>
    <t>Lion спрей для ванны Ofuro no Look Апельсин, 0.4 л</t>
  </si>
  <si>
    <t>60f9278332da83297f65d316</t>
  </si>
  <si>
    <t>60f4d1b6f78dba2bbdb18549</t>
  </si>
  <si>
    <t>Смесь Kabrita 2 GOLD для комфортного пищеварения, 6-12 месяцев, 800 г</t>
  </si>
  <si>
    <t>60f949525a3951c6570bac4f</t>
  </si>
  <si>
    <t>60f9496220d51d55f2127aa8</t>
  </si>
  <si>
    <t>21.07.2021</t>
  </si>
  <si>
    <t>Petitfee Гидрогелевые патчи для век Gold Hydrogel Eye Patch, 60 шт.</t>
  </si>
  <si>
    <t>60f82ccc6a86435b8425a8e6</t>
  </si>
  <si>
    <t>60f9733103c378c6983a5809</t>
  </si>
  <si>
    <t>18.07.2021</t>
  </si>
  <si>
    <t>Optimum Nutrition CLA 750 мг (90 шт.) нейтральный</t>
  </si>
  <si>
    <t>60f97f38fbacea6d8916a61b</t>
  </si>
  <si>
    <t>Palmbaby трусики Ультратонкие XL (12+ кг), 40 шт.</t>
  </si>
  <si>
    <t>60f9948f3620c20a697aa11d</t>
  </si>
  <si>
    <t>60f9963099d6ef7e2f8da606</t>
  </si>
  <si>
    <t>YokoSun трусики Econom L (9-14 кг), 44 шт.</t>
  </si>
  <si>
    <t>60f9966404e94369fdaad7db</t>
  </si>
  <si>
    <t>Протеин Optimum Nutrition 100% Whey Gold Standard (4545-4704 г) молочный шоколад</t>
  </si>
  <si>
    <t>60f99db403c378cd993a580c</t>
  </si>
  <si>
    <t>17.07.2021</t>
  </si>
  <si>
    <t>Goo.N трусики XXL (13-25 кг) 28 шт.</t>
  </si>
  <si>
    <t>60f9a72b7153b33d75219ee2</t>
  </si>
  <si>
    <t>Протеин Optimum Nutrition 100% Whey Gold Standard (2100-2353 г) молочный шоколад</t>
  </si>
  <si>
    <t>60f9b9bddff13b389a019002</t>
  </si>
  <si>
    <t>60f9c7bf954f6b64bc5c84d9</t>
  </si>
  <si>
    <t>Moist Diane Perfect Beauty Бальзам-маска кератиновая Уход за кожей головы 450 мл</t>
  </si>
  <si>
    <t>60f9c7c9b9f8ed893e58bb5c</t>
  </si>
  <si>
    <t>Moist Diane Perfect Beauty Уход за кожей головы Шампунь кератиновый, 450 мл</t>
  </si>
  <si>
    <t>Kaneyo спрей чистящий для кухни, содовый, 450 мл</t>
  </si>
  <si>
    <t>Универсальный чистящий спрей с лимонной кислотой Kaneyo, 450 мл</t>
  </si>
  <si>
    <t>KANEYO Хлорный отбеливатель (пенящийся, против плесени в ванной комнате) 400 мл</t>
  </si>
  <si>
    <t>Крем-гель для душа Lion Рисовое молочко, 750 мл</t>
  </si>
  <si>
    <t>60f92923954f6ba45da51e80</t>
  </si>
  <si>
    <t>Крем-гель для душа Lion Жемчужный поцелуй, 750 мл</t>
  </si>
  <si>
    <t>Goo.N подгузники Ultra L (9-14 кг), 68 шт.</t>
  </si>
  <si>
    <t>60f9f6af863e4e73b3fafaa5</t>
  </si>
  <si>
    <t>60f9f79d863e4e73b3fafaa6</t>
  </si>
  <si>
    <t>Goo.N подгузники S (4-8 кг), 84 шт.</t>
  </si>
  <si>
    <t>60f9fdba04e943bae7aad7da</t>
  </si>
  <si>
    <t>Гейнер Optimum Nutrition Serious Mass (5.44 кг) шоколад</t>
  </si>
  <si>
    <t>60f9ff95b9f8ed857758bb5e</t>
  </si>
  <si>
    <t>YokoSun подгузники Premium NB (0-5 кг) 36 шт.</t>
  </si>
  <si>
    <t>60fa023004e943e0dcaad7e4</t>
  </si>
  <si>
    <t>Гель для душа Holika Holika с алоэ вера Aloe 92% Shower Gel, 250 мл</t>
  </si>
  <si>
    <t>60fa052304e9434e52aad7f6</t>
  </si>
  <si>
    <t>60f813bcbed21e6da2dac7c6</t>
  </si>
  <si>
    <t>60fa078403c3789b833a57fe</t>
  </si>
  <si>
    <t>Joonies трусики Premium Soft XL (12-17 кг), 152 шт.</t>
  </si>
  <si>
    <t>60fa07b57153b3f2c7219ee0</t>
  </si>
  <si>
    <t>60fa0b532af6cd58d5e54ecf</t>
  </si>
  <si>
    <t>60fa0be9bed21e660eb1573b</t>
  </si>
  <si>
    <t>Протеин Optimum Nutrition 100% Whey Gold Standard Naturally Flavored (864-909 г) ваниль</t>
  </si>
  <si>
    <t>60f9139b2fe0981e79b99b7b</t>
  </si>
  <si>
    <t>60fa1caf4f5c6e19a6617eb6</t>
  </si>
  <si>
    <t>60f98762fbacea2c46cdcbff</t>
  </si>
  <si>
    <t>60fa1ff6dbdc31e431d0caeb</t>
  </si>
  <si>
    <t>Merries подгузники L (9-14 кг), 64 шт.</t>
  </si>
  <si>
    <t>60fa2735f78dba0d388681cf</t>
  </si>
  <si>
    <t>60fa274803c378c0da3a581b</t>
  </si>
  <si>
    <t>Merries подгузники L (9-14 кг), 54 шт.</t>
  </si>
  <si>
    <t>Goo.N трусики XL (12-20 кг) 38 шт.</t>
  </si>
  <si>
    <t>60fa3afb99d6ef1ec48da602</t>
  </si>
  <si>
    <t>Минерально-витаминный комплекс Optimum Nutrition Opti-Men (240 таблеток)</t>
  </si>
  <si>
    <t>60fa3b7b99d6ef478e8da604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</si>
</sst>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492787.0</v>
      </c>
    </row>
    <row r="4" spans="1:9" s="3" customFormat="1" x14ac:dyDescent="0.2" ht="16.0" customHeight="true">
      <c r="A4" s="3" t="s">
        <v>34</v>
      </c>
      <c r="B4" s="10" t="n">
        <v>30383.0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5.5501708E7</v>
      </c>
      <c r="B8" s="8" t="s">
        <v>51</v>
      </c>
      <c r="C8" s="8" t="n">
        <f>IF(false,"003-318", "003-318")</f>
      </c>
      <c r="D8" s="8" t="s">
        <v>52</v>
      </c>
      <c r="E8" s="8" t="n">
        <v>3.0</v>
      </c>
      <c r="F8" s="8" t="n">
        <v>1770.0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5.5399E7</v>
      </c>
      <c r="B9" t="s" s="8">
        <v>51</v>
      </c>
      <c r="C9" t="n" s="8">
        <f>IF(false,"120921901", "120921901")</f>
      </c>
      <c r="D9" t="s" s="8">
        <v>56</v>
      </c>
      <c r="E9" t="n" s="8">
        <v>3.0</v>
      </c>
      <c r="F9" t="n" s="8">
        <v>1149.0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5.5399E7</v>
      </c>
      <c r="B10" s="8" t="s">
        <v>51</v>
      </c>
      <c r="C10" s="8" t="n">
        <f>IF(false,"120921901", "120921901")</f>
      </c>
      <c r="D10" s="8" t="s">
        <v>56</v>
      </c>
      <c r="E10" s="8" t="n">
        <v>3.0</v>
      </c>
      <c r="F10" s="8" t="n">
        <v>115.0</v>
      </c>
      <c r="G10" s="8" t="s">
        <v>58</v>
      </c>
      <c r="H10" t="s" s="8">
        <v>54</v>
      </c>
      <c r="I10" t="s" s="8">
        <v>59</v>
      </c>
    </row>
    <row r="11" ht="16.0" customHeight="true">
      <c r="A11" t="n" s="7">
        <v>5.5497355E7</v>
      </c>
      <c r="B11" t="s" s="8">
        <v>51</v>
      </c>
      <c r="C11" t="n" s="8">
        <f>IF(false,"005-1413", "005-1413")</f>
      </c>
      <c r="D11" t="s" s="8">
        <v>60</v>
      </c>
      <c r="E11" t="n" s="8">
        <v>1.0</v>
      </c>
      <c r="F11" t="n" s="8">
        <v>137.0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5.5328822E7</v>
      </c>
      <c r="B12" t="s" s="8">
        <v>62</v>
      </c>
      <c r="C12" t="n" s="8">
        <f>IF(false,"120921202", "120921202")</f>
      </c>
      <c r="D12" t="s" s="8">
        <v>63</v>
      </c>
      <c r="E12" t="n" s="8">
        <v>1.0</v>
      </c>
      <c r="F12" t="n" s="8">
        <v>357.0</v>
      </c>
      <c r="G12" t="s" s="8">
        <v>58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5.5276465E7</v>
      </c>
      <c r="B13" s="8" t="s">
        <v>62</v>
      </c>
      <c r="C13" s="8" t="n">
        <f>IF(false,"002-904", "002-904")</f>
      </c>
      <c r="D13" s="8" t="s">
        <v>65</v>
      </c>
      <c r="E13" s="8" t="n">
        <v>2.0</v>
      </c>
      <c r="F13" s="8" t="n">
        <v>1097.0</v>
      </c>
      <c r="G13" s="8" t="s">
        <v>58</v>
      </c>
      <c r="H13" s="8" t="s">
        <v>54</v>
      </c>
      <c r="I13" s="8" t="s">
        <v>66</v>
      </c>
    </row>
    <row r="14" spans="1:9" x14ac:dyDescent="0.2" ht="16.0" customHeight="true">
      <c r="A14" s="7" t="n">
        <v>5.5276465E7</v>
      </c>
      <c r="B14" s="8" t="s">
        <v>62</v>
      </c>
      <c r="C14" s="8" t="n">
        <f>IF(false,"120922732", "120922732")</f>
      </c>
      <c r="D14" s="8" t="s">
        <v>67</v>
      </c>
      <c r="E14" s="8" t="n">
        <v>2.0</v>
      </c>
      <c r="F14" s="8" t="n">
        <v>245.0</v>
      </c>
      <c r="G14" s="8" t="s">
        <v>58</v>
      </c>
      <c r="H14" s="8" t="s">
        <v>54</v>
      </c>
      <c r="I14" s="8" t="s">
        <v>66</v>
      </c>
    </row>
    <row r="15" ht="16.0" customHeight="true">
      <c r="A15" t="n" s="7">
        <v>5.5276465E7</v>
      </c>
      <c r="B15" t="s" s="8">
        <v>62</v>
      </c>
      <c r="C15" t="n" s="8">
        <f>IF(false,"002-937", "002-937")</f>
      </c>
      <c r="D15" t="s" s="8">
        <v>68</v>
      </c>
      <c r="E15" t="n" s="8">
        <v>1.0</v>
      </c>
      <c r="F15" t="n" s="8">
        <v>191.0</v>
      </c>
      <c r="G15" t="s" s="8">
        <v>58</v>
      </c>
      <c r="H15" t="s" s="8">
        <v>54</v>
      </c>
      <c r="I15" t="s" s="8">
        <v>66</v>
      </c>
    </row>
    <row r="16" spans="1:9" s="1" customFormat="1" x14ac:dyDescent="0.2" ht="16.0" customHeight="true">
      <c r="A16" s="7" t="n">
        <v>5.5248092E7</v>
      </c>
      <c r="B16" t="s" s="8">
        <v>62</v>
      </c>
      <c r="C16" t="n" s="8">
        <f>IF(false,"003-318", "003-318")</f>
      </c>
      <c r="D16" t="s" s="8">
        <v>52</v>
      </c>
      <c r="E16" t="n" s="8">
        <v>12.0</v>
      </c>
      <c r="F16" s="8" t="n">
        <v>4488.0</v>
      </c>
      <c r="G16" s="8" t="s">
        <v>53</v>
      </c>
      <c r="H16" s="8" t="s">
        <v>54</v>
      </c>
      <c r="I16" s="8" t="s">
        <v>69</v>
      </c>
    </row>
    <row r="17" spans="1:9" x14ac:dyDescent="0.2" ht="16.0" customHeight="true">
      <c r="A17" s="7" t="n">
        <v>5.5248092E7</v>
      </c>
      <c r="B17" s="8" t="s">
        <v>62</v>
      </c>
      <c r="C17" s="8" t="n">
        <f>IF(false,"003-318", "003-318")</f>
      </c>
      <c r="D17" s="8" t="s">
        <v>52</v>
      </c>
      <c r="E17" s="8" t="n">
        <v>12.0</v>
      </c>
      <c r="F17" s="8" t="n">
        <v>1836.0</v>
      </c>
      <c r="G17" s="8" t="s">
        <v>58</v>
      </c>
      <c r="H17" s="8" t="s">
        <v>54</v>
      </c>
      <c r="I17" s="8" t="s">
        <v>70</v>
      </c>
    </row>
    <row r="18" spans="1:9" x14ac:dyDescent="0.2" ht="16.0" customHeight="true">
      <c r="A18" s="7" t="n">
        <v>5.5351022E7</v>
      </c>
      <c r="B18" t="s" s="8">
        <v>62</v>
      </c>
      <c r="C18" t="n" s="8">
        <f>IF(false,"120921201", "120921201")</f>
      </c>
      <c r="D18" t="s" s="8">
        <v>71</v>
      </c>
      <c r="E18" t="n" s="8">
        <v>3.0</v>
      </c>
      <c r="F18" t="n" s="8">
        <v>1002.0</v>
      </c>
      <c r="G18" t="s" s="8">
        <v>53</v>
      </c>
      <c r="H18" t="s" s="8">
        <v>54</v>
      </c>
      <c r="I18" t="s" s="8">
        <v>72</v>
      </c>
    </row>
    <row r="19" spans="1:9" ht="16.0" x14ac:dyDescent="0.2" customHeight="true">
      <c r="A19" s="7" t="n">
        <v>5.5351018E7</v>
      </c>
      <c r="B19" s="8" t="s">
        <v>62</v>
      </c>
      <c r="C19" s="8" t="n">
        <f>IF(false,"120921201", "120921201")</f>
      </c>
      <c r="D19" s="8" t="s">
        <v>71</v>
      </c>
      <c r="E19" s="8" t="n">
        <v>3.0</v>
      </c>
      <c r="F19" s="8" t="n">
        <v>1203.0</v>
      </c>
      <c r="G19" s="8" t="s">
        <v>53</v>
      </c>
      <c r="H19" s="8" t="s">
        <v>54</v>
      </c>
      <c r="I19" s="8" t="s">
        <v>73</v>
      </c>
    </row>
    <row r="20" spans="1:9" x14ac:dyDescent="0.2" ht="16.0" customHeight="true">
      <c r="A20" s="7" t="n">
        <v>5.5592066E7</v>
      </c>
      <c r="B20" s="8" t="s">
        <v>74</v>
      </c>
      <c r="C20" s="8" t="n">
        <f>IF(false,"01-004114", "01-004114")</f>
      </c>
      <c r="D20" s="8" t="s">
        <v>75</v>
      </c>
      <c r="E20" s="8" t="n">
        <v>1.0</v>
      </c>
      <c r="F20" s="8" t="n">
        <v>235.0</v>
      </c>
      <c r="G20" s="8" t="s">
        <v>58</v>
      </c>
      <c r="H20" s="8" t="s">
        <v>54</v>
      </c>
      <c r="I20" s="8" t="s">
        <v>76</v>
      </c>
    </row>
    <row r="21" ht="16.0" customHeight="true">
      <c r="A21" t="n" s="7">
        <v>5.5357444E7</v>
      </c>
      <c r="B21" t="s" s="8">
        <v>62</v>
      </c>
      <c r="C21" t="n" s="8">
        <f>IF(false,"120921201", "120921201")</f>
      </c>
      <c r="D21" t="s" s="8">
        <v>71</v>
      </c>
      <c r="E21" t="n" s="8">
        <v>2.0</v>
      </c>
      <c r="F21" t="n" s="8">
        <v>706.0</v>
      </c>
      <c r="G21" t="s" s="8">
        <v>53</v>
      </c>
      <c r="H21" t="s" s="8">
        <v>54</v>
      </c>
      <c r="I21" t="s" s="8">
        <v>77</v>
      </c>
    </row>
    <row r="22" spans="1:9" s="1" customFormat="1" x14ac:dyDescent="0.2" ht="16.0" customHeight="true">
      <c r="A22" s="7" t="n">
        <v>5.5139923E7</v>
      </c>
      <c r="B22" t="s" s="8">
        <v>78</v>
      </c>
      <c r="C22" t="n" s="8">
        <f>IF(false,"120923149", "120923149")</f>
      </c>
      <c r="D22" t="s" s="8">
        <v>79</v>
      </c>
      <c r="E22" t="n" s="8">
        <v>1.0</v>
      </c>
      <c r="F22" s="8" t="n">
        <v>220.0</v>
      </c>
      <c r="G22" s="8" t="s">
        <v>53</v>
      </c>
      <c r="H22" s="8" t="s">
        <v>54</v>
      </c>
      <c r="I22" s="8" t="s">
        <v>80</v>
      </c>
    </row>
    <row r="23" spans="1:9" x14ac:dyDescent="0.2" ht="16.0" customHeight="true">
      <c r="A23" s="7" t="n">
        <v>5.5363832E7</v>
      </c>
      <c r="B23" s="8" t="s">
        <v>62</v>
      </c>
      <c r="C23" s="8" t="n">
        <f>IF(false,"005-1127", "005-1127")</f>
      </c>
      <c r="D23" s="8" t="s">
        <v>81</v>
      </c>
      <c r="E23" s="8" t="n">
        <v>1.0</v>
      </c>
      <c r="F23" s="8" t="n">
        <v>156.0</v>
      </c>
      <c r="G23" s="8" t="s">
        <v>53</v>
      </c>
      <c r="H23" s="8" t="s">
        <v>54</v>
      </c>
      <c r="I23" s="8" t="s">
        <v>82</v>
      </c>
    </row>
    <row r="24" ht="16.0" customHeight="true">
      <c r="A24" t="n" s="7">
        <v>5.5512202E7</v>
      </c>
      <c r="B24" t="s" s="8">
        <v>74</v>
      </c>
      <c r="C24" t="n" s="8">
        <f>IF(false,"003-318", "003-318")</f>
      </c>
      <c r="D24" t="s" s="8">
        <v>52</v>
      </c>
      <c r="E24" t="n" s="8">
        <v>1.0</v>
      </c>
      <c r="F24" t="n" s="8">
        <v>473.0</v>
      </c>
      <c r="G24" t="s" s="8">
        <v>53</v>
      </c>
      <c r="H24" t="s" s="8">
        <v>54</v>
      </c>
      <c r="I24" t="s" s="8">
        <v>83</v>
      </c>
    </row>
    <row r="25" spans="1:9" s="1" customFormat="1" x14ac:dyDescent="0.2" ht="16.0" customHeight="true">
      <c r="A25" t="n" s="7">
        <v>5.5230743E7</v>
      </c>
      <c r="B25" t="s" s="8">
        <v>78</v>
      </c>
      <c r="C25" t="n" s="8">
        <f>IF(false,"120921903", "120921903")</f>
      </c>
      <c r="D25" t="s" s="8">
        <v>84</v>
      </c>
      <c r="E25" t="n" s="8">
        <v>1.0</v>
      </c>
      <c r="F25" t="n" s="8">
        <v>137.0</v>
      </c>
      <c r="G25" t="s" s="8">
        <v>53</v>
      </c>
      <c r="H25" t="s" s="8">
        <v>54</v>
      </c>
      <c r="I25" t="s" s="8">
        <v>85</v>
      </c>
    </row>
    <row r="26" ht="16.0" customHeight="true">
      <c r="A26" t="n" s="7">
        <v>5.5135834E7</v>
      </c>
      <c r="B26" t="s" s="8">
        <v>78</v>
      </c>
      <c r="C26" t="n" s="8">
        <f>IF(false,"120923134", "120923134")</f>
      </c>
      <c r="D26" t="s" s="8">
        <v>86</v>
      </c>
      <c r="E26" t="n" s="8">
        <v>1.0</v>
      </c>
      <c r="F26" t="n" s="8">
        <v>1000.0</v>
      </c>
      <c r="G26" t="s" s="8">
        <v>53</v>
      </c>
      <c r="H26" t="s" s="8">
        <v>54</v>
      </c>
      <c r="I26" t="s" s="8">
        <v>87</v>
      </c>
    </row>
    <row r="27" ht="16.0" customHeight="true">
      <c r="A27" t="n" s="7">
        <v>5.5116837E7</v>
      </c>
      <c r="B27" t="s" s="8">
        <v>88</v>
      </c>
      <c r="C27" t="n" s="8">
        <f>IF(false,"005-1520", "005-1520")</f>
      </c>
      <c r="D27" t="s" s="8">
        <v>89</v>
      </c>
      <c r="E27" t="n" s="8">
        <v>1.0</v>
      </c>
      <c r="F27" t="n" s="8">
        <v>70.0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5.5418498E7</v>
      </c>
      <c r="B28" t="s" s="8">
        <v>51</v>
      </c>
      <c r="C28" t="n" s="8">
        <f>IF(false,"120922872", "120922872")</f>
      </c>
      <c r="D28" t="s" s="8">
        <v>91</v>
      </c>
      <c r="E28" t="n" s="8">
        <v>1.0</v>
      </c>
      <c r="F28" t="n" s="8">
        <v>733.0</v>
      </c>
      <c r="G28" t="s" s="8">
        <v>53</v>
      </c>
      <c r="H28" t="s" s="8">
        <v>54</v>
      </c>
      <c r="I28" t="s" s="8">
        <v>92</v>
      </c>
    </row>
    <row r="29" spans="1:9" s="1" customFormat="1" x14ac:dyDescent="0.2" ht="16.0" customHeight="true">
      <c r="A29" t="n" s="7">
        <v>5.5485944E7</v>
      </c>
      <c r="B29" t="s" s="8">
        <v>51</v>
      </c>
      <c r="C29" t="n" s="8">
        <f>IF(false,"003-318", "003-318")</f>
      </c>
      <c r="D29" t="s" s="8">
        <v>52</v>
      </c>
      <c r="E29" t="n" s="8">
        <v>1.0</v>
      </c>
      <c r="F29" t="n" s="8">
        <v>290.0</v>
      </c>
      <c r="G29" s="8" t="s">
        <v>53</v>
      </c>
      <c r="H29" t="s" s="8">
        <v>54</v>
      </c>
      <c r="I29" s="8" t="s">
        <v>93</v>
      </c>
    </row>
    <row r="30" ht="16.0" customHeight="true">
      <c r="A30" t="n" s="7">
        <v>5.5426854E7</v>
      </c>
      <c r="B30" t="s" s="8">
        <v>51</v>
      </c>
      <c r="C30" t="n" s="8">
        <f>IF(false,"120922776", "120922776")</f>
      </c>
      <c r="D30" t="s" s="8">
        <v>94</v>
      </c>
      <c r="E30" t="n" s="8">
        <v>1.0</v>
      </c>
      <c r="F30" t="n" s="8">
        <v>236.0</v>
      </c>
      <c r="G30" t="s" s="8">
        <v>53</v>
      </c>
      <c r="H30" t="s" s="8">
        <v>54</v>
      </c>
      <c r="I30" t="s" s="8">
        <v>95</v>
      </c>
    </row>
    <row r="31" ht="16.0" customHeight="true">
      <c r="A31" t="n" s="7">
        <v>5.5426854E7</v>
      </c>
      <c r="B31" t="s" s="8">
        <v>51</v>
      </c>
      <c r="C31" t="n" s="8">
        <f>IF(false,"120922775", "120922775")</f>
      </c>
      <c r="D31" t="s" s="8">
        <v>96</v>
      </c>
      <c r="E31" t="n" s="8">
        <v>1.0</v>
      </c>
      <c r="F31" t="n" s="8">
        <v>211.0</v>
      </c>
      <c r="G31" t="s" s="8">
        <v>53</v>
      </c>
      <c r="H31" t="s" s="8">
        <v>54</v>
      </c>
      <c r="I31" t="s" s="8">
        <v>95</v>
      </c>
    </row>
    <row r="32" ht="16.0" customHeight="true">
      <c r="A32" t="n" s="7">
        <v>5.5426854E7</v>
      </c>
      <c r="B32" t="s" s="8">
        <v>51</v>
      </c>
      <c r="C32" t="n" s="8">
        <f>IF(false,"120923061", "120923061")</f>
      </c>
      <c r="D32" t="s" s="8">
        <v>97</v>
      </c>
      <c r="E32" t="n" s="8">
        <v>1.0</v>
      </c>
      <c r="F32" t="n" s="8">
        <v>127.0</v>
      </c>
      <c r="G32" t="s" s="8">
        <v>53</v>
      </c>
      <c r="H32" t="s" s="8">
        <v>54</v>
      </c>
      <c r="I32" t="s" s="8">
        <v>95</v>
      </c>
    </row>
    <row r="33" ht="16.0" customHeight="true">
      <c r="A33" t="n" s="7">
        <v>5.5426854E7</v>
      </c>
      <c r="B33" t="s" s="8">
        <v>51</v>
      </c>
      <c r="C33" t="n" s="8">
        <f>IF(false,"120923062", "120923062")</f>
      </c>
      <c r="D33" t="s" s="8">
        <v>98</v>
      </c>
      <c r="E33" t="n" s="8">
        <v>1.0</v>
      </c>
      <c r="F33" t="n" s="8">
        <v>122.0</v>
      </c>
      <c r="G33" t="s" s="8">
        <v>53</v>
      </c>
      <c r="H33" t="s" s="8">
        <v>54</v>
      </c>
      <c r="I33" t="s" s="8">
        <v>95</v>
      </c>
    </row>
    <row r="34" ht="16.0" customHeight="true">
      <c r="A34" t="n" s="7">
        <v>5.5426854E7</v>
      </c>
      <c r="B34" t="s" s="8">
        <v>51</v>
      </c>
      <c r="C34" t="n" s="8">
        <f>IF(false,"120923005", "120923005")</f>
      </c>
      <c r="D34" t="s" s="8">
        <v>99</v>
      </c>
      <c r="E34" t="n" s="8">
        <v>1.0</v>
      </c>
      <c r="F34" t="n" s="8">
        <v>98.0</v>
      </c>
      <c r="G34" t="s" s="8">
        <v>53</v>
      </c>
      <c r="H34" t="s" s="8">
        <v>54</v>
      </c>
      <c r="I34" t="s" s="8">
        <v>95</v>
      </c>
    </row>
    <row r="35" ht="16.0" customHeight="true">
      <c r="A35" t="n" s="7">
        <v>5.5669662E7</v>
      </c>
      <c r="B35" t="s" s="8">
        <v>54</v>
      </c>
      <c r="C35" t="n" s="8">
        <f>IF(false,"120922892", "120922892")</f>
      </c>
      <c r="D35" t="s" s="8">
        <v>100</v>
      </c>
      <c r="E35" t="n" s="8">
        <v>1.0</v>
      </c>
      <c r="F35" t="n" s="8">
        <v>49.0</v>
      </c>
      <c r="G35" t="s" s="8">
        <v>58</v>
      </c>
      <c r="H35" t="s" s="8">
        <v>50</v>
      </c>
      <c r="I35" t="s" s="8">
        <v>101</v>
      </c>
    </row>
    <row r="36" ht="16.0" customHeight="true">
      <c r="A36" t="n" s="7">
        <v>5.5669662E7</v>
      </c>
      <c r="B36" t="s" s="8">
        <v>54</v>
      </c>
      <c r="C36" t="n" s="8">
        <f>IF(false,"120922891", "120922891")</f>
      </c>
      <c r="D36" t="s" s="8">
        <v>102</v>
      </c>
      <c r="E36" t="n" s="8">
        <v>1.0</v>
      </c>
      <c r="F36" t="n" s="8">
        <v>49.0</v>
      </c>
      <c r="G36" t="s" s="8">
        <v>58</v>
      </c>
      <c r="H36" t="s" s="8">
        <v>50</v>
      </c>
      <c r="I36" t="s" s="8">
        <v>101</v>
      </c>
    </row>
    <row r="37" ht="16.0" customHeight="true">
      <c r="A37" t="n" s="7">
        <v>5.5234578E7</v>
      </c>
      <c r="B37" t="s" s="8">
        <v>78</v>
      </c>
      <c r="C37" t="n" s="8">
        <f>IF(false,"005-1110", "005-1110")</f>
      </c>
      <c r="D37" t="s" s="8">
        <v>103</v>
      </c>
      <c r="E37" t="n" s="8">
        <v>1.0</v>
      </c>
      <c r="F37" t="n" s="8">
        <v>164.0</v>
      </c>
      <c r="G37" t="s" s="8">
        <v>53</v>
      </c>
      <c r="H37" t="s" s="8">
        <v>50</v>
      </c>
      <c r="I37" t="s" s="8">
        <v>104</v>
      </c>
    </row>
    <row r="38" ht="16.0" customHeight="true">
      <c r="A38" t="n" s="7">
        <v>5.555402E7</v>
      </c>
      <c r="B38" t="s" s="8">
        <v>74</v>
      </c>
      <c r="C38" t="n" s="8">
        <f>IF(false,"005-1413", "005-1413")</f>
      </c>
      <c r="D38" t="s" s="8">
        <v>60</v>
      </c>
      <c r="E38" t="n" s="8">
        <v>2.0</v>
      </c>
      <c r="F38" t="n" s="8">
        <v>298.0</v>
      </c>
      <c r="G38" t="s" s="8">
        <v>53</v>
      </c>
      <c r="H38" t="s" s="8">
        <v>50</v>
      </c>
      <c r="I38" t="s" s="8">
        <v>105</v>
      </c>
    </row>
    <row r="39" ht="16.0" customHeight="true">
      <c r="A39" t="n" s="7">
        <v>5.5485141E7</v>
      </c>
      <c r="B39" t="s" s="8">
        <v>51</v>
      </c>
      <c r="C39" t="n" s="8">
        <f>IF(false,"002-101", "002-101")</f>
      </c>
      <c r="D39" t="s" s="8">
        <v>106</v>
      </c>
      <c r="E39" t="n" s="8">
        <v>1.0</v>
      </c>
      <c r="F39" t="n" s="8">
        <v>70.0</v>
      </c>
      <c r="G39" t="s" s="8">
        <v>53</v>
      </c>
      <c r="H39" t="s" s="8">
        <v>50</v>
      </c>
      <c r="I39" t="s" s="8">
        <v>107</v>
      </c>
    </row>
    <row r="40" ht="16.0" customHeight="true">
      <c r="A40" t="n" s="7">
        <v>5.5579091E7</v>
      </c>
      <c r="B40" t="s" s="8">
        <v>74</v>
      </c>
      <c r="C40" t="n" s="8">
        <f>IF(false,"120923129", "120923129")</f>
      </c>
      <c r="D40" t="s" s="8">
        <v>108</v>
      </c>
      <c r="E40" t="n" s="8">
        <v>1.0</v>
      </c>
      <c r="F40" t="n" s="8">
        <v>1000.0</v>
      </c>
      <c r="G40" t="s" s="8">
        <v>53</v>
      </c>
      <c r="H40" t="s" s="8">
        <v>50</v>
      </c>
      <c r="I40" t="s" s="8">
        <v>109</v>
      </c>
    </row>
    <row r="41" ht="16.0" customHeight="true">
      <c r="A41" t="n" s="7">
        <v>5.5310269E7</v>
      </c>
      <c r="B41" t="s" s="8">
        <v>62</v>
      </c>
      <c r="C41" t="n" s="8">
        <f>IF(false,"120921902", "120921902")</f>
      </c>
      <c r="D41" t="s" s="8">
        <v>110</v>
      </c>
      <c r="E41" t="n" s="8">
        <v>4.0</v>
      </c>
      <c r="F41" t="n" s="8">
        <v>708.0</v>
      </c>
      <c r="G41" t="s" s="8">
        <v>53</v>
      </c>
      <c r="H41" t="s" s="8">
        <v>50</v>
      </c>
      <c r="I41" t="s" s="8">
        <v>111</v>
      </c>
    </row>
    <row r="42" ht="16.0" customHeight="true">
      <c r="A42" t="n" s="7">
        <v>5.5510939E7</v>
      </c>
      <c r="B42" t="s" s="8">
        <v>74</v>
      </c>
      <c r="C42" t="n" s="8">
        <f>IF(false,"01-003924", "01-003924")</f>
      </c>
      <c r="D42" t="s" s="8">
        <v>112</v>
      </c>
      <c r="E42" t="n" s="8">
        <v>1.0</v>
      </c>
      <c r="F42" t="n" s="8">
        <v>84.0</v>
      </c>
      <c r="G42" t="s" s="8">
        <v>53</v>
      </c>
      <c r="H42" t="s" s="8">
        <v>50</v>
      </c>
      <c r="I42" t="s" s="8">
        <v>113</v>
      </c>
    </row>
    <row r="43" ht="16.0" customHeight="true">
      <c r="A43" t="n" s="7">
        <v>5.5579091E7</v>
      </c>
      <c r="B43" t="s" s="8">
        <v>74</v>
      </c>
      <c r="C43" t="n" s="8">
        <f>IF(false,"120923129", "120923129")</f>
      </c>
      <c r="D43" t="s" s="8">
        <v>108</v>
      </c>
      <c r="E43" t="n" s="8">
        <v>1.0</v>
      </c>
      <c r="F43" t="n" s="8">
        <v>567.0</v>
      </c>
      <c r="G43" t="s" s="8">
        <v>58</v>
      </c>
      <c r="H43" t="s" s="8">
        <v>50</v>
      </c>
      <c r="I43" t="s" s="8">
        <v>114</v>
      </c>
    </row>
    <row r="44" ht="16.0" customHeight="true">
      <c r="A44" t="n" s="7">
        <v>5.5304003E7</v>
      </c>
      <c r="B44" t="s" s="8">
        <v>62</v>
      </c>
      <c r="C44" t="n" s="8">
        <f>IF(false,"003-318", "003-318")</f>
      </c>
      <c r="D44" t="s" s="8">
        <v>52</v>
      </c>
      <c r="E44" t="n" s="8">
        <v>1.0</v>
      </c>
      <c r="F44" t="n" s="8">
        <v>496.0</v>
      </c>
      <c r="G44" t="s" s="8">
        <v>53</v>
      </c>
      <c r="H44" t="s" s="8">
        <v>50</v>
      </c>
      <c r="I44" t="s" s="8">
        <v>115</v>
      </c>
    </row>
    <row r="45" ht="16.0" customHeight="true">
      <c r="A45" t="n" s="7">
        <v>5.5495647E7</v>
      </c>
      <c r="B45" t="s" s="8">
        <v>51</v>
      </c>
      <c r="C45" t="n" s="8">
        <f>IF(false,"120922756", "120922756")</f>
      </c>
      <c r="D45" t="s" s="8">
        <v>116</v>
      </c>
      <c r="E45" t="n" s="8">
        <v>1.0</v>
      </c>
      <c r="F45" t="n" s="8">
        <v>976.0</v>
      </c>
      <c r="G45" t="s" s="8">
        <v>53</v>
      </c>
      <c r="H45" t="s" s="8">
        <v>50</v>
      </c>
      <c r="I45" t="s" s="8">
        <v>117</v>
      </c>
    </row>
    <row r="46" ht="16.0" customHeight="true">
      <c r="A46" t="n" s="7">
        <v>5.5349018E7</v>
      </c>
      <c r="B46" t="s" s="8">
        <v>62</v>
      </c>
      <c r="C46" t="n" s="8">
        <f>IF(false,"120921202", "120921202")</f>
      </c>
      <c r="D46" t="s" s="8">
        <v>63</v>
      </c>
      <c r="E46" t="n" s="8">
        <v>1.0</v>
      </c>
      <c r="F46" t="n" s="8">
        <v>72.0</v>
      </c>
      <c r="G46" t="s" s="8">
        <v>53</v>
      </c>
      <c r="H46" t="s" s="8">
        <v>50</v>
      </c>
      <c r="I46" t="s" s="8">
        <v>118</v>
      </c>
    </row>
    <row r="47" ht="16.0" customHeight="true">
      <c r="A47" t="n" s="7">
        <v>5.5637708E7</v>
      </c>
      <c r="B47" t="s" s="8">
        <v>54</v>
      </c>
      <c r="C47" t="n" s="8">
        <f>IF(false,"005-1413", "005-1413")</f>
      </c>
      <c r="D47" t="s" s="8">
        <v>60</v>
      </c>
      <c r="E47" t="n" s="8">
        <v>1.0</v>
      </c>
      <c r="F47" t="n" s="8">
        <v>81.0</v>
      </c>
      <c r="G47" t="s" s="8">
        <v>53</v>
      </c>
      <c r="H47" t="s" s="8">
        <v>50</v>
      </c>
      <c r="I47" t="s" s="8">
        <v>119</v>
      </c>
    </row>
    <row r="48" ht="16.0" customHeight="true">
      <c r="A48" t="n" s="7">
        <v>5.5657768E7</v>
      </c>
      <c r="B48" t="s" s="8">
        <v>54</v>
      </c>
      <c r="C48" t="n" s="8">
        <f>IF(false,"120923168", "120923168")</f>
      </c>
      <c r="D48" t="s" s="8">
        <v>120</v>
      </c>
      <c r="E48" t="n" s="8">
        <v>1.0</v>
      </c>
      <c r="F48" t="n" s="8">
        <v>384.0</v>
      </c>
      <c r="G48" t="s" s="8">
        <v>58</v>
      </c>
      <c r="H48" t="s" s="8">
        <v>50</v>
      </c>
      <c r="I48" t="s" s="8">
        <v>121</v>
      </c>
    </row>
    <row r="49" ht="16.0" customHeight="true">
      <c r="A49" t="n" s="7">
        <v>5.5472321E7</v>
      </c>
      <c r="B49" t="s" s="8">
        <v>51</v>
      </c>
      <c r="C49" t="n" s="8">
        <f>IF(false,"003-318", "003-318")</f>
      </c>
      <c r="D49" t="s" s="8">
        <v>52</v>
      </c>
      <c r="E49" t="n" s="8">
        <v>3.0</v>
      </c>
      <c r="F49" t="n" s="8">
        <v>1779.0</v>
      </c>
      <c r="G49" t="s" s="8">
        <v>53</v>
      </c>
      <c r="H49" t="s" s="8">
        <v>50</v>
      </c>
      <c r="I49" t="s" s="8">
        <v>122</v>
      </c>
    </row>
    <row r="50" ht="16.0" customHeight="true">
      <c r="A50" t="n" s="7">
        <v>5.5723427E7</v>
      </c>
      <c r="B50" t="s" s="8">
        <v>54</v>
      </c>
      <c r="C50" t="n" s="8">
        <f>IF(false,"01-004114", "01-004114")</f>
      </c>
      <c r="D50" t="s" s="8">
        <v>75</v>
      </c>
      <c r="E50" t="n" s="8">
        <v>2.0</v>
      </c>
      <c r="F50" t="n" s="8">
        <v>322.0</v>
      </c>
      <c r="G50" t="s" s="8">
        <v>58</v>
      </c>
      <c r="H50" t="s" s="8">
        <v>50</v>
      </c>
      <c r="I50" t="s" s="8">
        <v>123</v>
      </c>
    </row>
    <row r="51" ht="16.0" customHeight="true">
      <c r="A51" t="n" s="7">
        <v>5.5482975E7</v>
      </c>
      <c r="B51" t="s" s="8">
        <v>51</v>
      </c>
      <c r="C51" t="n" s="8">
        <f>IF(false,"005-1520", "005-1520")</f>
      </c>
      <c r="D51" t="s" s="8">
        <v>89</v>
      </c>
      <c r="E51" t="n" s="8">
        <v>4.0</v>
      </c>
      <c r="F51" t="n" s="8">
        <v>1752.0</v>
      </c>
      <c r="G51" t="s" s="8">
        <v>53</v>
      </c>
      <c r="H51" t="s" s="8">
        <v>50</v>
      </c>
      <c r="I51" t="s" s="8">
        <v>124</v>
      </c>
    </row>
    <row r="52" ht="16.0" customHeight="true">
      <c r="A52" t="n" s="7">
        <v>5.549641E7</v>
      </c>
      <c r="B52" t="s" s="8">
        <v>51</v>
      </c>
      <c r="C52" t="n" s="8">
        <f>IF(false,"005-1250", "005-1250")</f>
      </c>
      <c r="D52" t="s" s="8">
        <v>125</v>
      </c>
      <c r="E52" t="n" s="8">
        <v>3.0</v>
      </c>
      <c r="F52" t="n" s="8">
        <v>1275.0</v>
      </c>
      <c r="G52" t="s" s="8">
        <v>53</v>
      </c>
      <c r="H52" t="s" s="8">
        <v>50</v>
      </c>
      <c r="I52" t="s" s="8">
        <v>126</v>
      </c>
    </row>
    <row r="53" ht="16.0" customHeight="true">
      <c r="A53" t="n" s="7">
        <v>5.5386697E7</v>
      </c>
      <c r="B53" t="s" s="8">
        <v>51</v>
      </c>
      <c r="C53" t="n" s="8">
        <f>IF(false,"003-318", "003-318")</f>
      </c>
      <c r="D53" t="s" s="8">
        <v>52</v>
      </c>
      <c r="E53" t="n" s="8">
        <v>2.0</v>
      </c>
      <c r="F53" t="n" s="8">
        <v>748.0</v>
      </c>
      <c r="G53" t="s" s="8">
        <v>53</v>
      </c>
      <c r="H53" t="s" s="8">
        <v>50</v>
      </c>
      <c r="I53" t="s" s="8">
        <v>127</v>
      </c>
    </row>
    <row r="54" ht="16.0" customHeight="true">
      <c r="A54" t="n" s="7">
        <v>5.5386697E7</v>
      </c>
      <c r="B54" t="s" s="8">
        <v>51</v>
      </c>
      <c r="C54" t="n" s="8">
        <f>IF(false,"003-315", "003-315")</f>
      </c>
      <c r="D54" t="s" s="8">
        <v>128</v>
      </c>
      <c r="E54" t="n" s="8">
        <v>1.0</v>
      </c>
      <c r="F54" t="n" s="8">
        <v>351.0</v>
      </c>
      <c r="G54" t="s" s="8">
        <v>53</v>
      </c>
      <c r="H54" t="s" s="8">
        <v>50</v>
      </c>
      <c r="I54" t="s" s="8">
        <v>127</v>
      </c>
    </row>
    <row r="55" ht="16.0" customHeight="true">
      <c r="A55" t="n" s="7">
        <v>5.5415784E7</v>
      </c>
      <c r="B55" t="s" s="8">
        <v>51</v>
      </c>
      <c r="C55" t="n" s="8">
        <f>IF(false,"005-1519", "005-1519")</f>
      </c>
      <c r="D55" t="s" s="8">
        <v>129</v>
      </c>
      <c r="E55" t="n" s="8">
        <v>1.0</v>
      </c>
      <c r="F55" t="n" s="8">
        <v>330.0</v>
      </c>
      <c r="G55" t="s" s="8">
        <v>53</v>
      </c>
      <c r="H55" t="s" s="8">
        <v>50</v>
      </c>
      <c r="I55" t="s" s="8">
        <v>130</v>
      </c>
    </row>
    <row r="56" ht="16.0" customHeight="true">
      <c r="A56" t="n" s="7">
        <v>5.531425E7</v>
      </c>
      <c r="B56" t="s" s="8">
        <v>62</v>
      </c>
      <c r="C56" t="n" s="8">
        <f>IF(false,"120923128", "120923128")</f>
      </c>
      <c r="D56" t="s" s="8">
        <v>131</v>
      </c>
      <c r="E56" t="n" s="8">
        <v>1.0</v>
      </c>
      <c r="F56" t="n" s="8">
        <v>424.0</v>
      </c>
      <c r="G56" t="s" s="8">
        <v>53</v>
      </c>
      <c r="H56" t="s" s="8">
        <v>50</v>
      </c>
      <c r="I56" t="s" s="8">
        <v>132</v>
      </c>
    </row>
    <row r="57" ht="16.0" customHeight="true"/>
    <row r="58" ht="16.0" customHeight="true">
      <c r="A58" t="s" s="1">
        <v>37</v>
      </c>
      <c r="B58" s="1"/>
      <c r="C58" s="1"/>
      <c r="D58" s="1"/>
      <c r="E58" s="1"/>
      <c r="F58" t="n" s="8">
        <v>30383.0</v>
      </c>
      <c r="G58" s="2"/>
    </row>
    <row r="59" ht="16.0" customHeight="true"/>
    <row r="60" ht="16.0" customHeight="true">
      <c r="A60" t="s" s="1">
        <v>36</v>
      </c>
    </row>
    <row r="61" ht="34.0" customHeight="true">
      <c r="A61" t="s" s="9">
        <v>38</v>
      </c>
      <c r="B61" t="s" s="9">
        <v>0</v>
      </c>
      <c r="C61" t="s" s="9">
        <v>43</v>
      </c>
      <c r="D61" t="s" s="9">
        <v>1</v>
      </c>
      <c r="E61" t="s" s="9">
        <v>2</v>
      </c>
      <c r="F61" t="s" s="9">
        <v>39</v>
      </c>
      <c r="G61" t="s" s="9">
        <v>5</v>
      </c>
      <c r="H61" t="s" s="9">
        <v>3</v>
      </c>
      <c r="I61" t="s" s="9">
        <v>4</v>
      </c>
    </row>
    <row r="62" ht="16.0" customHeight="true"/>
    <row r="63" ht="16.0" customHeight="true">
      <c r="A63" t="s" s="1">
        <v>37</v>
      </c>
      <c r="F63" t="n" s="8">
        <v>0.0</v>
      </c>
      <c r="G63" s="2"/>
      <c r="H63" s="0"/>
      <c r="I63" s="0"/>
    </row>
    <row r="64" ht="16.0" customHeight="true">
      <c r="A64" s="1"/>
      <c r="B64" s="1"/>
      <c r="C64" s="1"/>
      <c r="D64" s="1"/>
      <c r="E64" s="1"/>
      <c r="F64" s="1"/>
      <c r="G64" s="1"/>
      <c r="H64" s="1"/>
      <c r="I64" s="1"/>
    </row>
    <row r="65" ht="16.0" customHeight="true">
      <c r="A65" t="s" s="1">
        <v>40</v>
      </c>
    </row>
    <row r="66" ht="34.0" customHeight="true">
      <c r="A66" t="s" s="9">
        <v>47</v>
      </c>
      <c r="B66" t="s" s="9">
        <v>48</v>
      </c>
      <c r="C66" s="9"/>
      <c r="D66" s="9"/>
      <c r="E66" s="9"/>
      <c r="F66" t="s" s="9">
        <v>39</v>
      </c>
      <c r="G66" t="s" s="9">
        <v>5</v>
      </c>
      <c r="H66" t="s" s="9">
        <v>3</v>
      </c>
      <c r="I66" t="s" s="9">
        <v>4</v>
      </c>
    </row>
    <row r="67" ht="16.0" customHeight="true"/>
    <row r="68" ht="16.0" customHeight="true">
      <c r="A68" t="s" s="1">
        <v>37</v>
      </c>
      <c r="F68" t="n" s="8">
        <v>0.0</v>
      </c>
      <c r="G68" s="2"/>
      <c r="H68" s="0"/>
      <c r="I68" s="0"/>
    </row>
    <row r="69" ht="16.0" customHeight="true">
      <c r="A69" s="1"/>
      <c r="B69" s="1"/>
      <c r="C69" s="1"/>
      <c r="D69" s="1"/>
      <c r="E69" s="1"/>
      <c r="F69" s="1"/>
      <c r="G69" s="1"/>
      <c r="H69" s="1"/>
      <c r="I6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