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<sst xmlns="http://schemas.openxmlformats.org/spreadsheetml/2006/main" count="632" uniqueCount="148">
  <si>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</si>
  <si>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</si>
  <si>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</si>
  <si>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</si>
  <si>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</si>
  <si>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</si>
  <si>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</si>
  <si>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</si>
  <si>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</si>
  <si>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</si>
  <si>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</si>
  <si>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</si>
  <si>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</si>
  <si>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</si>
  <si>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</si>
  <si>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</si>
  <si>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</si>
  <si>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</si>
  <si>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</si>
  <si>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</si>
  <si>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</si>
  <si>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</si>
  <si>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</si>
  <si>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</si>
  <si>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</si>
  <si>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</si>
  <si>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</si>
  <si>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</si>
  <si>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</si>
  <si>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</si>
  <si>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</si>
  <si>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</si>
  <si>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</si>
  <si>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</si>
  <si>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</si>
  <si>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</si>
  <si>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</si>
  <si>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</si>
  <si>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</si>
  <si>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</si>
  <si>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</si>
  <si>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</si>
  <si>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</si>
  <si>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</si>
  <si>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</si>
  <si>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</si>
  <si>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</si>
  <si>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</si>
  <si>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</si>
  <si>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</si>
  <si>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18.08.2021</t>
  </si>
  <si>
    <t>15.08.2021</t>
  </si>
  <si>
    <t>Palmbaby подгузники Ультратонкие XL (12+ кг), 44 шт.</t>
  </si>
  <si>
    <t>Платёж покупателя</t>
  </si>
  <si>
    <t>17.08.2021</t>
  </si>
  <si>
    <t>611913d594d527190c63a748</t>
  </si>
  <si>
    <t>14.08.2021</t>
  </si>
  <si>
    <t>Satisfyer Анальная вибропробка Lolli Plug 2, зеленый</t>
  </si>
  <si>
    <t>61182736c5311b6879e0f2be</t>
  </si>
  <si>
    <t>Satisfyer Набор анальных пробок Booty Call (Plugs) 14 см, розовый</t>
  </si>
  <si>
    <t>61181c7232da8313bf7c2287</t>
  </si>
  <si>
    <t>07.08.2021</t>
  </si>
  <si>
    <t>Satisfyer Стимулятор Penguin, черный/белый</t>
  </si>
  <si>
    <t>611b353c6a86430fe4da4522</t>
  </si>
  <si>
    <t>16.08.2021</t>
  </si>
  <si>
    <t>Смесь Kabrita 3 GOLD для комфортного пищеварения, старше 12 месяцев, 800 г</t>
  </si>
  <si>
    <t>611a0881c5311b2788e0f2f4</t>
  </si>
  <si>
    <t>Merries подгузники L (9-14 кг), 54 шт.</t>
  </si>
  <si>
    <t>6119ea6294d527fa8063a641</t>
  </si>
  <si>
    <t>Satisfyer Стимулятор клитора вакуум-волновой Dual Love J2018-99, желтый</t>
  </si>
  <si>
    <t>6117b3e3954f6b6d8fe7e9e2</t>
  </si>
  <si>
    <t>Manuoki подгузники UltraThin M (6-11 кг) 56 шт.</t>
  </si>
  <si>
    <t>6118b4897153b35e45ee653d</t>
  </si>
  <si>
    <t>YokoSun трусики Premium XL (12-20 кг) 38 шт., белый</t>
  </si>
  <si>
    <t>611a84c5863e4e61b3873358</t>
  </si>
  <si>
    <t>6118bd812fe09811fc828850</t>
  </si>
  <si>
    <t>6118ff2e04e943929d36c992</t>
  </si>
  <si>
    <t>Гель для душа Biore Бодрящий цитрус, 480 мл</t>
  </si>
  <si>
    <t>61195d286a86435589da44fd</t>
  </si>
  <si>
    <t>08.08.2021</t>
  </si>
  <si>
    <t>611b9be403c3785816d24ebc</t>
  </si>
  <si>
    <t>Merries подгузники L (9-14 кг), 64 шт.</t>
  </si>
  <si>
    <t>611bb8d12af6cd581de98d1f</t>
  </si>
  <si>
    <t>Joonies трусики Standart L (9-14 кг), 42 шт., 42 шт., верблюды</t>
  </si>
  <si>
    <t>611bc3edbed21e36e13e1f84</t>
  </si>
  <si>
    <t>12.08.2021</t>
  </si>
  <si>
    <t>Joonies трусики Standart M (6-11 кг), 52 шт.</t>
  </si>
  <si>
    <t>611bc50b954f6b3ecd1bc8fc</t>
  </si>
  <si>
    <t>Burti, концентрированный стиральный порошок Burti Compact Baby для детского белья, 0.9 кг</t>
  </si>
  <si>
    <t>611bc1a83620c25a45240892</t>
  </si>
  <si>
    <t>11.08.2021</t>
  </si>
  <si>
    <t>YokoSun трусики Premium L (9-14 кг) 44 шт., белый</t>
  </si>
  <si>
    <t>611bdb41954f6b490c1bc92c</t>
  </si>
  <si>
    <t>YokoSun подгузники Premium L (9-13 кг) 54 шт.</t>
  </si>
  <si>
    <t>10.08.2021</t>
  </si>
  <si>
    <t>611bdbf4f4c0cb1b15d8eaef</t>
  </si>
  <si>
    <t>Satisfyer Стимулятор Number One Air Pulse (Next Gen), розовое золото</t>
  </si>
  <si>
    <t>611be4ab3620c2786b240872</t>
  </si>
  <si>
    <t>611bf02499d6ef716b2f724c</t>
  </si>
  <si>
    <t>Satisfyer Стимулятор Pro 2 Vibration, rose gold</t>
  </si>
  <si>
    <t>611c0191c3080f431623696b</t>
  </si>
  <si>
    <t>611c02aff78dba7862bf2bc9</t>
  </si>
  <si>
    <t>06.08.2021</t>
  </si>
  <si>
    <t>Гель для стирки Kao Attack Bio EX, 0.77 кг, дой-пак</t>
  </si>
  <si>
    <t>611c0173863e4e638aeed228</t>
  </si>
  <si>
    <t>611c0e98dbdc318f0d61074e</t>
  </si>
  <si>
    <t>Смесь Kabrita 4 GOLD для комфортного пищеварения, старше 18 месяцев, 800 г</t>
  </si>
  <si>
    <t>611c283e2fe0980cd8c08eb2</t>
  </si>
  <si>
    <t>Губка для плит Vileda Пур Актив 2 шт, желтый/зеленый</t>
  </si>
  <si>
    <t>611b17a2f78dba0c0dfce843</t>
  </si>
  <si>
    <t>YokoSun трусики Eco XXL (15-23 кг) 32 шт.</t>
  </si>
  <si>
    <t>611b838373990171648ba8d0</t>
  </si>
  <si>
    <t>Ёkitto подгузники S (3-6 кг) 64 шт.</t>
  </si>
  <si>
    <t>611b8fdf04e943830136c9aa</t>
  </si>
  <si>
    <t>Стиральный порошок Attack Multi-Action, 0.72 кг</t>
  </si>
  <si>
    <t>611b58ad7153b30d66ee6640</t>
  </si>
  <si>
    <t>Manuoki подгузники UltraThin L (12+ кг) 44 шт.</t>
  </si>
  <si>
    <t>611a9ef9dbdc31049edc284d</t>
  </si>
  <si>
    <t>Goo.N подгузники S (4-8 кг), 84 шт.</t>
  </si>
  <si>
    <t>611a7fa8c3080f078c00a528</t>
  </si>
  <si>
    <t>Joonies трусики Comfort M (6-11 кг), 2 уп.</t>
  </si>
  <si>
    <t>611a758b7153b338a2ee653d</t>
  </si>
  <si>
    <t>Goo.N подгузники L (9-14 кг), 54 шт.</t>
  </si>
  <si>
    <t>611a6ee50fe9950589e4a11e</t>
  </si>
  <si>
    <t>Стиральный порошок Lion Top Hang-to-Dry Indoors, 0.9 кг</t>
  </si>
  <si>
    <t>611a6a867153b36de1ee65cc</t>
  </si>
  <si>
    <t>Зубная паста Perioe Pumping Cool mint, 285 г</t>
  </si>
  <si>
    <t>611a5f66792ab119b707aaaa</t>
  </si>
  <si>
    <t>La'dor Набор бессиликоновый увлажняющий Шампунь + Кондиционер, 530мл + 530мл (10889+10612)</t>
  </si>
  <si>
    <t>611a55e132da83aff47c21ef</t>
  </si>
  <si>
    <t>611a30acc5311b421be0f378</t>
  </si>
  <si>
    <t>Satisfyer Вибратор из силикона Sexy Secret Panty 8.2 см, красный</t>
  </si>
  <si>
    <t>611a12f37153b3add2ee6560</t>
  </si>
  <si>
    <t>Протеин Optimum Nutrition 100% Whey Gold Standard Naturally Flavored (864-909 г) ваниль</t>
  </si>
  <si>
    <t>611a0b352fe09824378288c7</t>
  </si>
  <si>
    <t>6119f8fdf988013b14a04d85</t>
  </si>
  <si>
    <t>6119fdbbf4c0cb6d6e89949f</t>
  </si>
  <si>
    <t>611a00e4c5311b1e29e0f32c</t>
  </si>
  <si>
    <t>Стиральный порошок Meine Liebe Kids, 1 кг</t>
  </si>
  <si>
    <t>61196542954f6b7563e7e9a3</t>
  </si>
  <si>
    <t>Гель для душа Biore Мягкая свежесть, 480 мл</t>
  </si>
  <si>
    <t>611be8ef9066f44ded7228f5</t>
  </si>
  <si>
    <t>Holika Holika очищающий сахарный скраб для лица Pig-nose clear black head cleansing sugar scrub 30 мл</t>
  </si>
  <si>
    <t>6118f56299d6ef0db1d36f9b</t>
  </si>
  <si>
    <t>Goo.N трусики Сheerful Baby XL (11-18 кг), 42 шт.</t>
  </si>
  <si>
    <t>611aa58ab9f8edae0d09c97a</t>
  </si>
  <si>
    <t>Возврат платежа покупателя</t>
  </si>
  <si>
    <t>611c83e23b317632d723834d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</si>
</sst>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525327.0</v>
      </c>
    </row>
    <row r="4" spans="1:9" s="3" customFormat="1" x14ac:dyDescent="0.2" ht="16.0" customHeight="true">
      <c r="A4" s="3" t="s">
        <v>34</v>
      </c>
      <c r="B4" s="10" t="n">
        <v>59239.0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5.9104432E7</v>
      </c>
      <c r="B8" s="8" t="s">
        <v>51</v>
      </c>
      <c r="C8" s="8" t="n">
        <f>IF(false,"005-1124", "005-1124")</f>
      </c>
      <c r="D8" s="8" t="s">
        <v>52</v>
      </c>
      <c r="E8" s="8" t="n">
        <v>1.0</v>
      </c>
      <c r="F8" s="8" t="n">
        <v>644.0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5.9027554E7</v>
      </c>
      <c r="B9" t="s" s="8">
        <v>56</v>
      </c>
      <c r="C9" t="n" s="8">
        <f>IF(false,"2152400575", "2152400575")</f>
      </c>
      <c r="D9" t="s" s="8">
        <v>57</v>
      </c>
      <c r="E9" t="n" s="8">
        <v>1.0</v>
      </c>
      <c r="F9" t="n" s="8">
        <v>968.0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5.9027554E7</v>
      </c>
      <c r="B10" s="8" t="s">
        <v>56</v>
      </c>
      <c r="C10" s="8" t="n">
        <f>IF(false,"2152400576", "2152400576")</f>
      </c>
      <c r="D10" s="8" t="s">
        <v>59</v>
      </c>
      <c r="E10" s="8" t="n">
        <v>1.0</v>
      </c>
      <c r="F10" s="8" t="n">
        <v>440.0</v>
      </c>
      <c r="G10" s="8" t="s">
        <v>53</v>
      </c>
      <c r="H10" t="s" s="8">
        <v>54</v>
      </c>
      <c r="I10" t="s" s="8">
        <v>58</v>
      </c>
    </row>
    <row r="11" ht="16.0" customHeight="true">
      <c r="A11" t="n" s="7">
        <v>5.9023148E7</v>
      </c>
      <c r="B11" t="s" s="8">
        <v>56</v>
      </c>
      <c r="C11" t="n" s="8">
        <f>IF(false,"2152400576", "2152400576")</f>
      </c>
      <c r="D11" t="s" s="8">
        <v>59</v>
      </c>
      <c r="E11" t="n" s="8">
        <v>1.0</v>
      </c>
      <c r="F11" t="n" s="8">
        <v>663.0</v>
      </c>
      <c r="G11" t="s" s="8">
        <v>53</v>
      </c>
      <c r="H11" t="s" s="8">
        <v>54</v>
      </c>
      <c r="I11" t="s" s="8">
        <v>60</v>
      </c>
    </row>
    <row r="12" spans="1:9" x14ac:dyDescent="0.2" ht="16.0" customHeight="true">
      <c r="A12" s="7" t="n">
        <v>5.7817573E7</v>
      </c>
      <c r="B12" t="s" s="8">
        <v>61</v>
      </c>
      <c r="C12" t="n" s="8">
        <f>IF(false,"120922947", "120922947")</f>
      </c>
      <c r="D12" t="s" s="8">
        <v>62</v>
      </c>
      <c r="E12" t="n" s="8">
        <v>1.0</v>
      </c>
      <c r="F12" t="n" s="8">
        <v>1138.0</v>
      </c>
      <c r="G12" t="s" s="8">
        <v>53</v>
      </c>
      <c r="H12" t="s" s="8">
        <v>54</v>
      </c>
      <c r="I12" t="s" s="8">
        <v>63</v>
      </c>
    </row>
    <row r="13" spans="1:9" s="8" customFormat="1" ht="16.0" x14ac:dyDescent="0.2" customHeight="true">
      <c r="A13" s="7" t="n">
        <v>5.9188488E7</v>
      </c>
      <c r="B13" s="8" t="s">
        <v>64</v>
      </c>
      <c r="C13" s="8" t="n">
        <f>IF(false,"120921202", "120921202")</f>
      </c>
      <c r="D13" s="8" t="s">
        <v>65</v>
      </c>
      <c r="E13" s="8" t="n">
        <v>2.0</v>
      </c>
      <c r="F13" s="8" t="n">
        <v>2698.0</v>
      </c>
      <c r="G13" s="8" t="s">
        <v>53</v>
      </c>
      <c r="H13" s="8" t="s">
        <v>54</v>
      </c>
      <c r="I13" s="8" t="s">
        <v>66</v>
      </c>
    </row>
    <row r="14" spans="1:9" x14ac:dyDescent="0.2" ht="16.0" customHeight="true">
      <c r="A14" s="7" t="n">
        <v>5.9176599E7</v>
      </c>
      <c r="B14" s="8" t="s">
        <v>64</v>
      </c>
      <c r="C14" s="8" t="n">
        <f>IF(false,"003-315", "003-315")</f>
      </c>
      <c r="D14" s="8" t="s">
        <v>67</v>
      </c>
      <c r="E14" s="8" t="n">
        <v>1.0</v>
      </c>
      <c r="F14" s="8" t="n">
        <v>1389.0</v>
      </c>
      <c r="G14" s="8" t="s">
        <v>53</v>
      </c>
      <c r="H14" s="8" t="s">
        <v>54</v>
      </c>
      <c r="I14" s="8" t="s">
        <v>68</v>
      </c>
    </row>
    <row r="15" ht="16.0" customHeight="true">
      <c r="A15" t="n" s="7">
        <v>5.8972303E7</v>
      </c>
      <c r="B15" t="s" s="8">
        <v>56</v>
      </c>
      <c r="C15" t="n" s="8">
        <f>IF(false,"2152400580", "2152400580")</f>
      </c>
      <c r="D15" t="s" s="8">
        <v>69</v>
      </c>
      <c r="E15" t="n" s="8">
        <v>1.0</v>
      </c>
      <c r="F15" t="n" s="8">
        <v>2170.0</v>
      </c>
      <c r="G15" t="s" s="8">
        <v>53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5.9049211E7</v>
      </c>
      <c r="B16" t="s" s="8">
        <v>51</v>
      </c>
      <c r="C16" t="n" s="8">
        <f>IF(false,"005-1080", "005-1080")</f>
      </c>
      <c r="D16" t="s" s="8">
        <v>71</v>
      </c>
      <c r="E16" t="n" s="8">
        <v>2.0</v>
      </c>
      <c r="F16" s="8" t="n">
        <v>1624.0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5.9315866E7</v>
      </c>
      <c r="B17" s="8" t="s">
        <v>64</v>
      </c>
      <c r="C17" s="8" t="n">
        <f>IF(false,"120921901", "120921901")</f>
      </c>
      <c r="D17" s="8" t="s">
        <v>73</v>
      </c>
      <c r="E17" s="8" t="n">
        <v>2.0</v>
      </c>
      <c r="F17" s="8" t="n">
        <v>1760.0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5.9053196E7</v>
      </c>
      <c r="B18" t="s" s="8">
        <v>51</v>
      </c>
      <c r="C18" t="n" s="8">
        <f>IF(false,"005-1080", "005-1080")</f>
      </c>
      <c r="D18" t="s" s="8">
        <v>71</v>
      </c>
      <c r="E18" t="n" s="8">
        <v>1.0</v>
      </c>
      <c r="F18" t="n" s="8">
        <v>812.0</v>
      </c>
      <c r="G18" t="s" s="8">
        <v>53</v>
      </c>
      <c r="H18" t="s" s="8">
        <v>54</v>
      </c>
      <c r="I18" t="s" s="8">
        <v>75</v>
      </c>
    </row>
    <row r="19" spans="1:9" ht="16.0" x14ac:dyDescent="0.2" customHeight="true">
      <c r="A19" s="7" t="n">
        <v>5.9091664E7</v>
      </c>
      <c r="B19" s="8" t="s">
        <v>51</v>
      </c>
      <c r="C19" s="8" t="n">
        <f>IF(false,"2152400576", "2152400576")</f>
      </c>
      <c r="D19" s="8" t="s">
        <v>59</v>
      </c>
      <c r="E19" s="8" t="n">
        <v>1.0</v>
      </c>
      <c r="F19" s="8" t="n">
        <v>526.0</v>
      </c>
      <c r="G19" s="8" t="s">
        <v>53</v>
      </c>
      <c r="H19" s="8" t="s">
        <v>54</v>
      </c>
      <c r="I19" s="8" t="s">
        <v>76</v>
      </c>
    </row>
    <row r="20" spans="1:9" x14ac:dyDescent="0.2" ht="16.0" customHeight="true">
      <c r="A20" s="7" t="n">
        <v>5.91448E7</v>
      </c>
      <c r="B20" s="8" t="s">
        <v>51</v>
      </c>
      <c r="C20" s="8" t="n">
        <f>IF(false,"005-1521", "005-1521")</f>
      </c>
      <c r="D20" s="8" t="s">
        <v>77</v>
      </c>
      <c r="E20" s="8" t="n">
        <v>1.0</v>
      </c>
      <c r="F20" s="8" t="n">
        <v>239.0</v>
      </c>
      <c r="G20" s="8" t="s">
        <v>53</v>
      </c>
      <c r="H20" s="8" t="s">
        <v>54</v>
      </c>
      <c r="I20" s="8" t="s">
        <v>78</v>
      </c>
    </row>
    <row r="21" ht="16.0" customHeight="true">
      <c r="A21" t="n" s="7">
        <v>5.8019435E7</v>
      </c>
      <c r="B21" t="s" s="8">
        <v>79</v>
      </c>
      <c r="C21" t="n" s="8">
        <f>IF(false,"120922947", "120922947")</f>
      </c>
      <c r="D21" t="s" s="8">
        <v>62</v>
      </c>
      <c r="E21" t="n" s="8">
        <v>1.0</v>
      </c>
      <c r="F21" t="n" s="8">
        <v>1442.0</v>
      </c>
      <c r="G21" t="s" s="8">
        <v>53</v>
      </c>
      <c r="H21" t="s" s="8">
        <v>54</v>
      </c>
      <c r="I21" t="s" s="8">
        <v>80</v>
      </c>
    </row>
    <row r="22" spans="1:9" s="1" customFormat="1" x14ac:dyDescent="0.2" ht="16.0" customHeight="true">
      <c r="A22" s="7" t="n">
        <v>5.9176303E7</v>
      </c>
      <c r="B22" t="s" s="8">
        <v>64</v>
      </c>
      <c r="C22" t="n" s="8">
        <f>IF(false,"005-1250", "005-1250")</f>
      </c>
      <c r="D22" t="s" s="8">
        <v>81</v>
      </c>
      <c r="E22" t="n" s="8">
        <v>2.0</v>
      </c>
      <c r="F22" s="8" t="n">
        <v>2548.0</v>
      </c>
      <c r="G22" s="8" t="s">
        <v>53</v>
      </c>
      <c r="H22" s="8" t="s">
        <v>54</v>
      </c>
      <c r="I22" s="8" t="s">
        <v>82</v>
      </c>
    </row>
    <row r="23" spans="1:9" x14ac:dyDescent="0.2" ht="16.0" customHeight="true">
      <c r="A23" s="7" t="n">
        <v>5.8937863E7</v>
      </c>
      <c r="B23" s="8" t="s">
        <v>56</v>
      </c>
      <c r="C23" s="8" t="n">
        <f>IF(false,"2152400398", "2152400398")</f>
      </c>
      <c r="D23" s="8" t="s">
        <v>83</v>
      </c>
      <c r="E23" s="8" t="n">
        <v>1.0</v>
      </c>
      <c r="F23" s="8" t="n">
        <v>669.0</v>
      </c>
      <c r="G23" s="8" t="s">
        <v>53</v>
      </c>
      <c r="H23" s="8" t="s">
        <v>54</v>
      </c>
      <c r="I23" s="8" t="s">
        <v>84</v>
      </c>
    </row>
    <row r="24" ht="16.0" customHeight="true">
      <c r="A24" t="n" s="7">
        <v>5.8568142E7</v>
      </c>
      <c r="B24" t="s" s="8">
        <v>85</v>
      </c>
      <c r="C24" t="n" s="8">
        <f>IF(false,"2152400397", "2152400397")</f>
      </c>
      <c r="D24" t="s" s="8">
        <v>86</v>
      </c>
      <c r="E24" t="n" s="8">
        <v>1.0</v>
      </c>
      <c r="F24" t="n" s="8">
        <v>679.0</v>
      </c>
      <c r="G24" t="s" s="8">
        <v>53</v>
      </c>
      <c r="H24" t="s" s="8">
        <v>54</v>
      </c>
      <c r="I24" t="s" s="8">
        <v>87</v>
      </c>
    </row>
    <row r="25" spans="1:9" s="1" customFormat="1" x14ac:dyDescent="0.2" ht="16.0" customHeight="true">
      <c r="A25" t="n" s="7">
        <v>5.9455218E7</v>
      </c>
      <c r="B25" t="s" s="8">
        <v>54</v>
      </c>
      <c r="C25" t="n" s="8">
        <f>IF(false,"001-340", "001-340")</f>
      </c>
      <c r="D25" t="s" s="8">
        <v>88</v>
      </c>
      <c r="E25" t="n" s="8">
        <v>1.0</v>
      </c>
      <c r="F25" t="n" s="8">
        <v>655.0</v>
      </c>
      <c r="G25" t="s" s="8">
        <v>53</v>
      </c>
      <c r="H25" t="s" s="8">
        <v>54</v>
      </c>
      <c r="I25" t="s" s="8">
        <v>89</v>
      </c>
    </row>
    <row r="26" ht="16.0" customHeight="true">
      <c r="A26" t="n" s="7">
        <v>5.8409335E7</v>
      </c>
      <c r="B26" t="s" s="8">
        <v>90</v>
      </c>
      <c r="C26" t="n" s="8">
        <f>IF(false,"120921995", "120921995")</f>
      </c>
      <c r="D26" t="s" s="8">
        <v>91</v>
      </c>
      <c r="E26" t="n" s="8">
        <v>1.0</v>
      </c>
      <c r="F26" t="n" s="8">
        <v>1043.0</v>
      </c>
      <c r="G26" t="s" s="8">
        <v>53</v>
      </c>
      <c r="H26" t="s" s="8">
        <v>54</v>
      </c>
      <c r="I26" t="s" s="8">
        <v>92</v>
      </c>
    </row>
    <row r="27" ht="16.0" customHeight="true">
      <c r="A27" t="n" s="7">
        <v>5.8409335E7</v>
      </c>
      <c r="B27" t="s" s="8">
        <v>90</v>
      </c>
      <c r="C27" t="n" s="8">
        <f>IF(false,"120921899", "120921899")</f>
      </c>
      <c r="D27" t="s" s="8">
        <v>93</v>
      </c>
      <c r="E27" t="n" s="8">
        <v>1.0</v>
      </c>
      <c r="F27" t="n" s="8">
        <v>891.0</v>
      </c>
      <c r="G27" t="s" s="8">
        <v>53</v>
      </c>
      <c r="H27" t="s" s="8">
        <v>54</v>
      </c>
      <c r="I27" t="s" s="8">
        <v>92</v>
      </c>
    </row>
    <row r="28" ht="16.0" customHeight="true">
      <c r="A28" t="n" s="7">
        <v>5.8294159E7</v>
      </c>
      <c r="B28" t="s" s="8">
        <v>94</v>
      </c>
      <c r="C28" t="n" s="8">
        <f>IF(false,"005-1080", "005-1080")</f>
      </c>
      <c r="D28" t="s" s="8">
        <v>71</v>
      </c>
      <c r="E28" t="n" s="8">
        <v>1.0</v>
      </c>
      <c r="F28" t="n" s="8">
        <v>812.0</v>
      </c>
      <c r="G28" t="s" s="8">
        <v>53</v>
      </c>
      <c r="H28" t="s" s="8">
        <v>54</v>
      </c>
      <c r="I28" t="s" s="8">
        <v>95</v>
      </c>
    </row>
    <row r="29" spans="1:9" s="1" customFormat="1" x14ac:dyDescent="0.2" ht="16.0" customHeight="true">
      <c r="A29" t="n" s="7">
        <v>5.8016377E7</v>
      </c>
      <c r="B29" t="s" s="8">
        <v>79</v>
      </c>
      <c r="C29" t="n" s="8">
        <f>IF(false,"120922954", "120922954")</f>
      </c>
      <c r="D29" t="s" s="8">
        <v>96</v>
      </c>
      <c r="E29" t="n" s="8">
        <v>2.0</v>
      </c>
      <c r="F29" t="n" s="8">
        <v>1138.0</v>
      </c>
      <c r="G29" s="8" t="s">
        <v>53</v>
      </c>
      <c r="H29" t="s" s="8">
        <v>54</v>
      </c>
      <c r="I29" s="8" t="s">
        <v>97</v>
      </c>
    </row>
    <row r="30" ht="16.0" customHeight="true">
      <c r="A30" t="n" s="7">
        <v>5.8515669E7</v>
      </c>
      <c r="B30" t="s" s="8">
        <v>90</v>
      </c>
      <c r="C30" t="n" s="8">
        <f>IF(false,"120921995", "120921995")</f>
      </c>
      <c r="D30" t="s" s="8">
        <v>91</v>
      </c>
      <c r="E30" t="n" s="8">
        <v>2.0</v>
      </c>
      <c r="F30" t="n" s="8">
        <v>1990.0</v>
      </c>
      <c r="G30" t="s" s="8">
        <v>53</v>
      </c>
      <c r="H30" t="s" s="8">
        <v>54</v>
      </c>
      <c r="I30" t="s" s="8">
        <v>98</v>
      </c>
    </row>
    <row r="31" ht="16.0" customHeight="true">
      <c r="A31" t="n" s="7">
        <v>5.8619044E7</v>
      </c>
      <c r="B31" t="s" s="8">
        <v>85</v>
      </c>
      <c r="C31" t="n" s="8">
        <f>IF(false,"120922942", "120922942")</f>
      </c>
      <c r="D31" t="s" s="8">
        <v>99</v>
      </c>
      <c r="E31" t="n" s="8">
        <v>1.0</v>
      </c>
      <c r="F31" t="n" s="8">
        <v>2474.0</v>
      </c>
      <c r="G31" t="s" s="8">
        <v>53</v>
      </c>
      <c r="H31" t="s" s="8">
        <v>54</v>
      </c>
      <c r="I31" t="s" s="8">
        <v>100</v>
      </c>
    </row>
    <row r="32" ht="16.0" customHeight="true">
      <c r="A32" t="n" s="7">
        <v>5.9150014E7</v>
      </c>
      <c r="B32" t="s" s="8">
        <v>51</v>
      </c>
      <c r="C32" t="n" s="8">
        <f>IF(false,"003-315", "003-315")</f>
      </c>
      <c r="D32" t="s" s="8">
        <v>67</v>
      </c>
      <c r="E32" t="n" s="8">
        <v>1.0</v>
      </c>
      <c r="F32" t="n" s="8">
        <v>1389.0</v>
      </c>
      <c r="G32" t="s" s="8">
        <v>53</v>
      </c>
      <c r="H32" t="s" s="8">
        <v>54</v>
      </c>
      <c r="I32" t="s" s="8">
        <v>101</v>
      </c>
    </row>
    <row r="33" ht="16.0" customHeight="true">
      <c r="A33" t="n" s="7">
        <v>5.7762941E7</v>
      </c>
      <c r="B33" t="s" s="8">
        <v>102</v>
      </c>
      <c r="C33" t="n" s="8">
        <f>IF(false,"000-631", "000-631")</f>
      </c>
      <c r="D33" t="s" s="8">
        <v>103</v>
      </c>
      <c r="E33" t="n" s="8">
        <v>1.0</v>
      </c>
      <c r="F33" t="n" s="8">
        <v>487.0</v>
      </c>
      <c r="G33" t="s" s="8">
        <v>53</v>
      </c>
      <c r="H33" t="s" s="8">
        <v>54</v>
      </c>
      <c r="I33" t="s" s="8">
        <v>104</v>
      </c>
    </row>
    <row r="34" ht="16.0" customHeight="true">
      <c r="A34" t="n" s="7">
        <v>5.8373551E7</v>
      </c>
      <c r="B34" t="s" s="8">
        <v>94</v>
      </c>
      <c r="C34" t="n" s="8">
        <f>IF(false,"120922942", "120922942")</f>
      </c>
      <c r="D34" t="s" s="8">
        <v>99</v>
      </c>
      <c r="E34" t="n" s="8">
        <v>1.0</v>
      </c>
      <c r="F34" t="n" s="8">
        <v>2599.0</v>
      </c>
      <c r="G34" t="s" s="8">
        <v>53</v>
      </c>
      <c r="H34" t="s" s="8">
        <v>54</v>
      </c>
      <c r="I34" t="s" s="8">
        <v>105</v>
      </c>
    </row>
    <row r="35" ht="16.0" customHeight="true">
      <c r="A35" t="n" s="7">
        <v>5.8976478E7</v>
      </c>
      <c r="B35" t="s" s="8">
        <v>56</v>
      </c>
      <c r="C35" t="n" s="8">
        <f>IF(false,"120922895", "120922895")</f>
      </c>
      <c r="D35" t="s" s="8">
        <v>106</v>
      </c>
      <c r="E35" t="n" s="8">
        <v>1.0</v>
      </c>
      <c r="F35" t="n" s="8">
        <v>3359.0</v>
      </c>
      <c r="G35" t="s" s="8">
        <v>53</v>
      </c>
      <c r="H35" t="s" s="8">
        <v>50</v>
      </c>
      <c r="I35" t="s" s="8">
        <v>107</v>
      </c>
    </row>
    <row r="36" ht="16.0" customHeight="true">
      <c r="A36" t="n" s="7">
        <v>5.9371266E7</v>
      </c>
      <c r="B36" t="s" s="8">
        <v>54</v>
      </c>
      <c r="C36" t="n" s="8">
        <f>IF(false,"004-346", "004-346")</f>
      </c>
      <c r="D36" t="s" s="8">
        <v>108</v>
      </c>
      <c r="E36" t="n" s="8">
        <v>1.0</v>
      </c>
      <c r="F36" t="n" s="8">
        <v>254.0</v>
      </c>
      <c r="G36" t="s" s="8">
        <v>53</v>
      </c>
      <c r="H36" t="s" s="8">
        <v>50</v>
      </c>
      <c r="I36" t="s" s="8">
        <v>109</v>
      </c>
    </row>
    <row r="37" ht="16.0" customHeight="true">
      <c r="A37" t="n" s="7">
        <v>5.9416107E7</v>
      </c>
      <c r="B37" t="s" s="8">
        <v>54</v>
      </c>
      <c r="C37" t="n" s="8">
        <f>IF(false,"120922768", "120922768")</f>
      </c>
      <c r="D37" t="s" s="8">
        <v>110</v>
      </c>
      <c r="E37" t="n" s="8">
        <v>1.0</v>
      </c>
      <c r="F37" t="n" s="8">
        <v>815.0</v>
      </c>
      <c r="G37" t="s" s="8">
        <v>53</v>
      </c>
      <c r="H37" t="s" s="8">
        <v>50</v>
      </c>
      <c r="I37" t="s" s="8">
        <v>111</v>
      </c>
    </row>
    <row r="38" ht="16.0" customHeight="true">
      <c r="A38" t="n" s="7">
        <v>5.9424454E7</v>
      </c>
      <c r="B38" t="s" s="8">
        <v>54</v>
      </c>
      <c r="C38" t="n" s="8">
        <f>IF(false,"120921546", "120921546")</f>
      </c>
      <c r="D38" t="s" s="8">
        <v>112</v>
      </c>
      <c r="E38" t="n" s="8">
        <v>1.0</v>
      </c>
      <c r="F38" t="n" s="8">
        <v>829.0</v>
      </c>
      <c r="G38" t="s" s="8">
        <v>53</v>
      </c>
      <c r="H38" t="s" s="8">
        <v>50</v>
      </c>
      <c r="I38" t="s" s="8">
        <v>113</v>
      </c>
    </row>
    <row r="39" ht="16.0" customHeight="true">
      <c r="A39" t="n" s="7">
        <v>5.9387499E7</v>
      </c>
      <c r="B39" t="s" s="8">
        <v>54</v>
      </c>
      <c r="C39" t="n" s="8">
        <f>IF(false,"000-633", "000-633")</f>
      </c>
      <c r="D39" t="s" s="8">
        <v>114</v>
      </c>
      <c r="E39" t="n" s="8">
        <v>2.0</v>
      </c>
      <c r="F39" t="n" s="8">
        <v>1182.0</v>
      </c>
      <c r="G39" t="s" s="8">
        <v>53</v>
      </c>
      <c r="H39" t="s" s="8">
        <v>50</v>
      </c>
      <c r="I39" t="s" s="8">
        <v>115</v>
      </c>
    </row>
    <row r="40" ht="16.0" customHeight="true">
      <c r="A40" t="n" s="7">
        <v>5.9330667E7</v>
      </c>
      <c r="B40" t="s" s="8">
        <v>64</v>
      </c>
      <c r="C40" t="n" s="8">
        <f>IF(false,"005-1079", "005-1079")</f>
      </c>
      <c r="D40" t="s" s="8">
        <v>116</v>
      </c>
      <c r="E40" t="n" s="8">
        <v>1.0</v>
      </c>
      <c r="F40" t="n" s="8">
        <v>939.0</v>
      </c>
      <c r="G40" t="s" s="8">
        <v>53</v>
      </c>
      <c r="H40" t="s" s="8">
        <v>50</v>
      </c>
      <c r="I40" t="s" s="8">
        <v>117</v>
      </c>
    </row>
    <row r="41" ht="16.0" customHeight="true">
      <c r="A41" t="n" s="7">
        <v>5.9312348E7</v>
      </c>
      <c r="B41" t="s" s="8">
        <v>64</v>
      </c>
      <c r="C41" t="n" s="8">
        <f>IF(false,"002-101", "002-101")</f>
      </c>
      <c r="D41" t="s" s="8">
        <v>118</v>
      </c>
      <c r="E41" t="n" s="8">
        <v>1.0</v>
      </c>
      <c r="F41" t="n" s="8">
        <v>1189.0</v>
      </c>
      <c r="G41" t="s" s="8">
        <v>53</v>
      </c>
      <c r="H41" t="s" s="8">
        <v>50</v>
      </c>
      <c r="I41" t="s" s="8">
        <v>119</v>
      </c>
    </row>
    <row r="42" ht="16.0" customHeight="true">
      <c r="A42" t="n" s="7">
        <v>5.9298718E7</v>
      </c>
      <c r="B42" t="s" s="8">
        <v>64</v>
      </c>
      <c r="C42" t="n" s="8">
        <f>IF(false,"120922765", "120922765")</f>
      </c>
      <c r="D42" t="s" s="8">
        <v>120</v>
      </c>
      <c r="E42" t="n" s="8">
        <v>1.0</v>
      </c>
      <c r="F42" t="n" s="8">
        <v>1288.0</v>
      </c>
      <c r="G42" t="s" s="8">
        <v>53</v>
      </c>
      <c r="H42" t="s" s="8">
        <v>50</v>
      </c>
      <c r="I42" t="s" s="8">
        <v>121</v>
      </c>
    </row>
    <row r="43" ht="16.0" customHeight="true">
      <c r="A43" t="n" s="7">
        <v>5.9292968E7</v>
      </c>
      <c r="B43" t="s" s="8">
        <v>64</v>
      </c>
      <c r="C43" t="n" s="8">
        <f>IF(false,"002-099", "002-099")</f>
      </c>
      <c r="D43" t="s" s="8">
        <v>122</v>
      </c>
      <c r="E43" t="n" s="8">
        <v>1.0</v>
      </c>
      <c r="F43" t="n" s="8">
        <v>934.0</v>
      </c>
      <c r="G43" t="s" s="8">
        <v>53</v>
      </c>
      <c r="H43" t="s" s="8">
        <v>50</v>
      </c>
      <c r="I43" t="s" s="8">
        <v>123</v>
      </c>
    </row>
    <row r="44" ht="16.0" customHeight="true">
      <c r="A44" t="n" s="7">
        <v>5.9290429E7</v>
      </c>
      <c r="B44" t="s" s="8">
        <v>64</v>
      </c>
      <c r="C44" t="n" s="8">
        <f>IF(false,"002-934", "002-934")</f>
      </c>
      <c r="D44" t="s" s="8">
        <v>124</v>
      </c>
      <c r="E44" t="n" s="8">
        <v>2.0</v>
      </c>
      <c r="F44" t="n" s="8">
        <v>922.0</v>
      </c>
      <c r="G44" t="s" s="8">
        <v>53</v>
      </c>
      <c r="H44" t="s" s="8">
        <v>50</v>
      </c>
      <c r="I44" t="s" s="8">
        <v>125</v>
      </c>
    </row>
    <row r="45" ht="16.0" customHeight="true">
      <c r="A45" t="n" s="7">
        <v>5.9271965E7</v>
      </c>
      <c r="B45" t="s" s="8">
        <v>64</v>
      </c>
      <c r="C45" t="n" s="8">
        <f>IF(false,"005-1413", "005-1413")</f>
      </c>
      <c r="D45" t="s" s="8">
        <v>126</v>
      </c>
      <c r="E45" t="n" s="8">
        <v>1.0</v>
      </c>
      <c r="F45" t="n" s="8">
        <v>445.0</v>
      </c>
      <c r="G45" t="s" s="8">
        <v>53</v>
      </c>
      <c r="H45" t="s" s="8">
        <v>50</v>
      </c>
      <c r="I45" t="s" s="8">
        <v>127</v>
      </c>
    </row>
    <row r="46" ht="16.0" customHeight="true">
      <c r="A46" t="n" s="7">
        <v>5.9241797E7</v>
      </c>
      <c r="B46" t="s" s="8">
        <v>64</v>
      </c>
      <c r="C46" t="n" s="8">
        <f>IF(false,"120922558", "120922558")</f>
      </c>
      <c r="D46" t="s" s="8">
        <v>128</v>
      </c>
      <c r="E46" t="n" s="8">
        <v>1.0</v>
      </c>
      <c r="F46" t="n" s="8">
        <v>1560.0</v>
      </c>
      <c r="G46" t="s" s="8">
        <v>53</v>
      </c>
      <c r="H46" t="s" s="8">
        <v>50</v>
      </c>
      <c r="I46" t="s" s="8">
        <v>129</v>
      </c>
    </row>
    <row r="47" ht="16.0" customHeight="true">
      <c r="A47" t="n" s="7">
        <v>5.9215654E7</v>
      </c>
      <c r="B47" t="s" s="8">
        <v>64</v>
      </c>
      <c r="C47" t="n" s="8">
        <f>IF(false,"120922768", "120922768")</f>
      </c>
      <c r="D47" t="s" s="8">
        <v>110</v>
      </c>
      <c r="E47" t="n" s="8">
        <v>1.0</v>
      </c>
      <c r="F47" t="n" s="8">
        <v>642.0</v>
      </c>
      <c r="G47" t="s" s="8">
        <v>53</v>
      </c>
      <c r="H47" t="s" s="8">
        <v>50</v>
      </c>
      <c r="I47" t="s" s="8">
        <v>130</v>
      </c>
    </row>
    <row r="48" ht="16.0" customHeight="true">
      <c r="A48" t="n" s="7">
        <v>5.9194838E7</v>
      </c>
      <c r="B48" t="s" s="8">
        <v>64</v>
      </c>
      <c r="C48" t="n" s="8">
        <f>IF(false,"120922944", "120922944")</f>
      </c>
      <c r="D48" t="s" s="8">
        <v>131</v>
      </c>
      <c r="E48" t="n" s="8">
        <v>1.0</v>
      </c>
      <c r="F48" t="n" s="8">
        <v>1999.0</v>
      </c>
      <c r="G48" t="s" s="8">
        <v>53</v>
      </c>
      <c r="H48" t="s" s="8">
        <v>50</v>
      </c>
      <c r="I48" t="s" s="8">
        <v>132</v>
      </c>
    </row>
    <row r="49" ht="16.0" customHeight="true">
      <c r="A49" t="n" s="7">
        <v>5.9190038E7</v>
      </c>
      <c r="B49" t="s" s="8">
        <v>64</v>
      </c>
      <c r="C49" t="n" s="8">
        <f>IF(false,"120923168", "120923168")</f>
      </c>
      <c r="D49" t="s" s="8">
        <v>133</v>
      </c>
      <c r="E49" t="n" s="8">
        <v>1.0</v>
      </c>
      <c r="F49" t="n" s="8">
        <v>430.0</v>
      </c>
      <c r="G49" t="s" s="8">
        <v>53</v>
      </c>
      <c r="H49" t="s" s="8">
        <v>50</v>
      </c>
      <c r="I49" t="s" s="8">
        <v>134</v>
      </c>
    </row>
    <row r="50" ht="16.0" customHeight="true">
      <c r="A50" t="n" s="7">
        <v>5.9181058E7</v>
      </c>
      <c r="B50" t="s" s="8">
        <v>64</v>
      </c>
      <c r="C50" t="n" s="8">
        <f>IF(false,"2152400398", "2152400398")</f>
      </c>
      <c r="D50" t="s" s="8">
        <v>83</v>
      </c>
      <c r="E50" t="n" s="8">
        <v>1.0</v>
      </c>
      <c r="F50" t="n" s="8">
        <v>556.0</v>
      </c>
      <c r="G50" t="s" s="8">
        <v>53</v>
      </c>
      <c r="H50" t="s" s="8">
        <v>50</v>
      </c>
      <c r="I50" t="s" s="8">
        <v>135</v>
      </c>
    </row>
    <row r="51" ht="16.0" customHeight="true">
      <c r="A51" t="n" s="7">
        <v>5.9183076E7</v>
      </c>
      <c r="B51" t="s" s="8">
        <v>64</v>
      </c>
      <c r="C51" t="n" s="8">
        <f>IF(false,"003-315", "003-315")</f>
      </c>
      <c r="D51" t="s" s="8">
        <v>67</v>
      </c>
      <c r="E51" t="n" s="8">
        <v>2.0</v>
      </c>
      <c r="F51" t="n" s="8">
        <v>2778.0</v>
      </c>
      <c r="G51" t="s" s="8">
        <v>53</v>
      </c>
      <c r="H51" t="s" s="8">
        <v>50</v>
      </c>
      <c r="I51" t="s" s="8">
        <v>136</v>
      </c>
    </row>
    <row r="52" ht="16.0" customHeight="true">
      <c r="A52" t="n" s="7">
        <v>5.9184499E7</v>
      </c>
      <c r="B52" t="s" s="8">
        <v>64</v>
      </c>
      <c r="C52" t="n" s="8">
        <f>IF(false,"120921901", "120921901")</f>
      </c>
      <c r="D52" t="s" s="8">
        <v>73</v>
      </c>
      <c r="E52" t="n" s="8">
        <v>1.0</v>
      </c>
      <c r="F52" t="n" s="8">
        <v>1050.0</v>
      </c>
      <c r="G52" t="s" s="8">
        <v>53</v>
      </c>
      <c r="H52" t="s" s="8">
        <v>50</v>
      </c>
      <c r="I52" t="s" s="8">
        <v>137</v>
      </c>
    </row>
    <row r="53" ht="16.0" customHeight="true">
      <c r="A53" t="n" s="7">
        <v>5.9149506E7</v>
      </c>
      <c r="B53" t="s" s="8">
        <v>51</v>
      </c>
      <c r="C53" t="n" s="8">
        <f>IF(false,"006-579", "006-579")</f>
      </c>
      <c r="D53" t="s" s="8">
        <v>138</v>
      </c>
      <c r="E53" t="n" s="8">
        <v>1.0</v>
      </c>
      <c r="F53" t="n" s="8">
        <v>550.0</v>
      </c>
      <c r="G53" t="s" s="8">
        <v>53</v>
      </c>
      <c r="H53" t="s" s="8">
        <v>50</v>
      </c>
      <c r="I53" t="s" s="8">
        <v>139</v>
      </c>
    </row>
    <row r="54" ht="16.0" customHeight="true">
      <c r="A54" t="n" s="7">
        <v>5.9516932E7</v>
      </c>
      <c r="B54" t="s" s="8">
        <v>54</v>
      </c>
      <c r="C54" t="n" s="8">
        <f>IF(false,"005-1373", "005-1373")</f>
      </c>
      <c r="D54" t="s" s="8">
        <v>140</v>
      </c>
      <c r="E54" t="n" s="8">
        <v>2.0</v>
      </c>
      <c r="F54" t="n" s="8">
        <v>1552.0</v>
      </c>
      <c r="G54" t="s" s="8">
        <v>53</v>
      </c>
      <c r="H54" t="s" s="8">
        <v>50</v>
      </c>
      <c r="I54" t="s" s="8">
        <v>141</v>
      </c>
    </row>
    <row r="55" ht="16.0" customHeight="true">
      <c r="A55" t="n" s="7">
        <v>5.9086155E7</v>
      </c>
      <c r="B55" t="s" s="8">
        <v>51</v>
      </c>
      <c r="C55" t="n" s="8">
        <f>IF(false,"01-003937", "01-003937")</f>
      </c>
      <c r="D55" t="s" s="8">
        <v>142</v>
      </c>
      <c r="E55" t="n" s="8">
        <v>1.0</v>
      </c>
      <c r="F55" t="n" s="8">
        <v>1.0</v>
      </c>
      <c r="G55" t="s" s="8">
        <v>53</v>
      </c>
      <c r="H55" t="s" s="8">
        <v>50</v>
      </c>
      <c r="I55" t="s" s="8">
        <v>143</v>
      </c>
    </row>
    <row r="56" ht="16.0" customHeight="true">
      <c r="A56" t="n" s="7">
        <v>5.9334668E7</v>
      </c>
      <c r="B56" t="s" s="8">
        <v>64</v>
      </c>
      <c r="C56" t="n" s="8">
        <f>IF(false,"005-1359", "005-1359")</f>
      </c>
      <c r="D56" t="s" s="8">
        <v>144</v>
      </c>
      <c r="E56" t="n" s="8">
        <v>4.0</v>
      </c>
      <c r="F56" t="n" s="8">
        <v>2748.0</v>
      </c>
      <c r="G56" t="s" s="8">
        <v>53</v>
      </c>
      <c r="H56" t="s" s="8">
        <v>50</v>
      </c>
      <c r="I56" t="s" s="8">
        <v>145</v>
      </c>
    </row>
    <row r="57" ht="16.0" customHeight="true"/>
    <row r="58" ht="16.0" customHeight="true">
      <c r="A58" t="s" s="1">
        <v>37</v>
      </c>
      <c r="B58" s="1"/>
      <c r="C58" s="1"/>
      <c r="D58" s="1"/>
      <c r="E58" s="1"/>
      <c r="F58" t="n" s="8">
        <v>59909.0</v>
      </c>
      <c r="G58" s="2"/>
    </row>
    <row r="59" ht="16.0" customHeight="true"/>
    <row r="60" ht="16.0" customHeight="true">
      <c r="A60" t="s" s="1">
        <v>36</v>
      </c>
    </row>
    <row r="61" ht="34.0" customHeight="true">
      <c r="A61" t="s" s="9">
        <v>38</v>
      </c>
      <c r="B61" t="s" s="9">
        <v>0</v>
      </c>
      <c r="C61" t="s" s="9">
        <v>43</v>
      </c>
      <c r="D61" t="s" s="9">
        <v>1</v>
      </c>
      <c r="E61" t="s" s="9">
        <v>2</v>
      </c>
      <c r="F61" t="s" s="9">
        <v>39</v>
      </c>
      <c r="G61" t="s" s="9">
        <v>5</v>
      </c>
      <c r="H61" t="s" s="9">
        <v>3</v>
      </c>
      <c r="I61" t="s" s="9">
        <v>4</v>
      </c>
    </row>
    <row r="62" ht="16.0" customHeight="true">
      <c r="A62" t="n" s="8">
        <v>5.7780347E7</v>
      </c>
      <c r="B62" t="s" s="8">
        <v>102</v>
      </c>
      <c r="C62" t="n" s="8">
        <f>IF(false,"120922954", "120922954")</f>
      </c>
      <c r="D62" t="s" s="8">
        <v>96</v>
      </c>
      <c r="E62" t="n" s="8">
        <v>1.0</v>
      </c>
      <c r="F62" t="n" s="8">
        <v>-670.0</v>
      </c>
      <c r="G62" t="s" s="8">
        <v>146</v>
      </c>
      <c r="H62" t="s" s="8">
        <v>50</v>
      </c>
      <c r="I62" t="s" s="8">
        <v>147</v>
      </c>
    </row>
    <row r="63" ht="16.0" customHeight="true"/>
    <row r="64" ht="16.0" customHeight="true">
      <c r="A64" t="s" s="1">
        <v>37</v>
      </c>
      <c r="F64" t="n" s="8">
        <v>-670.0</v>
      </c>
      <c r="G64" s="2"/>
      <c r="H64" s="0"/>
      <c r="I64" s="0"/>
    </row>
    <row r="65" ht="16.0" customHeight="true">
      <c r="A65" s="1"/>
      <c r="B65" s="1"/>
      <c r="C65" s="1"/>
      <c r="D65" s="1"/>
      <c r="E65" s="1"/>
      <c r="F65" s="1"/>
      <c r="G65" s="1"/>
      <c r="H65" s="1"/>
      <c r="I65" s="1"/>
    </row>
    <row r="66" ht="16.0" customHeight="true">
      <c r="A66" t="s" s="1">
        <v>40</v>
      </c>
    </row>
    <row r="67" ht="34.0" customHeight="true">
      <c r="A67" t="s" s="9">
        <v>47</v>
      </c>
      <c r="B67" t="s" s="9">
        <v>48</v>
      </c>
      <c r="C67" s="9"/>
      <c r="D67" s="9"/>
      <c r="E67" s="9"/>
      <c r="F67" t="s" s="9">
        <v>39</v>
      </c>
      <c r="G67" t="s" s="9">
        <v>5</v>
      </c>
      <c r="H67" t="s" s="9">
        <v>3</v>
      </c>
      <c r="I67" t="s" s="9">
        <v>4</v>
      </c>
    </row>
    <row r="68" ht="16.0" customHeight="true"/>
    <row r="69" ht="16.0" customHeight="true">
      <c r="A69" t="s" s="1">
        <v>37</v>
      </c>
      <c r="F69" t="n" s="8">
        <v>0.0</v>
      </c>
      <c r="G69" s="2"/>
      <c r="H69" s="0"/>
      <c r="I69" s="0"/>
    </row>
    <row r="70" ht="16.0" customHeight="true">
      <c r="A70" s="1"/>
      <c r="B70" s="1"/>
      <c r="C70" s="1"/>
      <c r="D70" s="1"/>
      <c r="E70" s="1"/>
      <c r="F70" s="1"/>
      <c r="G70" s="1"/>
      <c r="H70" s="1"/>
      <c r="I7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