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<sst xmlns="http://schemas.openxmlformats.org/spreadsheetml/2006/main" count="312" uniqueCount="88">
  <si>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</si>
  <si>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</si>
  <si>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</si>
  <si>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</si>
  <si>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</si>
  <si>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</si>
  <si>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</si>
  <si>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</si>
  <si>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</si>
  <si>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</si>
  <si>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</si>
  <si>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</si>
  <si>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</si>
  <si>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</si>
  <si>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</si>
  <si>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</si>
  <si>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</si>
  <si>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</si>
  <si>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</si>
  <si>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</si>
  <si>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</si>
  <si>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</si>
  <si>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</si>
  <si>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</si>
  <si>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</si>
  <si>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</si>
  <si>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</si>
  <si>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</si>
  <si>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</si>
  <si>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</si>
  <si>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</si>
  <si>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</si>
  <si>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</si>
  <si>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</si>
  <si>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</si>
  <si>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</si>
  <si>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</si>
  <si>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</si>
  <si>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</si>
  <si>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</si>
  <si>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</si>
  <si>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</si>
  <si>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</si>
  <si>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</si>
  <si>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</si>
  <si>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</si>
  <si>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</si>
  <si>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</si>
  <si>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</si>
  <si>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</si>
  <si>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09.07.2021</t>
  </si>
  <si>
    <t>06.07.2021</t>
  </si>
  <si>
    <t>Satisfyer Стимулятор Pro 2 Vibration, rose gold</t>
  </si>
  <si>
    <t>Платёж покупателя</t>
  </si>
  <si>
    <t>07.07.2021</t>
  </si>
  <si>
    <t>60e454aedff13b15efc4279a</t>
  </si>
  <si>
    <t>Yokosun трусики XL (12-20 кг) 38 шт.</t>
  </si>
  <si>
    <t>60e4a1a132da834389fc29f8</t>
  </si>
  <si>
    <t>Pigeon Соска силиконовая для бутылочки Перистальтик Плюс, размер М, 3+ мес., 2 шт</t>
  </si>
  <si>
    <t>60e46f87863e4e531598ff89</t>
  </si>
  <si>
    <t>Merries Merries, подгузники размер XL (12-20 кг), 44 шт</t>
  </si>
  <si>
    <t>60e4b202c5311b34b3037fd7</t>
  </si>
  <si>
    <t>05.07.2021</t>
  </si>
  <si>
    <t>Joonies Подгузники-трусики, размер XL (12-17 кг), 38 шт.</t>
  </si>
  <si>
    <t>08.07.2021</t>
  </si>
  <si>
    <t>60e35f1303c378acfbb52a52</t>
  </si>
  <si>
    <t>04.07.2021</t>
  </si>
  <si>
    <t>Holika Holika Holika Holika, Универсальный несмываемый гель Aloe 99% Soothing Gel, 55 мл</t>
  </si>
  <si>
    <t>60e1c001792ab179eb3a38c3</t>
  </si>
  <si>
    <t>Kabrita Смесь Kabrita (Кабрита) 3 GOLD для комфортного пищеварения (старше 12 месяцев) 800 г</t>
  </si>
  <si>
    <t>60e6070b7153b34315894469</t>
  </si>
  <si>
    <t>Manuoki Подгузники Manuoki размер M (6-11 кг) 56 шт</t>
  </si>
  <si>
    <t>60e5fdc3f4c0cb3af710f888</t>
  </si>
  <si>
    <t>Deoproce Шампунь с экстрактом черного чеснока Black Garlic Intensive Energy Shampoo, 1000 мл</t>
  </si>
  <si>
    <t>60e626c394d5272a3fb05910</t>
  </si>
  <si>
    <t>KIOSHI трусики XL (12-18 кг), 36 шт.</t>
  </si>
  <si>
    <t>KIOSHI трусики XXL (16+ кг) 34 шт., 34 шт.</t>
  </si>
  <si>
    <t>Joonies Подгузники, размер L (9-14 кг), 42 штук</t>
  </si>
  <si>
    <t>60e67e2ec5311b5253467484</t>
  </si>
  <si>
    <t>Joonies Подгузники-трусики Joonies Comfort, размер L (9-14 кг), 44 шт.</t>
  </si>
  <si>
    <t>60e6eeb7c3080f98696ab9ec</t>
  </si>
  <si>
    <t>Manuoki трусики XL (12+ кг) 38 шт.</t>
  </si>
  <si>
    <t>60e6efb1792ab10463192ebb</t>
  </si>
  <si>
    <t>Доставка</t>
  </si>
  <si>
    <t>Manuoki трусики L (9-14 кг) 44 шт.</t>
  </si>
  <si>
    <t>60e73eff9066f46788eb8db0</t>
  </si>
  <si>
    <t>Joonies Подгузники, размер S(4-8 кг), 64 шт.</t>
  </si>
  <si>
    <t>60e7018132da839ece834b42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</si>
</sst>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57114.0</v>
      </c>
    </row>
    <row r="4" spans="1:9" s="3" customFormat="1" x14ac:dyDescent="0.2" ht="16.0" customHeight="true">
      <c r="A4" s="3" t="s">
        <v>34</v>
      </c>
      <c r="B4" s="10" t="n">
        <v>15902.0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5.3682612E7</v>
      </c>
      <c r="B8" s="8" t="s">
        <v>51</v>
      </c>
      <c r="C8" s="8" t="n">
        <f>IF(true,"120922942", "")</f>
      </c>
      <c r="D8" s="8" t="s">
        <v>52</v>
      </c>
      <c r="E8" s="8" t="n">
        <v>1.0</v>
      </c>
      <c r="F8" s="8" t="n">
        <v>1870.0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5.3721624E7</v>
      </c>
      <c r="B9" t="s" s="8">
        <v>51</v>
      </c>
      <c r="C9" t="n" s="8">
        <f>IF(true,"005-1516", "")</f>
      </c>
      <c r="D9" t="s" s="8">
        <v>56</v>
      </c>
      <c r="E9" t="n" s="8">
        <v>1.0</v>
      </c>
      <c r="F9" t="n" s="8">
        <v>949.0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5.3696933E7</v>
      </c>
      <c r="B10" s="8" t="s">
        <v>51</v>
      </c>
      <c r="C10" s="8" t="n">
        <f>IF(true,"005-1257", "")</f>
      </c>
      <c r="D10" s="8" t="s">
        <v>58</v>
      </c>
      <c r="E10" s="8" t="n">
        <v>2.0</v>
      </c>
      <c r="F10" s="8" t="n">
        <v>261.0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5.3730085E7</v>
      </c>
      <c r="B11" t="s" s="8">
        <v>51</v>
      </c>
      <c r="C11" t="n" s="8">
        <f>IF(true,"003-318", "")</f>
      </c>
      <c r="D11" t="s" s="8">
        <v>60</v>
      </c>
      <c r="E11" t="n" s="8">
        <v>1.0</v>
      </c>
      <c r="F11" t="n" s="8">
        <v>762.0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5.3590673E7</v>
      </c>
      <c r="B12" t="s" s="8">
        <v>62</v>
      </c>
      <c r="C12" t="n" s="8">
        <f>IF(true,"120921853", "")</f>
      </c>
      <c r="D12" t="s" s="8">
        <v>63</v>
      </c>
      <c r="E12" t="n" s="8">
        <v>3.0</v>
      </c>
      <c r="F12" t="n" s="8">
        <v>2490.0</v>
      </c>
      <c r="G12" t="s" s="8">
        <v>53</v>
      </c>
      <c r="H12" t="s" s="8">
        <v>64</v>
      </c>
      <c r="I12" t="s" s="8">
        <v>65</v>
      </c>
    </row>
    <row r="13" spans="1:9" s="8" customFormat="1" ht="16.0" x14ac:dyDescent="0.2" customHeight="true">
      <c r="A13" s="7" t="n">
        <v>5.3417885E7</v>
      </c>
      <c r="B13" s="8" t="s">
        <v>66</v>
      </c>
      <c r="C13" s="8" t="n">
        <f>IF(true,"01-003925", "")</f>
      </c>
      <c r="D13" s="8" t="s">
        <v>67</v>
      </c>
      <c r="E13" s="8" t="n">
        <v>1.0</v>
      </c>
      <c r="F13" s="8" t="n">
        <v>236.0</v>
      </c>
      <c r="G13" s="8" t="s">
        <v>53</v>
      </c>
      <c r="H13" s="8" t="s">
        <v>64</v>
      </c>
      <c r="I13" s="8" t="s">
        <v>68</v>
      </c>
    </row>
    <row r="14" spans="1:9" x14ac:dyDescent="0.2" ht="16.0" customHeight="true">
      <c r="A14" s="7" t="n">
        <v>5.385946E7</v>
      </c>
      <c r="B14" s="8" t="s">
        <v>54</v>
      </c>
      <c r="C14" s="8" t="n">
        <f>IF(true,"120921202", "")</f>
      </c>
      <c r="D14" s="8" t="s">
        <v>69</v>
      </c>
      <c r="E14" s="8" t="n">
        <v>1.0</v>
      </c>
      <c r="F14" s="8" t="n">
        <v>1799.0</v>
      </c>
      <c r="G14" s="8" t="s">
        <v>53</v>
      </c>
      <c r="H14" s="8" t="s">
        <v>64</v>
      </c>
      <c r="I14" s="8" t="s">
        <v>70</v>
      </c>
    </row>
    <row r="15" ht="16.0" customHeight="true">
      <c r="A15" t="n" s="7">
        <v>5.3854533E7</v>
      </c>
      <c r="B15" t="s" s="8">
        <v>54</v>
      </c>
      <c r="C15" t="n" s="8">
        <f>IF(true,"005-1080", "")</f>
      </c>
      <c r="D15" t="s" s="8">
        <v>71</v>
      </c>
      <c r="E15" t="n" s="8">
        <v>1.0</v>
      </c>
      <c r="F15" t="n" s="8">
        <v>675.0</v>
      </c>
      <c r="G15" t="s" s="8">
        <v>53</v>
      </c>
      <c r="H15" t="s" s="8">
        <v>64</v>
      </c>
      <c r="I15" t="s" s="8">
        <v>72</v>
      </c>
    </row>
    <row r="16" spans="1:9" s="1" customFormat="1" x14ac:dyDescent="0.2" ht="16.0" customHeight="true">
      <c r="A16" s="7" t="n">
        <v>5.3870813E7</v>
      </c>
      <c r="B16" t="s" s="8">
        <v>64</v>
      </c>
      <c r="C16" t="n" s="8">
        <f>IF(true,"120922032", "")</f>
      </c>
      <c r="D16" t="s" s="8">
        <v>73</v>
      </c>
      <c r="E16" t="n" s="8">
        <v>1.0</v>
      </c>
      <c r="F16" s="8" t="n">
        <v>688.0</v>
      </c>
      <c r="G16" s="8" t="s">
        <v>53</v>
      </c>
      <c r="H16" s="8" t="s">
        <v>50</v>
      </c>
      <c r="I16" s="8" t="s">
        <v>74</v>
      </c>
    </row>
    <row r="17" spans="1:9" x14ac:dyDescent="0.2" ht="16.0" customHeight="true">
      <c r="A17" s="7" t="n">
        <v>5.3870813E7</v>
      </c>
      <c r="B17" s="8" t="s">
        <v>64</v>
      </c>
      <c r="C17" s="8" t="n">
        <f>IF(true,"120923143", "")</f>
      </c>
      <c r="D17" s="8" t="s">
        <v>75</v>
      </c>
      <c r="E17" s="8" t="n">
        <v>1.0</v>
      </c>
      <c r="F17" s="8" t="n">
        <v>678.0</v>
      </c>
      <c r="G17" s="8" t="s">
        <v>53</v>
      </c>
      <c r="H17" s="8" t="s">
        <v>50</v>
      </c>
      <c r="I17" s="8" t="s">
        <v>74</v>
      </c>
    </row>
    <row r="18" spans="1:9" x14ac:dyDescent="0.2" ht="16.0" customHeight="true">
      <c r="A18" s="7" t="n">
        <v>5.3870813E7</v>
      </c>
      <c r="B18" t="s" s="8">
        <v>64</v>
      </c>
      <c r="C18" t="n" s="8">
        <f>IF(true,"120923142", "")</f>
      </c>
      <c r="D18" t="s" s="8">
        <v>76</v>
      </c>
      <c r="E18" t="n" s="8">
        <v>1.0</v>
      </c>
      <c r="F18" t="n" s="8">
        <v>678.0</v>
      </c>
      <c r="G18" t="s" s="8">
        <v>53</v>
      </c>
      <c r="H18" t="s" s="8">
        <v>50</v>
      </c>
      <c r="I18" t="s" s="8">
        <v>74</v>
      </c>
    </row>
    <row r="19" spans="1:9" ht="16.0" x14ac:dyDescent="0.2" customHeight="true">
      <c r="A19" s="7" t="n">
        <v>5.38776E7</v>
      </c>
      <c r="B19" s="8" t="s">
        <v>64</v>
      </c>
      <c r="C19" s="8" t="n">
        <f>IF(true,"120921939", "")</f>
      </c>
      <c r="D19" s="8" t="s">
        <v>77</v>
      </c>
      <c r="E19" s="8" t="n">
        <v>1.0</v>
      </c>
      <c r="F19" s="8" t="n">
        <v>869.0</v>
      </c>
      <c r="G19" s="8" t="s">
        <v>53</v>
      </c>
      <c r="H19" s="8" t="s">
        <v>50</v>
      </c>
      <c r="I19" s="8" t="s">
        <v>78</v>
      </c>
    </row>
    <row r="20" spans="1:9" x14ac:dyDescent="0.2" ht="16.0" customHeight="true">
      <c r="A20" s="7" t="n">
        <v>5.38776E7</v>
      </c>
      <c r="B20" s="8" t="s">
        <v>64</v>
      </c>
      <c r="C20" s="8" t="n">
        <f>IF(true,"120922353", "")</f>
      </c>
      <c r="D20" s="8" t="s">
        <v>79</v>
      </c>
      <c r="E20" s="8" t="n">
        <v>1.0</v>
      </c>
      <c r="F20" s="8" t="n">
        <v>749.0</v>
      </c>
      <c r="G20" s="8" t="s">
        <v>53</v>
      </c>
      <c r="H20" s="8" t="s">
        <v>50</v>
      </c>
      <c r="I20" s="8" t="s">
        <v>78</v>
      </c>
    </row>
    <row r="21" ht="16.0" customHeight="true">
      <c r="A21" t="n" s="7">
        <v>5.3931447E7</v>
      </c>
      <c r="B21" t="s" s="8">
        <v>64</v>
      </c>
      <c r="C21" t="n" s="8">
        <f>IF(true,"120921853", "")</f>
      </c>
      <c r="D21" t="s" s="8">
        <v>63</v>
      </c>
      <c r="E21" t="n" s="8">
        <v>1.0</v>
      </c>
      <c r="F21" t="n" s="8">
        <v>628.0</v>
      </c>
      <c r="G21" t="s" s="8">
        <v>53</v>
      </c>
      <c r="H21" t="s" s="8">
        <v>50</v>
      </c>
      <c r="I21" t="s" s="8">
        <v>80</v>
      </c>
    </row>
    <row r="22" spans="1:9" s="1" customFormat="1" x14ac:dyDescent="0.2" ht="16.0" customHeight="true">
      <c r="A22" s="7" t="n">
        <v>5.393215E7</v>
      </c>
      <c r="B22" t="s" s="8">
        <v>64</v>
      </c>
      <c r="C22" t="n" s="8">
        <f>IF(true,"008-577", "")</f>
      </c>
      <c r="D22" t="s" s="8">
        <v>81</v>
      </c>
      <c r="E22" t="n" s="8">
        <v>1.0</v>
      </c>
      <c r="F22" s="8" t="n">
        <v>847.0</v>
      </c>
      <c r="G22" s="8" t="s">
        <v>53</v>
      </c>
      <c r="H22" s="8" t="s">
        <v>50</v>
      </c>
      <c r="I22" s="8" t="s">
        <v>82</v>
      </c>
    </row>
    <row r="23" spans="1:9" x14ac:dyDescent="0.2" ht="16.0" customHeight="true">
      <c r="A23" s="7" t="n">
        <v>5.393215E7</v>
      </c>
      <c r="B23" s="8" t="s">
        <v>64</v>
      </c>
      <c r="C23" s="8" t="n">
        <f>IF(true,"", "")</f>
      </c>
      <c r="D23" s="8" t="s">
        <v>83</v>
      </c>
      <c r="E23" s="8" t="n">
        <v>1.0</v>
      </c>
      <c r="F23" s="8" t="n">
        <v>25.0</v>
      </c>
      <c r="G23" s="8" t="s">
        <v>53</v>
      </c>
      <c r="H23" s="8" t="s">
        <v>50</v>
      </c>
      <c r="I23" s="8" t="s">
        <v>82</v>
      </c>
    </row>
    <row r="24" ht="16.0" customHeight="true">
      <c r="A24" t="n" s="7">
        <v>5.3968657E7</v>
      </c>
      <c r="B24" t="s" s="8">
        <v>64</v>
      </c>
      <c r="C24" t="n" s="8">
        <f>IF(true,"008-576", "")</f>
      </c>
      <c r="D24" t="s" s="8">
        <v>84</v>
      </c>
      <c r="E24" t="n" s="8">
        <v>1.0</v>
      </c>
      <c r="F24" t="n" s="8">
        <v>829.0</v>
      </c>
      <c r="G24" t="s" s="8">
        <v>53</v>
      </c>
      <c r="H24" t="s" s="8">
        <v>50</v>
      </c>
      <c r="I24" t="s" s="8">
        <v>85</v>
      </c>
    </row>
    <row r="25" spans="1:9" s="1" customFormat="1" x14ac:dyDescent="0.2" ht="16.0" customHeight="true">
      <c r="A25" t="n" s="7">
        <v>5.3941299E7</v>
      </c>
      <c r="B25" t="s" s="8">
        <v>64</v>
      </c>
      <c r="C25" t="n" s="8">
        <f>IF(true,"120922194", "")</f>
      </c>
      <c r="D25" t="s" s="8">
        <v>86</v>
      </c>
      <c r="E25" t="n" s="8">
        <v>1.0</v>
      </c>
      <c r="F25" t="n" s="8">
        <v>869.0</v>
      </c>
      <c r="G25" t="s" s="8">
        <v>53</v>
      </c>
      <c r="H25" t="s" s="8">
        <v>50</v>
      </c>
      <c r="I25" t="s" s="8">
        <v>87</v>
      </c>
    </row>
    <row r="26" ht="16.0" customHeight="true"/>
    <row r="27" ht="16.0" customHeight="true">
      <c r="A27" t="s" s="1">
        <v>37</v>
      </c>
      <c r="B27" s="1"/>
      <c r="C27" s="1"/>
      <c r="D27" s="1"/>
      <c r="E27" s="1"/>
      <c r="F27" t="n" s="8">
        <v>15902.0</v>
      </c>
      <c r="G27" s="2"/>
    </row>
    <row r="28" ht="16.0" customHeight="true"/>
    <row r="29" spans="1:9" s="1" customFormat="1" x14ac:dyDescent="0.2" ht="16.0" customHeight="true">
      <c r="A29" t="s" s="1">
        <v>36</v>
      </c>
      <c r="G29" s="2"/>
      <c r="I29" s="2"/>
    </row>
    <row r="30" ht="34.0" customHeight="true">
      <c r="A30" t="s" s="9">
        <v>38</v>
      </c>
      <c r="B30" t="s" s="9">
        <v>0</v>
      </c>
      <c r="C30" t="s" s="9">
        <v>43</v>
      </c>
      <c r="D30" t="s" s="9">
        <v>1</v>
      </c>
      <c r="E30" t="s" s="9">
        <v>2</v>
      </c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1"/>
    </row>
    <row r="34" ht="16.0" customHeight="true">
      <c r="A34" t="s" s="1">
        <v>40</v>
      </c>
    </row>
    <row r="35" ht="34.0" customHeight="true">
      <c r="A35" t="s" s="9">
        <v>47</v>
      </c>
      <c r="B35" t="s" s="9">
        <v>48</v>
      </c>
      <c r="C35" s="9"/>
      <c r="D35" s="9"/>
      <c r="E35" s="9"/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