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<sst xmlns="http://schemas.openxmlformats.org/spreadsheetml/2006/main" count="552" uniqueCount="133">
  <si>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</si>
  <si>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</si>
  <si>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</si>
  <si>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</si>
  <si>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</si>
  <si>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</si>
  <si>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</si>
  <si>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</si>
  <si>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</si>
  <si>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</si>
  <si>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</si>
  <si>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</si>
  <si>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</si>
  <si>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</si>
  <si>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</si>
  <si>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</si>
  <si>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</si>
  <si>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</si>
  <si>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</si>
  <si>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</si>
  <si>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</si>
  <si>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</si>
  <si>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</si>
  <si>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</si>
  <si>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</si>
  <si>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</si>
  <si>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</si>
  <si>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</si>
  <si>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</si>
  <si>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</si>
  <si>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</si>
  <si>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</si>
  <si>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</si>
  <si>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</si>
  <si>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</si>
  <si>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</si>
  <si>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</si>
  <si>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</si>
  <si>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</si>
  <si>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</si>
  <si>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</si>
  <si>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</si>
  <si>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</si>
  <si>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</si>
  <si>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</si>
  <si>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</si>
  <si>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</si>
  <si>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</si>
  <si>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</si>
  <si>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</si>
  <si>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20.08.2021</t>
  </si>
  <si>
    <t>18.08.2021</t>
  </si>
  <si>
    <t>Vivienne Sabo Тушь для ресниц Cabaret Waterproof, 01</t>
  </si>
  <si>
    <t>Платёж покупателя</t>
  </si>
  <si>
    <t>19.08.2021</t>
  </si>
  <si>
    <t>611cd33094d527db528e941a</t>
  </si>
  <si>
    <t>16.08.2021</t>
  </si>
  <si>
    <t>YokoSun подгузники M (5-10 кг), 62 шт.</t>
  </si>
  <si>
    <t>611a1eab32da83c28a7c2265</t>
  </si>
  <si>
    <t>17.08.2021</t>
  </si>
  <si>
    <t>Goo.N трусики Сheerful Baby L (8-14 кг), 48 шт.</t>
  </si>
  <si>
    <t>611bb5775a39512750c51e31</t>
  </si>
  <si>
    <t>YokoSun трусики L (9-14 кг), 44 шт.</t>
  </si>
  <si>
    <t>611c5673dff13b3b960f42dd</t>
  </si>
  <si>
    <t>611bcd8599d6ef1e3e2f72a7</t>
  </si>
  <si>
    <t>Goo.N трусики Сheerful Baby XL (11-18 кг), 42 шт.</t>
  </si>
  <si>
    <t>611b78b33b31765065f88311</t>
  </si>
  <si>
    <t>15.08.2021</t>
  </si>
  <si>
    <t>Спонж конняку для умывания лица с экстрактом листьев персика, YAMAMOTO 1 шт</t>
  </si>
  <si>
    <t>6119784b4f5c6e7c039766e6</t>
  </si>
  <si>
    <t>Japan Gals натуральная маска с экстрактом жемчуга, 30 шт.</t>
  </si>
  <si>
    <t>611bc877f98801c7755b9aee</t>
  </si>
  <si>
    <t>Satisfyer Вибромассажер Wand-er Woman 34 см (J2018-47), черный</t>
  </si>
  <si>
    <t>61195e6532da8342c57c2293</t>
  </si>
  <si>
    <t>Satisfyer Стимулятор Penguin, черный/белый</t>
  </si>
  <si>
    <t>611dfcd8863e4e31e4e7eb76</t>
  </si>
  <si>
    <t>Satisfyer Стимулятор клитора вакуум-волновой Dual Love J2018-99, красный</t>
  </si>
  <si>
    <t>6118cc9f32da8347a37c22db</t>
  </si>
  <si>
    <t>Satisfyer Вибромассажер Wand-er Woman 34 см (J2018-47), фиолетовый</t>
  </si>
  <si>
    <t>61185891f78dba2468fce864</t>
  </si>
  <si>
    <t>6118eec05a395192f8bbaa6a</t>
  </si>
  <si>
    <t>KIOSHI трусики L (10-14 кг), 42 шт.</t>
  </si>
  <si>
    <t>611e44d7dff13b02942da1b6</t>
  </si>
  <si>
    <t>11.08.2021</t>
  </si>
  <si>
    <t>BEAUSTA Успокаивающий универсальный гель с Алое Вера Fresh Aloe Vera Soothing Gel, 20 мл</t>
  </si>
  <si>
    <t>611e55612fe0985f525c6799</t>
  </si>
  <si>
    <t>Joonies трусики Premium Soft L (9-14 кг), 44 шт.</t>
  </si>
  <si>
    <t>611adb4699d6ef1ed6d36f10</t>
  </si>
  <si>
    <t>Satisfyer Вибратор из силикона Sexy Secret Panty 8.2 см, красный</t>
  </si>
  <si>
    <t>611924ba6a86430923da4540</t>
  </si>
  <si>
    <t>Esthetic House Протеиновая маска для лечения и разглаживания повреждённых волос CP-1 Premium Protein Treatment, 25 мл, 3 шт.</t>
  </si>
  <si>
    <t>611e765cdbdc31e92010eea3</t>
  </si>
  <si>
    <t>Joonies подгузники Premium Soft NB (0-5 кг) 24 шт.</t>
  </si>
  <si>
    <t>611e80c3f4c0cb74dd4220df</t>
  </si>
  <si>
    <t>Goo.N трусики XL (12-20 кг) 38 шт.</t>
  </si>
  <si>
    <t>611ea4392fe0987ee9f51a81</t>
  </si>
  <si>
    <t>Ёkitto подгузники L (12+ кг) 44 шт.</t>
  </si>
  <si>
    <t>611ea51703c378d3f55990e9</t>
  </si>
  <si>
    <t>Goo.N подгузники Ultra M (6-11 кг), 80 шт.</t>
  </si>
  <si>
    <t>611ea54e03c378bdc6599146</t>
  </si>
  <si>
    <t>Креатин Optimum Nutrition Creatine 2500 Caps (200 шт) без вкуса</t>
  </si>
  <si>
    <t>611ea597dbdc31d22810eded</t>
  </si>
  <si>
    <t>6119693a03c378766cd24ed5</t>
  </si>
  <si>
    <t>61197879dbdc310f5edc2811</t>
  </si>
  <si>
    <t>KIOSHI трусики XL (12-18 кг), 36 шт.</t>
  </si>
  <si>
    <t>611e2792c3080f6ea4eeb2c6</t>
  </si>
  <si>
    <t>Holika Holika очищающая маска Skin and Pore Zero с глиной, 100 мл</t>
  </si>
  <si>
    <t>611e5fdf2af6cd393d01b5a7</t>
  </si>
  <si>
    <t>611e283e954f6bc5ad9f488d</t>
  </si>
  <si>
    <t>Стиральный порошок Attack Multi-Action, 0.72 кг</t>
  </si>
  <si>
    <t>611daa89f4c0cb4450bc70b6</t>
  </si>
  <si>
    <t>Joonies трусики Standart L (9-14 кг), 42 шт., 42 шт., верблюды</t>
  </si>
  <si>
    <t>611e591299d6ef295f67cbfc</t>
  </si>
  <si>
    <t>611e256f8927ca0d788e7bde</t>
  </si>
  <si>
    <t>Минерально-витаминный комплекс Optimum Nutrition ZMA (180 капсул), нейтральный</t>
  </si>
  <si>
    <t>611e5e3e83b1f25121877b7f</t>
  </si>
  <si>
    <t>Manuoki подгузники UltraThin M (6-11 кг) 56 шт.</t>
  </si>
  <si>
    <t>611cca9c0fe9952fa37278b6</t>
  </si>
  <si>
    <t>YokoSun подгузники Premium NB (0-5 кг) 36 шт.</t>
  </si>
  <si>
    <t>611c3e94f9880124215b9a7d</t>
  </si>
  <si>
    <t>Смесь БИБИКОЛЬ Нэнни 4, с 18 месяцев, 800 г</t>
  </si>
  <si>
    <t>611c179e7153b3e0ecd6b198</t>
  </si>
  <si>
    <t>611cd4cadbdc3141ca610692</t>
  </si>
  <si>
    <t>Satisfyer Вакуумно-волновой стимулятор Love Breeze, голубой</t>
  </si>
  <si>
    <t>611d2f7d7399013295b11dc2</t>
  </si>
  <si>
    <t>Гель для душа Biore Бодрящий цитрус, 480 мл</t>
  </si>
  <si>
    <t>611baebe954f6b56d01bc980</t>
  </si>
  <si>
    <t>Biore мусс для умывания с увлажняющим эффектом, 150 мл</t>
  </si>
  <si>
    <t>611be89a2af6cd5aefe98ce4</t>
  </si>
  <si>
    <t>YokoSun трусики Premium L (9-14 кг) 44 шт., белый</t>
  </si>
  <si>
    <t>611d583cbed21e5d819575a9</t>
  </si>
  <si>
    <t>611c051b3620c20f14240864</t>
  </si>
  <si>
    <t>611e9d8ec3080fd455f895ec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</si>
</sst>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616101.0</v>
      </c>
    </row>
    <row r="4" spans="1:9" s="3" customFormat="1" x14ac:dyDescent="0.2" ht="16.0" customHeight="true">
      <c r="A4" s="3" t="s">
        <v>34</v>
      </c>
      <c r="B4" s="10" t="n">
        <v>52970.0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5.95945E7</v>
      </c>
      <c r="B8" s="8" t="s">
        <v>51</v>
      </c>
      <c r="C8" s="8" t="n">
        <f>IF(false,"120922393", "120922393")</f>
      </c>
      <c r="D8" s="8" t="s">
        <v>52</v>
      </c>
      <c r="E8" s="8" t="n">
        <v>1.0</v>
      </c>
      <c r="F8" s="8" t="n">
        <v>399.0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5.9202785E7</v>
      </c>
      <c r="B9" t="s" s="8">
        <v>56</v>
      </c>
      <c r="C9" t="n" s="8">
        <f>IF(false,"005-1512", "005-1512")</f>
      </c>
      <c r="D9" t="s" s="8">
        <v>57</v>
      </c>
      <c r="E9" t="n" s="8">
        <v>1.0</v>
      </c>
      <c r="F9" t="n" s="8">
        <v>802.0</v>
      </c>
      <c r="G9" t="s" s="8">
        <v>53</v>
      </c>
      <c r="H9" t="s" s="8">
        <v>54</v>
      </c>
      <c r="I9" t="s" s="8">
        <v>58</v>
      </c>
    </row>
    <row r="10" spans="1:9" x14ac:dyDescent="0.2" ht="16.0" customHeight="true">
      <c r="A10" s="7" t="n">
        <v>5.9448198E7</v>
      </c>
      <c r="B10" s="8" t="s">
        <v>59</v>
      </c>
      <c r="C10" s="8" t="n">
        <f>IF(false,"005-1358", "005-1358")</f>
      </c>
      <c r="D10" s="8" t="s">
        <v>60</v>
      </c>
      <c r="E10" s="8" t="n">
        <v>2.0</v>
      </c>
      <c r="F10" s="8" t="n">
        <v>1878.0</v>
      </c>
      <c r="G10" s="8" t="s">
        <v>53</v>
      </c>
      <c r="H10" t="s" s="8">
        <v>54</v>
      </c>
      <c r="I10" t="s" s="8">
        <v>61</v>
      </c>
    </row>
    <row r="11" ht="16.0" customHeight="true">
      <c r="A11" t="n" s="7">
        <v>5.9554163E7</v>
      </c>
      <c r="B11" t="s" s="8">
        <v>51</v>
      </c>
      <c r="C11" t="n" s="8">
        <f>IF(false,"005-1515", "005-1515")</f>
      </c>
      <c r="D11" t="s" s="8">
        <v>62</v>
      </c>
      <c r="E11" t="n" s="8">
        <v>1.0</v>
      </c>
      <c r="F11" t="n" s="8">
        <v>615.0</v>
      </c>
      <c r="G11" t="s" s="8">
        <v>53</v>
      </c>
      <c r="H11" t="s" s="8">
        <v>54</v>
      </c>
      <c r="I11" t="s" s="8">
        <v>63</v>
      </c>
    </row>
    <row r="12" spans="1:9" x14ac:dyDescent="0.2" ht="16.0" customHeight="true">
      <c r="A12" s="7" t="n">
        <v>5.9474548E7</v>
      </c>
      <c r="B12" t="s" s="8">
        <v>59</v>
      </c>
      <c r="C12" t="n" s="8">
        <f>IF(false,"005-1512", "005-1512")</f>
      </c>
      <c r="D12" t="s" s="8">
        <v>57</v>
      </c>
      <c r="E12" t="n" s="8">
        <v>1.0</v>
      </c>
      <c r="F12" t="n" s="8">
        <v>979.0</v>
      </c>
      <c r="G12" t="s" s="8">
        <v>53</v>
      </c>
      <c r="H12" t="s" s="8">
        <v>54</v>
      </c>
      <c r="I12" t="s" s="8">
        <v>64</v>
      </c>
    </row>
    <row r="13" spans="1:9" s="8" customFormat="1" ht="16.0" x14ac:dyDescent="0.2" customHeight="true">
      <c r="A13" s="7" t="n">
        <v>5.9408733E7</v>
      </c>
      <c r="B13" s="8" t="s">
        <v>59</v>
      </c>
      <c r="C13" s="8" t="n">
        <f>IF(false,"005-1359", "005-1359")</f>
      </c>
      <c r="D13" s="8" t="s">
        <v>65</v>
      </c>
      <c r="E13" s="8" t="n">
        <v>2.0</v>
      </c>
      <c r="F13" s="8" t="n">
        <v>1878.0</v>
      </c>
      <c r="G13" s="8" t="s">
        <v>53</v>
      </c>
      <c r="H13" s="8" t="s">
        <v>54</v>
      </c>
      <c r="I13" s="8" t="s">
        <v>66</v>
      </c>
    </row>
    <row r="14" spans="1:9" x14ac:dyDescent="0.2" ht="16.0" customHeight="true">
      <c r="A14" s="7" t="n">
        <v>5.91596E7</v>
      </c>
      <c r="B14" s="8" t="s">
        <v>67</v>
      </c>
      <c r="C14" s="8" t="n">
        <f>IF(false,"120923039", "120923039")</f>
      </c>
      <c r="D14" s="8" t="s">
        <v>68</v>
      </c>
      <c r="E14" s="8" t="n">
        <v>1.0</v>
      </c>
      <c r="F14" s="8" t="n">
        <v>497.0</v>
      </c>
      <c r="G14" s="8" t="s">
        <v>53</v>
      </c>
      <c r="H14" s="8" t="s">
        <v>54</v>
      </c>
      <c r="I14" s="8" t="s">
        <v>69</v>
      </c>
    </row>
    <row r="15" ht="16.0" customHeight="true">
      <c r="A15" t="n" s="7">
        <v>5.9459072E7</v>
      </c>
      <c r="B15" t="s" s="8">
        <v>59</v>
      </c>
      <c r="C15" t="n" s="8">
        <f>IF(false,"005-1438", "005-1438")</f>
      </c>
      <c r="D15" t="s" s="8">
        <v>70</v>
      </c>
      <c r="E15" t="n" s="8">
        <v>1.0</v>
      </c>
      <c r="F15" t="n" s="8">
        <v>581.0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5.9145522E7</v>
      </c>
      <c r="B16" t="s" s="8">
        <v>67</v>
      </c>
      <c r="C16" t="n" s="8">
        <f>IF(false,"120922943", "120922943")</f>
      </c>
      <c r="D16" t="s" s="8">
        <v>72</v>
      </c>
      <c r="E16" t="n" s="8">
        <v>1.0</v>
      </c>
      <c r="F16" s="8" t="n">
        <v>1563.0</v>
      </c>
      <c r="G16" s="8" t="s">
        <v>53</v>
      </c>
      <c r="H16" s="8" t="s">
        <v>54</v>
      </c>
      <c r="I16" s="8" t="s">
        <v>73</v>
      </c>
    </row>
    <row r="17" spans="1:9" x14ac:dyDescent="0.2" ht="16.0" customHeight="true">
      <c r="A17" s="7" t="n">
        <v>5.9705889E7</v>
      </c>
      <c r="B17" s="8" t="s">
        <v>54</v>
      </c>
      <c r="C17" s="8" t="n">
        <f>IF(false,"120922947", "120922947")</f>
      </c>
      <c r="D17" s="8" t="s">
        <v>74</v>
      </c>
      <c r="E17" s="8" t="n">
        <v>1.0</v>
      </c>
      <c r="F17" s="8" t="n">
        <v>2099.0</v>
      </c>
      <c r="G17" s="8" t="s">
        <v>53</v>
      </c>
      <c r="H17" s="8" t="s">
        <v>54</v>
      </c>
      <c r="I17" s="8" t="s">
        <v>75</v>
      </c>
    </row>
    <row r="18" spans="1:9" x14ac:dyDescent="0.2" ht="16.0" customHeight="true">
      <c r="A18" s="7" t="n">
        <v>5.9061421E7</v>
      </c>
      <c r="B18" t="s" s="8">
        <v>67</v>
      </c>
      <c r="C18" t="n" s="8">
        <f>IF(false,"2152400608", "2152400608")</f>
      </c>
      <c r="D18" t="s" s="8">
        <v>76</v>
      </c>
      <c r="E18" t="n" s="8">
        <v>1.0</v>
      </c>
      <c r="F18" t="n" s="8">
        <v>1470.0</v>
      </c>
      <c r="G18" t="s" s="8">
        <v>53</v>
      </c>
      <c r="H18" t="s" s="8">
        <v>54</v>
      </c>
      <c r="I18" t="s" s="8">
        <v>77</v>
      </c>
    </row>
    <row r="19" spans="1:9" ht="16.0" x14ac:dyDescent="0.2" customHeight="true">
      <c r="A19" s="7" t="n">
        <v>5.9037139E7</v>
      </c>
      <c r="B19" s="8" t="s">
        <v>67</v>
      </c>
      <c r="C19" s="8" t="n">
        <f>IF(false,"120922955", "120922955")</f>
      </c>
      <c r="D19" s="8" t="s">
        <v>78</v>
      </c>
      <c r="E19" s="8" t="n">
        <v>1.0</v>
      </c>
      <c r="F19" s="8" t="n">
        <v>2399.0</v>
      </c>
      <c r="G19" s="8" t="s">
        <v>53</v>
      </c>
      <c r="H19" s="8" t="s">
        <v>54</v>
      </c>
      <c r="I19" s="8" t="s">
        <v>79</v>
      </c>
    </row>
    <row r="20" spans="1:9" x14ac:dyDescent="0.2" ht="16.0" customHeight="true">
      <c r="A20" s="7" t="n">
        <v>5.9082149E7</v>
      </c>
      <c r="B20" s="8" t="s">
        <v>67</v>
      </c>
      <c r="C20" s="8" t="n">
        <f>IF(false,"2152400608", "2152400608")</f>
      </c>
      <c r="D20" s="8" t="s">
        <v>76</v>
      </c>
      <c r="E20" s="8" t="n">
        <v>1.0</v>
      </c>
      <c r="F20" s="8" t="n">
        <v>2235.0</v>
      </c>
      <c r="G20" s="8" t="s">
        <v>53</v>
      </c>
      <c r="H20" s="8" t="s">
        <v>54</v>
      </c>
      <c r="I20" s="8" t="s">
        <v>80</v>
      </c>
    </row>
    <row r="21" ht="16.0" customHeight="true">
      <c r="A21" t="n" s="7">
        <v>5.9150909E7</v>
      </c>
      <c r="B21" t="s" s="8">
        <v>67</v>
      </c>
      <c r="C21" t="n" s="8">
        <f>IF(false,"120923144", "120923144")</f>
      </c>
      <c r="D21" t="s" s="8">
        <v>81</v>
      </c>
      <c r="E21" t="n" s="8">
        <v>1.0</v>
      </c>
      <c r="F21" t="n" s="8">
        <v>723.0</v>
      </c>
      <c r="G21" t="s" s="8">
        <v>53</v>
      </c>
      <c r="H21" t="s" s="8">
        <v>54</v>
      </c>
      <c r="I21" t="s" s="8">
        <v>82</v>
      </c>
    </row>
    <row r="22" spans="1:9" s="1" customFormat="1" x14ac:dyDescent="0.2" ht="16.0" customHeight="true">
      <c r="A22" s="7" t="n">
        <v>5.8432366E7</v>
      </c>
      <c r="B22" t="s" s="8">
        <v>83</v>
      </c>
      <c r="C22" t="n" s="8">
        <f>IF(false,"120923082", "120923082")</f>
      </c>
      <c r="D22" t="s" s="8">
        <v>84</v>
      </c>
      <c r="E22" t="n" s="8">
        <v>1.0</v>
      </c>
      <c r="F22" s="8" t="n">
        <v>294.0</v>
      </c>
      <c r="G22" s="8" t="s">
        <v>53</v>
      </c>
      <c r="H22" s="8" t="s">
        <v>54</v>
      </c>
      <c r="I22" s="8" t="s">
        <v>85</v>
      </c>
    </row>
    <row r="23" spans="1:9" x14ac:dyDescent="0.2" ht="16.0" customHeight="true">
      <c r="A23" s="7" t="n">
        <v>5.9365482E7</v>
      </c>
      <c r="B23" s="8" t="s">
        <v>59</v>
      </c>
      <c r="C23" s="8" t="n">
        <f>IF(false,"01-003884", "01-003884")</f>
      </c>
      <c r="D23" s="8" t="s">
        <v>86</v>
      </c>
      <c r="E23" s="8" t="n">
        <v>1.0</v>
      </c>
      <c r="F23" s="8" t="n">
        <v>853.0</v>
      </c>
      <c r="G23" s="8" t="s">
        <v>53</v>
      </c>
      <c r="H23" s="8" t="s">
        <v>54</v>
      </c>
      <c r="I23" s="8" t="s">
        <v>87</v>
      </c>
    </row>
    <row r="24" ht="16.0" customHeight="true">
      <c r="A24" t="n" s="7">
        <v>5.9114364E7</v>
      </c>
      <c r="B24" t="s" s="8">
        <v>67</v>
      </c>
      <c r="C24" t="n" s="8">
        <f>IF(false,"120922944", "120922944")</f>
      </c>
      <c r="D24" t="s" s="8">
        <v>88</v>
      </c>
      <c r="E24" t="n" s="8">
        <v>1.0</v>
      </c>
      <c r="F24" t="n" s="8">
        <v>1035.0</v>
      </c>
      <c r="G24" t="s" s="8">
        <v>53</v>
      </c>
      <c r="H24" t="s" s="8">
        <v>54</v>
      </c>
      <c r="I24" t="s" s="8">
        <v>89</v>
      </c>
    </row>
    <row r="25" spans="1:9" s="1" customFormat="1" x14ac:dyDescent="0.2" ht="16.0" customHeight="true">
      <c r="A25" t="n" s="7">
        <v>5.9828589E7</v>
      </c>
      <c r="B25" t="s" s="8">
        <v>54</v>
      </c>
      <c r="C25" t="n" s="8">
        <f>IF(false,"120922123", "120922123")</f>
      </c>
      <c r="D25" t="s" s="8">
        <v>90</v>
      </c>
      <c r="E25" t="n" s="8">
        <v>1.0</v>
      </c>
      <c r="F25" t="n" s="8">
        <v>995.0</v>
      </c>
      <c r="G25" t="s" s="8">
        <v>53</v>
      </c>
      <c r="H25" t="s" s="8">
        <v>54</v>
      </c>
      <c r="I25" t="s" s="8">
        <v>91</v>
      </c>
    </row>
    <row r="26" ht="16.0" customHeight="true">
      <c r="A26" t="n" s="7">
        <v>5.9428204E7</v>
      </c>
      <c r="B26" t="s" s="8">
        <v>59</v>
      </c>
      <c r="C26" t="n" s="8">
        <f>IF(false,"120922092", "120922092")</f>
      </c>
      <c r="D26" t="s" s="8">
        <v>92</v>
      </c>
      <c r="E26" t="n" s="8">
        <v>3.0</v>
      </c>
      <c r="F26" t="n" s="8">
        <v>1107.0</v>
      </c>
      <c r="G26" t="s" s="8">
        <v>53</v>
      </c>
      <c r="H26" t="s" s="8">
        <v>54</v>
      </c>
      <c r="I26" t="s" s="8">
        <v>93</v>
      </c>
    </row>
    <row r="27" ht="16.0" customHeight="true">
      <c r="A27" t="n" s="7">
        <v>5.9194531E7</v>
      </c>
      <c r="B27" t="s" s="8">
        <v>56</v>
      </c>
      <c r="C27" t="n" s="8">
        <f>IF(false,"005-1519", "005-1519")</f>
      </c>
      <c r="D27" t="s" s="8">
        <v>94</v>
      </c>
      <c r="E27" t="n" s="8">
        <v>5.0</v>
      </c>
      <c r="F27" t="n" s="8">
        <v>4365.0</v>
      </c>
      <c r="G27" t="s" s="8">
        <v>53</v>
      </c>
      <c r="H27" t="s" s="8">
        <v>54</v>
      </c>
      <c r="I27" t="s" s="8">
        <v>95</v>
      </c>
    </row>
    <row r="28" ht="16.0" customHeight="true">
      <c r="A28" t="n" s="7">
        <v>5.9191343E7</v>
      </c>
      <c r="B28" t="s" s="8">
        <v>56</v>
      </c>
      <c r="C28" t="n" s="8">
        <f>IF(false,"120921548", "120921548")</f>
      </c>
      <c r="D28" t="s" s="8">
        <v>96</v>
      </c>
      <c r="E28" t="n" s="8">
        <v>1.0</v>
      </c>
      <c r="F28" t="n" s="8">
        <v>829.0</v>
      </c>
      <c r="G28" t="s" s="8">
        <v>53</v>
      </c>
      <c r="H28" t="s" s="8">
        <v>54</v>
      </c>
      <c r="I28" t="s" s="8">
        <v>97</v>
      </c>
    </row>
    <row r="29" spans="1:9" s="1" customFormat="1" x14ac:dyDescent="0.2" ht="16.0" customHeight="true">
      <c r="A29" t="n" s="7">
        <v>5.9139619E7</v>
      </c>
      <c r="B29" t="s" s="8">
        <v>67</v>
      </c>
      <c r="C29" t="n" s="8">
        <f>IF(false,"005-1111", "005-1111")</f>
      </c>
      <c r="D29" t="s" s="8">
        <v>98</v>
      </c>
      <c r="E29" t="n" s="8">
        <v>1.0</v>
      </c>
      <c r="F29" t="n" s="8">
        <v>1604.0</v>
      </c>
      <c r="G29" s="8" t="s">
        <v>53</v>
      </c>
      <c r="H29" t="s" s="8">
        <v>54</v>
      </c>
      <c r="I29" s="8" t="s">
        <v>99</v>
      </c>
    </row>
    <row r="30" ht="16.0" customHeight="true">
      <c r="A30" t="n" s="7">
        <v>5.9313671E7</v>
      </c>
      <c r="B30" t="s" s="8">
        <v>56</v>
      </c>
      <c r="C30" t="n" s="8">
        <f>IF(false,"120923164", "120923164")</f>
      </c>
      <c r="D30" t="s" s="8">
        <v>100</v>
      </c>
      <c r="E30" t="n" s="8">
        <v>1.0</v>
      </c>
      <c r="F30" t="n" s="8">
        <v>2569.0</v>
      </c>
      <c r="G30" t="s" s="8">
        <v>53</v>
      </c>
      <c r="H30" t="s" s="8">
        <v>54</v>
      </c>
      <c r="I30" t="s" s="8">
        <v>101</v>
      </c>
    </row>
    <row r="31" ht="16.0" customHeight="true">
      <c r="A31" t="n" s="7">
        <v>5.915178E7</v>
      </c>
      <c r="B31" t="s" s="8">
        <v>67</v>
      </c>
      <c r="C31" t="n" s="8">
        <f>IF(false,"120922947", "120922947")</f>
      </c>
      <c r="D31" t="s" s="8">
        <v>74</v>
      </c>
      <c r="E31" t="n" s="8">
        <v>1.0</v>
      </c>
      <c r="F31" t="n" s="8">
        <v>1311.0</v>
      </c>
      <c r="G31" t="s" s="8">
        <v>53</v>
      </c>
      <c r="H31" t="s" s="8">
        <v>54</v>
      </c>
      <c r="I31" t="s" s="8">
        <v>102</v>
      </c>
    </row>
    <row r="32" ht="16.0" customHeight="true">
      <c r="A32" t="n" s="7">
        <v>5.9159706E7</v>
      </c>
      <c r="B32" t="s" s="8">
        <v>67</v>
      </c>
      <c r="C32" t="n" s="8">
        <f>IF(false,"2152400608", "2152400608")</f>
      </c>
      <c r="D32" t="s" s="8">
        <v>76</v>
      </c>
      <c r="E32" t="n" s="8">
        <v>1.0</v>
      </c>
      <c r="F32" t="n" s="8">
        <v>1570.0</v>
      </c>
      <c r="G32" t="s" s="8">
        <v>53</v>
      </c>
      <c r="H32" t="s" s="8">
        <v>54</v>
      </c>
      <c r="I32" t="s" s="8">
        <v>103</v>
      </c>
    </row>
    <row r="33" ht="16.0" customHeight="true">
      <c r="A33" t="n" s="7">
        <v>5.972961E7</v>
      </c>
      <c r="B33" t="s" s="8">
        <v>54</v>
      </c>
      <c r="C33" t="n" s="8">
        <f>IF(false,"120923143", "120923143")</f>
      </c>
      <c r="D33" t="s" s="8">
        <v>104</v>
      </c>
      <c r="E33" t="n" s="8">
        <v>1.0</v>
      </c>
      <c r="F33" t="n" s="8">
        <v>799.0</v>
      </c>
      <c r="G33" t="s" s="8">
        <v>53</v>
      </c>
      <c r="H33" t="s" s="8">
        <v>50</v>
      </c>
      <c r="I33" t="s" s="8">
        <v>105</v>
      </c>
    </row>
    <row r="34" ht="16.0" customHeight="true">
      <c r="A34" t="n" s="7">
        <v>5.9817219E7</v>
      </c>
      <c r="B34" t="s" s="8">
        <v>54</v>
      </c>
      <c r="C34" t="n" s="8">
        <f>IF(false,"120922884", "120922884")</f>
      </c>
      <c r="D34" t="s" s="8">
        <v>106</v>
      </c>
      <c r="E34" t="n" s="8">
        <v>1.0</v>
      </c>
      <c r="F34" t="n" s="8">
        <v>799.0</v>
      </c>
      <c r="G34" t="s" s="8">
        <v>53</v>
      </c>
      <c r="H34" t="s" s="8">
        <v>50</v>
      </c>
      <c r="I34" t="s" s="8">
        <v>107</v>
      </c>
    </row>
    <row r="35" ht="16.0" customHeight="true">
      <c r="A35" t="n" s="7">
        <v>5.9729986E7</v>
      </c>
      <c r="B35" t="s" s="8">
        <v>54</v>
      </c>
      <c r="C35" t="n" s="8">
        <f>IF(false,"120923144", "120923144")</f>
      </c>
      <c r="D35" t="s" s="8">
        <v>81</v>
      </c>
      <c r="E35" t="n" s="8">
        <v>2.0</v>
      </c>
      <c r="F35" t="n" s="8">
        <v>1598.0</v>
      </c>
      <c r="G35" t="s" s="8">
        <v>53</v>
      </c>
      <c r="H35" t="s" s="8">
        <v>50</v>
      </c>
      <c r="I35" t="s" s="8">
        <v>108</v>
      </c>
    </row>
    <row r="36" ht="16.0" customHeight="true">
      <c r="A36" t="n" s="7">
        <v>5.9691788E7</v>
      </c>
      <c r="B36" t="s" s="8">
        <v>54</v>
      </c>
      <c r="C36" t="n" s="8">
        <f>IF(false,"000-633", "000-633")</f>
      </c>
      <c r="D36" t="s" s="8">
        <v>109</v>
      </c>
      <c r="E36" t="n" s="8">
        <v>1.0</v>
      </c>
      <c r="F36" t="n" s="8">
        <v>591.0</v>
      </c>
      <c r="G36" t="s" s="8">
        <v>53</v>
      </c>
      <c r="H36" t="s" s="8">
        <v>50</v>
      </c>
      <c r="I36" t="s" s="8">
        <v>110</v>
      </c>
    </row>
    <row r="37" ht="16.0" customHeight="true">
      <c r="A37" t="n" s="7">
        <v>5.9809648E7</v>
      </c>
      <c r="B37" t="s" s="8">
        <v>54</v>
      </c>
      <c r="C37" t="n" s="8">
        <f>IF(false,"2152400398", "2152400398")</f>
      </c>
      <c r="D37" t="s" s="8">
        <v>111</v>
      </c>
      <c r="E37" t="n" s="8">
        <v>1.0</v>
      </c>
      <c r="F37" t="n" s="8">
        <v>659.0</v>
      </c>
      <c r="G37" t="s" s="8">
        <v>53</v>
      </c>
      <c r="H37" t="s" s="8">
        <v>50</v>
      </c>
      <c r="I37" t="s" s="8">
        <v>112</v>
      </c>
    </row>
    <row r="38" ht="16.0" customHeight="true">
      <c r="A38" t="n" s="7">
        <v>5.9728338E7</v>
      </c>
      <c r="B38" t="s" s="8">
        <v>54</v>
      </c>
      <c r="C38" t="n" s="8">
        <f>IF(false,"000-633", "000-633")</f>
      </c>
      <c r="D38" t="s" s="8">
        <v>109</v>
      </c>
      <c r="E38" t="n" s="8">
        <v>1.0</v>
      </c>
      <c r="F38" t="n" s="8">
        <v>483.0</v>
      </c>
      <c r="G38" t="s" s="8">
        <v>53</v>
      </c>
      <c r="H38" t="s" s="8">
        <v>50</v>
      </c>
      <c r="I38" t="s" s="8">
        <v>113</v>
      </c>
    </row>
    <row r="39" ht="16.0" customHeight="true">
      <c r="A39" t="n" s="7">
        <v>5.9816341E7</v>
      </c>
      <c r="B39" t="s" s="8">
        <v>54</v>
      </c>
      <c r="C39" t="n" s="8">
        <f>IF(false,"120923176", "120923176")</f>
      </c>
      <c r="D39" t="s" s="8">
        <v>114</v>
      </c>
      <c r="E39" t="n" s="8">
        <v>1.0</v>
      </c>
      <c r="F39" t="n" s="8">
        <v>2399.0</v>
      </c>
      <c r="G39" t="s" s="8">
        <v>53</v>
      </c>
      <c r="H39" t="s" s="8">
        <v>50</v>
      </c>
      <c r="I39" t="s" s="8">
        <v>115</v>
      </c>
    </row>
    <row r="40" ht="16.0" customHeight="true">
      <c r="A40" t="n" s="7">
        <v>5.958913E7</v>
      </c>
      <c r="B40" t="s" s="8">
        <v>51</v>
      </c>
      <c r="C40" t="n" s="8">
        <f>IF(false,"005-1080", "005-1080")</f>
      </c>
      <c r="D40" t="s" s="8">
        <v>116</v>
      </c>
      <c r="E40" t="n" s="8">
        <v>2.0</v>
      </c>
      <c r="F40" t="n" s="8">
        <v>1878.0</v>
      </c>
      <c r="G40" t="s" s="8">
        <v>53</v>
      </c>
      <c r="H40" t="s" s="8">
        <v>50</v>
      </c>
      <c r="I40" t="s" s="8">
        <v>117</v>
      </c>
    </row>
    <row r="41" ht="16.0" customHeight="true">
      <c r="A41" t="n" s="7">
        <v>5.9552067E7</v>
      </c>
      <c r="B41" t="s" s="8">
        <v>51</v>
      </c>
      <c r="C41" t="n" s="8">
        <f>IF(false,"120921902", "120921902")</f>
      </c>
      <c r="D41" t="s" s="8">
        <v>118</v>
      </c>
      <c r="E41" t="n" s="8">
        <v>1.0</v>
      </c>
      <c r="F41" t="n" s="8">
        <v>562.0</v>
      </c>
      <c r="G41" t="s" s="8">
        <v>53</v>
      </c>
      <c r="H41" t="s" s="8">
        <v>50</v>
      </c>
      <c r="I41" t="s" s="8">
        <v>119</v>
      </c>
    </row>
    <row r="42" ht="16.0" customHeight="true">
      <c r="A42" t="n" s="7">
        <v>5.9541559E7</v>
      </c>
      <c r="B42" t="s" s="8">
        <v>59</v>
      </c>
      <c r="C42" t="n" s="8">
        <f>IF(false,"120921956", "120921956")</f>
      </c>
      <c r="D42" t="s" s="8">
        <v>120</v>
      </c>
      <c r="E42" t="n" s="8">
        <v>1.0</v>
      </c>
      <c r="F42" t="n" s="8">
        <v>2301.0</v>
      </c>
      <c r="G42" t="s" s="8">
        <v>53</v>
      </c>
      <c r="H42" t="s" s="8">
        <v>50</v>
      </c>
      <c r="I42" t="s" s="8">
        <v>121</v>
      </c>
    </row>
    <row r="43" ht="16.0" customHeight="true">
      <c r="A43" t="n" s="7">
        <v>5.9595451E7</v>
      </c>
      <c r="B43" t="s" s="8">
        <v>51</v>
      </c>
      <c r="C43" t="n" s="8">
        <f>IF(false,"2152400398", "2152400398")</f>
      </c>
      <c r="D43" t="s" s="8">
        <v>111</v>
      </c>
      <c r="E43" t="n" s="8">
        <v>2.0</v>
      </c>
      <c r="F43" t="n" s="8">
        <v>1338.0</v>
      </c>
      <c r="G43" t="s" s="8">
        <v>53</v>
      </c>
      <c r="H43" t="s" s="8">
        <v>50</v>
      </c>
      <c r="I43" t="s" s="8">
        <v>122</v>
      </c>
    </row>
    <row r="44" ht="16.0" customHeight="true">
      <c r="A44" t="n" s="7">
        <v>5.9653638E7</v>
      </c>
      <c r="B44" t="s" s="8">
        <v>51</v>
      </c>
      <c r="C44" t="n" s="8">
        <f>IF(false,"2152400582", "2152400582")</f>
      </c>
      <c r="D44" t="s" s="8">
        <v>123</v>
      </c>
      <c r="E44" t="n" s="8">
        <v>1.0</v>
      </c>
      <c r="F44" t="n" s="8">
        <v>1399.0</v>
      </c>
      <c r="G44" t="s" s="8">
        <v>53</v>
      </c>
      <c r="H44" t="s" s="8">
        <v>50</v>
      </c>
      <c r="I44" t="s" s="8">
        <v>124</v>
      </c>
    </row>
    <row r="45" ht="16.0" customHeight="true">
      <c r="A45" t="n" s="7">
        <v>5.944418E7</v>
      </c>
      <c r="B45" t="s" s="8">
        <v>59</v>
      </c>
      <c r="C45" t="n" s="8">
        <f>IF(false,"005-1521", "005-1521")</f>
      </c>
      <c r="D45" t="s" s="8">
        <v>125</v>
      </c>
      <c r="E45" t="n" s="8">
        <v>1.0</v>
      </c>
      <c r="F45" t="n" s="8">
        <v>776.0</v>
      </c>
      <c r="G45" t="s" s="8">
        <v>53</v>
      </c>
      <c r="H45" t="s" s="8">
        <v>50</v>
      </c>
      <c r="I45" t="s" s="8">
        <v>126</v>
      </c>
    </row>
    <row r="46" ht="16.0" customHeight="true">
      <c r="A46" t="n" s="7">
        <v>5.9516768E7</v>
      </c>
      <c r="B46" t="s" s="8">
        <v>59</v>
      </c>
      <c r="C46" t="n" s="8">
        <f>IF(false,"005-1377", "005-1377")</f>
      </c>
      <c r="D46" t="s" s="8">
        <v>127</v>
      </c>
      <c r="E46" t="n" s="8">
        <v>1.0</v>
      </c>
      <c r="F46" t="n" s="8">
        <v>185.0</v>
      </c>
      <c r="G46" t="s" s="8">
        <v>53</v>
      </c>
      <c r="H46" t="s" s="8">
        <v>50</v>
      </c>
      <c r="I46" t="s" s="8">
        <v>128</v>
      </c>
    </row>
    <row r="47" ht="16.0" customHeight="true">
      <c r="A47" t="n" s="7">
        <v>5.9673231E7</v>
      </c>
      <c r="B47" t="s" s="8">
        <v>51</v>
      </c>
      <c r="C47" t="n" s="8">
        <f>IF(false,"120921995", "120921995")</f>
      </c>
      <c r="D47" t="s" s="8">
        <v>129</v>
      </c>
      <c r="E47" t="n" s="8">
        <v>1.0</v>
      </c>
      <c r="F47" t="n" s="8">
        <v>1238.0</v>
      </c>
      <c r="G47" t="s" s="8">
        <v>53</v>
      </c>
      <c r="H47" t="s" s="8">
        <v>50</v>
      </c>
      <c r="I47" t="s" s="8">
        <v>130</v>
      </c>
    </row>
    <row r="48" ht="16.0" customHeight="true">
      <c r="A48" t="n" s="7">
        <v>5.9531827E7</v>
      </c>
      <c r="B48" t="s" s="8">
        <v>59</v>
      </c>
      <c r="C48" t="n" s="8">
        <f>IF(false,"005-1512", "005-1512")</f>
      </c>
      <c r="D48" t="s" s="8">
        <v>57</v>
      </c>
      <c r="E48" t="n" s="8">
        <v>1.0</v>
      </c>
      <c r="F48" t="n" s="8">
        <v>695.0</v>
      </c>
      <c r="G48" t="s" s="8">
        <v>53</v>
      </c>
      <c r="H48" t="s" s="8">
        <v>50</v>
      </c>
      <c r="I48" t="s" s="8">
        <v>131</v>
      </c>
    </row>
    <row r="49" ht="16.0" customHeight="true">
      <c r="A49" t="n" s="7">
        <v>5.9847305E7</v>
      </c>
      <c r="B49" t="s" s="8">
        <v>54</v>
      </c>
      <c r="C49" t="n" s="8">
        <f>IF(false,"005-1512", "005-1512")</f>
      </c>
      <c r="D49" t="s" s="8">
        <v>57</v>
      </c>
      <c r="E49" t="n" s="8">
        <v>1.0</v>
      </c>
      <c r="F49" t="n" s="8">
        <v>620.0</v>
      </c>
      <c r="G49" t="s" s="8">
        <v>53</v>
      </c>
      <c r="H49" t="s" s="8">
        <v>50</v>
      </c>
      <c r="I49" t="s" s="8">
        <v>132</v>
      </c>
    </row>
    <row r="50" ht="16.0" customHeight="true"/>
    <row r="51" ht="16.0" customHeight="true">
      <c r="A51" t="s" s="1">
        <v>37</v>
      </c>
      <c r="B51" s="1"/>
      <c r="C51" s="1"/>
      <c r="D51" s="1"/>
      <c r="E51" s="1"/>
      <c r="F51" t="n" s="8">
        <v>52970.0</v>
      </c>
      <c r="G51" s="2"/>
    </row>
    <row r="52" ht="16.0" customHeight="true"/>
    <row r="53" ht="16.0" customHeight="true">
      <c r="A53" t="s" s="1">
        <v>36</v>
      </c>
    </row>
    <row r="54" ht="34.0" customHeight="true">
      <c r="A54" t="s" s="9">
        <v>38</v>
      </c>
      <c r="B54" t="s" s="9">
        <v>0</v>
      </c>
      <c r="C54" t="s" s="9">
        <v>43</v>
      </c>
      <c r="D54" t="s" s="9">
        <v>1</v>
      </c>
      <c r="E54" t="s" s="9">
        <v>2</v>
      </c>
      <c r="F54" t="s" s="9">
        <v>39</v>
      </c>
      <c r="G54" t="s" s="9">
        <v>5</v>
      </c>
      <c r="H54" t="s" s="9">
        <v>3</v>
      </c>
      <c r="I54" t="s" s="9">
        <v>4</v>
      </c>
    </row>
    <row r="55" ht="16.0" customHeight="true"/>
    <row r="56" ht="16.0" customHeight="true">
      <c r="A56" t="s" s="1">
        <v>37</v>
      </c>
      <c r="F56" t="n" s="8">
        <v>0.0</v>
      </c>
      <c r="G56" s="2"/>
      <c r="H56" s="0"/>
      <c r="I56" s="0"/>
    </row>
    <row r="57" ht="16.0" customHeight="true">
      <c r="A57" s="1"/>
      <c r="B57" s="1"/>
      <c r="C57" s="1"/>
      <c r="D57" s="1"/>
      <c r="E57" s="1"/>
      <c r="F57" s="1"/>
      <c r="G57" s="1"/>
      <c r="H57" s="1"/>
      <c r="I57" s="1"/>
    </row>
    <row r="58" ht="16.0" customHeight="true">
      <c r="A58" t="s" s="1">
        <v>40</v>
      </c>
    </row>
    <row r="59" ht="34.0" customHeight="true">
      <c r="A59" t="s" s="9">
        <v>47</v>
      </c>
      <c r="B59" t="s" s="9">
        <v>48</v>
      </c>
      <c r="C59" s="9"/>
      <c r="D59" s="9"/>
      <c r="E59" s="9"/>
      <c r="F59" t="s" s="9">
        <v>39</v>
      </c>
      <c r="G59" t="s" s="9">
        <v>5</v>
      </c>
      <c r="H59" t="s" s="9">
        <v>3</v>
      </c>
      <c r="I59" t="s" s="9">
        <v>4</v>
      </c>
    </row>
    <row r="60" ht="16.0" customHeight="true"/>
    <row r="61" ht="16.0" customHeight="true">
      <c r="A61" t="s" s="1">
        <v>37</v>
      </c>
      <c r="F61" t="n" s="8">
        <v>0.0</v>
      </c>
      <c r="G61" s="2"/>
      <c r="H61" s="0"/>
      <c r="I61" s="0"/>
    </row>
    <row r="62" ht="16.0" customHeight="true">
      <c r="A62" s="1"/>
      <c r="B62" s="1"/>
      <c r="C62" s="1"/>
      <c r="D62" s="1"/>
      <c r="E62" s="1"/>
      <c r="F62" s="1"/>
      <c r="G62" s="1"/>
      <c r="H62" s="1"/>
      <c r="I6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