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<sst xmlns="http://schemas.openxmlformats.org/spreadsheetml/2006/main" count="652" uniqueCount="150">
  <si>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</si>
  <si>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</si>
  <si>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</si>
  <si>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</si>
  <si>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</si>
  <si>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</si>
  <si>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</si>
  <si>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</si>
  <si>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</si>
  <si>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</si>
  <si>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</si>
  <si>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</si>
  <si>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</si>
  <si>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</si>
  <si>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</si>
  <si>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</si>
  <si>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</si>
  <si>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</si>
  <si>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</si>
  <si>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</si>
  <si>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</si>
  <si>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</si>
  <si>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</si>
  <si>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</si>
  <si>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</si>
  <si>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</si>
  <si>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</si>
  <si>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</si>
  <si>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</si>
  <si>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</si>
  <si>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</si>
  <si>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</si>
  <si>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</si>
  <si>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</si>
  <si>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</si>
  <si>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</si>
  <si>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</si>
  <si>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</si>
  <si>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</si>
  <si>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</si>
  <si>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</si>
  <si>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</si>
  <si>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</si>
  <si>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</si>
  <si>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</si>
  <si>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</si>
  <si>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</si>
  <si>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</si>
  <si>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</si>
  <si>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</si>
  <si>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02.07.2021</t>
  </si>
  <si>
    <t>28.06.2021</t>
  </si>
  <si>
    <t>Joonies трусики Premium Soft L (9-14 кг), 44 шт.</t>
  </si>
  <si>
    <t>Платёж за скидку по баллам Яндекс.Плюса</t>
  </si>
  <si>
    <t>01.07.2021</t>
  </si>
  <si>
    <t>60d96888792ab12ade74ada4</t>
  </si>
  <si>
    <t>Merries подгузники XL (12-20 кг), 44 шт.</t>
  </si>
  <si>
    <t>60da270bc3080fe8ccb4cf05</t>
  </si>
  <si>
    <t>Смесь Kabrita 3 GOLD для комфортного пищеварения, старше 12 месяцев, 800 г</t>
  </si>
  <si>
    <t>Платёж за скидку маркетплейса</t>
  </si>
  <si>
    <t>60dd40f7954f6b576d1960b1</t>
  </si>
  <si>
    <t>Платёж за скидку по бонусам СберСпасибо</t>
  </si>
  <si>
    <t>60d9a9c004e94313d3672379</t>
  </si>
  <si>
    <t>29.06.2021</t>
  </si>
  <si>
    <t>Joonies подгузники Premium Soft M (6-11 кг), 58 шт.</t>
  </si>
  <si>
    <t>60dab83599d6ef1a748f2d39</t>
  </si>
  <si>
    <t>26.06.2021</t>
  </si>
  <si>
    <t>Satisfyer Стимулятор Pro2 Air Pulse (Next Gen), белый/розовый</t>
  </si>
  <si>
    <t>60dd4e92863e4e7903fdab21</t>
  </si>
  <si>
    <t>Laurier ночные тонкие гигиенические прокладки с крылышками 30 см, 6 капель, 10 шт</t>
  </si>
  <si>
    <t>60dacfc894d527aa71cc22c3</t>
  </si>
  <si>
    <t>Pigeon Бутылочка Перистальтик Плюс с широким горлом PP, 160 мл, с рождения, бесцветный</t>
  </si>
  <si>
    <t>60d9fbc7fbacea22600ff686</t>
  </si>
  <si>
    <t>30.06.2021</t>
  </si>
  <si>
    <t>Freedom тампоны normal, 3 капли, 10 шт.</t>
  </si>
  <si>
    <t>60dc697f94d527ab912a48af</t>
  </si>
  <si>
    <t>Esthetic House маска-филлер CP-1 3 Seconds Hair Ringer (Hair Fill-up Ampoule), 13 мл, 20 шт.</t>
  </si>
  <si>
    <t>60dd6fb0954f6b3aef1960ad</t>
  </si>
  <si>
    <t>27.06.2021</t>
  </si>
  <si>
    <t>Pigeon Ножницы 15122 белый</t>
  </si>
  <si>
    <t>60d848fd3620c2578c44a7db</t>
  </si>
  <si>
    <t>Biore увлажняющая сыворотка для умывания и снятия макияжа, 210 мл</t>
  </si>
  <si>
    <t>60d85294863e4e4c7862a71a</t>
  </si>
  <si>
    <t>Ёkitto трусики XXL (15+ кг) 34 шт.</t>
  </si>
  <si>
    <t>60da1ca66a8643131f7cc747</t>
  </si>
  <si>
    <t>Satisfyer Стимулятор Traveler, aubergine/rosegold</t>
  </si>
  <si>
    <t>60d870bcc3080f2d10b4cf67</t>
  </si>
  <si>
    <t>Крем-гель для душа Lion Жемчужный поцелуй, 750 мл</t>
  </si>
  <si>
    <t>60d8887cdbdc312a7c1fb5a4</t>
  </si>
  <si>
    <t>60d888d0f98801184d76fba9</t>
  </si>
  <si>
    <t>21.06.2021</t>
  </si>
  <si>
    <t>YokoSun трусики Eco L (9-14 кг), 44 шт.</t>
  </si>
  <si>
    <t>60ddd230f9880190c2e121d4</t>
  </si>
  <si>
    <t>Стиральный порошок Burti Oxi универсальный, картонная пачка, 5.7 кг</t>
  </si>
  <si>
    <t>60dddb0a792ab1156a23f10e</t>
  </si>
  <si>
    <t>Vivienne Sabo Тушь для ресниц Cabaret Premiere, 02 синий</t>
  </si>
  <si>
    <t>60d8ac4694d5274f2fcc21ea</t>
  </si>
  <si>
    <t>Bourjois Тушь для ресниц Volume Glamour Effet Push Up Black Serum, 71 black serum</t>
  </si>
  <si>
    <t>60ddf93a94d5271f93443745</t>
  </si>
  <si>
    <t>Satisfyer Вибромассажер из силикона с вакуумно-волновой клиторальной стимуляцией Pro G-Spot Rabbit 22 см, белый</t>
  </si>
  <si>
    <t>60d8c5e383b1f21a3d604349</t>
  </si>
  <si>
    <t>Pigeon Бутылочка Перистальтик Плюс с широким горлом PP, 240 мл, с 3 месяцев, бесцветный</t>
  </si>
  <si>
    <t>60de0cac9066f46c3aebc778</t>
  </si>
  <si>
    <t>60de0cb7954f6b25d98665e4</t>
  </si>
  <si>
    <t>Takeshi подгузники бамбуковые Kid's NB (0-5 кг) 82 шт, 82 шт.</t>
  </si>
  <si>
    <t>60ddebfe20d51d50990a6fb6</t>
  </si>
  <si>
    <t>Гель для стирки Kao Attack Bio EX, 0.88 кг, бутылка</t>
  </si>
  <si>
    <t>60de2f94863e4e733d70638e</t>
  </si>
  <si>
    <t>Гель для душа Biore Ангельская роза, 480 мл</t>
  </si>
  <si>
    <t>60de2f9832da8386d6d58685</t>
  </si>
  <si>
    <t>60de41b0dbdc31c54a260b0b</t>
  </si>
  <si>
    <t>Esthetic House кондиционер-ополаскиватель для волос CP-1 Raspberry Treatment Vinegar с малиновым уксусом, 500 мл</t>
  </si>
  <si>
    <t>60de445a0fe9955d0d29ff2f</t>
  </si>
  <si>
    <t>Протеин QNT Prime Whey 2000гр, кофе латте</t>
  </si>
  <si>
    <t>60da57e57153b337d62dfa9d</t>
  </si>
  <si>
    <t>60d9fa862af6cd742362d05b</t>
  </si>
  <si>
    <t>Deoproce гель Hyaluronic Cooling, SPF 50, 50 г, 1 шт</t>
  </si>
  <si>
    <t>60de48263b317605814926db</t>
  </si>
  <si>
    <t>60ddb6629066f479505ef07d</t>
  </si>
  <si>
    <t>ReEn кондиционер для волос Baekdanhyang парфюмированный, 500 мл</t>
  </si>
  <si>
    <t>60de4e2cdff13b2ce3ea851f</t>
  </si>
  <si>
    <t>Manuoki подгузники UltraThin S (3-6 кг) 64 шт.</t>
  </si>
  <si>
    <t>60de52fec3080f1e85401fe9</t>
  </si>
  <si>
    <t>60de534004e943edd7ef4d2b</t>
  </si>
  <si>
    <t>60de53744f5c6e6aa9c0890d</t>
  </si>
  <si>
    <t>Goo.N подгузники XL (12-20 кг), 42 шт.</t>
  </si>
  <si>
    <t>60de538dc3080f3ee3401fe3</t>
  </si>
  <si>
    <t>Lion Средство для выведения пятен Fight, 425 мл</t>
  </si>
  <si>
    <t>60dcd62694d527c1742a48ff</t>
  </si>
  <si>
    <t>60de57da954f6b08f08665f5</t>
  </si>
  <si>
    <t>60de60399066f42fd4ebc771</t>
  </si>
  <si>
    <t>60dc5510954f6b64c68e9de4</t>
  </si>
  <si>
    <t>60de6b0a20d51d73c2cbf07f</t>
  </si>
  <si>
    <t>Трубка газоотводная Windi для новорожденных, 10 шт.</t>
  </si>
  <si>
    <t>60de6d78c5311b44dc646e01</t>
  </si>
  <si>
    <t>60de6dcc8927caed0abb8c57</t>
  </si>
  <si>
    <t>60dae0c9dff13b26e87d2c30</t>
  </si>
  <si>
    <t>Meine Liebe Концентрированный кондиционер для белья Липовый цвет, 0.8 л</t>
  </si>
  <si>
    <t>60de8e747399016a31e43166</t>
  </si>
  <si>
    <t>Ёkitto трусики L (9-14 кг) 44 шт.</t>
  </si>
  <si>
    <t>Возврат платежа за скидку по бонусам СберСпасибо</t>
  </si>
  <si>
    <t>60dda76b20d51d40d22b87ef</t>
  </si>
  <si>
    <t>Гейнер Optimum Nutrition Serious Mass (5.44 кг) клубника</t>
  </si>
  <si>
    <t>Возврат платежа за скидку маркетплейса</t>
  </si>
  <si>
    <t>60ddc6ec32da833b51822828</t>
  </si>
  <si>
    <t>60ddc6ecc3080f4dadeae07b</t>
  </si>
  <si>
    <t>20.06.2021</t>
  </si>
  <si>
    <t>Аминокислотный комплекс Optimum Nutrition Superior Amino 2222 (320 таблеток)</t>
  </si>
  <si>
    <t>60ddcaab2fe09825ec4038d6</t>
  </si>
  <si>
    <t>60dded8b3b3176423d857d08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</si>
</sst>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626866.0</v>
      </c>
    </row>
    <row r="4" spans="1:9" s="3" customFormat="1" x14ac:dyDescent="0.2" ht="16.0" customHeight="true">
      <c r="A4" s="3" t="s">
        <v>34</v>
      </c>
      <c r="B4" s="10" t="n">
        <v>13997.0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5.2556326E7</v>
      </c>
      <c r="B8" s="8" t="s">
        <v>51</v>
      </c>
      <c r="C8" s="8" t="n">
        <f>IF(false,"01-003884", "01-003884")</f>
      </c>
      <c r="D8" s="8" t="s">
        <v>52</v>
      </c>
      <c r="E8" s="8" t="n">
        <v>1.0</v>
      </c>
      <c r="F8" s="8" t="n">
        <v>124.0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5.2666108E7</v>
      </c>
      <c r="B9" t="s" s="8">
        <v>51</v>
      </c>
      <c r="C9" t="n" s="8">
        <f>IF(false,"003-318", "003-318")</f>
      </c>
      <c r="D9" t="s" s="8">
        <v>56</v>
      </c>
      <c r="E9" t="n" s="8">
        <v>1.0</v>
      </c>
      <c r="F9" t="n" s="8">
        <v>1013.0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5.2593439E7</v>
      </c>
      <c r="B10" s="8" t="s">
        <v>51</v>
      </c>
      <c r="C10" s="8" t="n">
        <f>IF(false,"120921202", "120921202")</f>
      </c>
      <c r="D10" s="8" t="s">
        <v>58</v>
      </c>
      <c r="E10" s="8" t="n">
        <v>1.0</v>
      </c>
      <c r="F10" s="8" t="n">
        <v>500.0</v>
      </c>
      <c r="G10" s="8" t="s">
        <v>59</v>
      </c>
      <c r="H10" t="s" s="8">
        <v>54</v>
      </c>
      <c r="I10" t="s" s="8">
        <v>60</v>
      </c>
    </row>
    <row r="11" ht="16.0" customHeight="true">
      <c r="A11" t="n" s="7">
        <v>5.2593439E7</v>
      </c>
      <c r="B11" t="s" s="8">
        <v>51</v>
      </c>
      <c r="C11" t="n" s="8">
        <f>IF(false,"120921202", "120921202")</f>
      </c>
      <c r="D11" t="s" s="8">
        <v>58</v>
      </c>
      <c r="E11" t="n" s="8">
        <v>1.0</v>
      </c>
      <c r="F11" t="n" s="8">
        <v>232.0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5.2695228E7</v>
      </c>
      <c r="B12" t="s" s="8">
        <v>63</v>
      </c>
      <c r="C12" t="n" s="8">
        <f>IF(false,"120921957", "120921957")</f>
      </c>
      <c r="D12" t="s" s="8">
        <v>64</v>
      </c>
      <c r="E12" t="n" s="8">
        <v>1.0</v>
      </c>
      <c r="F12" t="n" s="8">
        <v>215.0</v>
      </c>
      <c r="G12" t="s" s="8">
        <v>61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5.2328091E7</v>
      </c>
      <c r="B13" s="8" t="s">
        <v>66</v>
      </c>
      <c r="C13" s="8" t="n">
        <f>IF(false,"120922948", "120922948")</f>
      </c>
      <c r="D13" s="8" t="s">
        <v>67</v>
      </c>
      <c r="E13" s="8" t="n">
        <v>1.0</v>
      </c>
      <c r="F13" s="8" t="n">
        <v>200.0</v>
      </c>
      <c r="G13" s="8" t="s">
        <v>59</v>
      </c>
      <c r="H13" s="8" t="s">
        <v>54</v>
      </c>
      <c r="I13" s="8" t="s">
        <v>68</v>
      </c>
    </row>
    <row r="14" spans="1:9" x14ac:dyDescent="0.2" ht="16.0" customHeight="true">
      <c r="A14" s="7" t="n">
        <v>5.2709391E7</v>
      </c>
      <c r="B14" s="8" t="s">
        <v>63</v>
      </c>
      <c r="C14" s="8" t="n">
        <f>IF(false,"01-004189", "01-004189")</f>
      </c>
      <c r="D14" s="8" t="s">
        <v>69</v>
      </c>
      <c r="E14" s="8" t="n">
        <v>1.0</v>
      </c>
      <c r="F14" s="8" t="n">
        <v>198.0</v>
      </c>
      <c r="G14" s="8" t="s">
        <v>61</v>
      </c>
      <c r="H14" s="8" t="s">
        <v>54</v>
      </c>
      <c r="I14" s="8" t="s">
        <v>70</v>
      </c>
    </row>
    <row r="15" ht="16.0" customHeight="true">
      <c r="A15" t="n" s="7">
        <v>5.264014E7</v>
      </c>
      <c r="B15" t="s" s="8">
        <v>51</v>
      </c>
      <c r="C15" t="n" s="8">
        <f>IF(false,"005-1255", "005-1255")</f>
      </c>
      <c r="D15" t="s" s="8">
        <v>71</v>
      </c>
      <c r="E15" t="n" s="8">
        <v>1.0</v>
      </c>
      <c r="F15" t="n" s="8">
        <v>58.0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5.2905609E7</v>
      </c>
      <c r="B16" t="s" s="8">
        <v>73</v>
      </c>
      <c r="C16" t="n" s="8">
        <f>IF(false,"120921937", "120921937")</f>
      </c>
      <c r="D16" t="s" s="8">
        <v>74</v>
      </c>
      <c r="E16" t="n" s="8">
        <v>1.0</v>
      </c>
      <c r="F16" s="8" t="n">
        <v>468.0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5.2674872E7</v>
      </c>
      <c r="B17" s="8" t="s">
        <v>51</v>
      </c>
      <c r="C17" s="8" t="n">
        <f>IF(false,"120921533", "120921533")</f>
      </c>
      <c r="D17" s="8" t="s">
        <v>76</v>
      </c>
      <c r="E17" s="8" t="n">
        <v>1.0</v>
      </c>
      <c r="F17" s="8" t="n">
        <v>352.0</v>
      </c>
      <c r="G17" s="8" t="s">
        <v>59</v>
      </c>
      <c r="H17" s="8" t="s">
        <v>54</v>
      </c>
      <c r="I17" s="8" t="s">
        <v>77</v>
      </c>
    </row>
    <row r="18" spans="1:9" x14ac:dyDescent="0.2" ht="16.0" customHeight="true">
      <c r="A18" s="7" t="n">
        <v>5.2454844E7</v>
      </c>
      <c r="B18" t="s" s="8">
        <v>78</v>
      </c>
      <c r="C18" t="n" s="8">
        <f>IF(false,"005-1273", "005-1273")</f>
      </c>
      <c r="D18" t="s" s="8">
        <v>79</v>
      </c>
      <c r="E18" t="n" s="8">
        <v>1.0</v>
      </c>
      <c r="F18" t="n" s="8">
        <v>715.0</v>
      </c>
      <c r="G18" t="s" s="8">
        <v>61</v>
      </c>
      <c r="H18" t="s" s="8">
        <v>54</v>
      </c>
      <c r="I18" t="s" s="8">
        <v>80</v>
      </c>
    </row>
    <row r="19" spans="1:9" ht="16.0" x14ac:dyDescent="0.2" customHeight="true">
      <c r="A19" s="7" t="n">
        <v>5.2460712E7</v>
      </c>
      <c r="B19" s="8" t="s">
        <v>78</v>
      </c>
      <c r="C19" s="8" t="n">
        <f>IF(false,"120921818", "120921818")</f>
      </c>
      <c r="D19" s="8" t="s">
        <v>81</v>
      </c>
      <c r="E19" s="8" t="n">
        <v>1.0</v>
      </c>
      <c r="F19" s="8" t="n">
        <v>164.0</v>
      </c>
      <c r="G19" s="8" t="s">
        <v>61</v>
      </c>
      <c r="H19" s="8" t="s">
        <v>54</v>
      </c>
      <c r="I19" s="8" t="s">
        <v>82</v>
      </c>
    </row>
    <row r="20" spans="1:9" x14ac:dyDescent="0.2" ht="16.0" customHeight="true">
      <c r="A20" s="7" t="n">
        <v>5.2659252E7</v>
      </c>
      <c r="B20" s="8" t="s">
        <v>51</v>
      </c>
      <c r="C20" s="8" t="n">
        <f>IF(false,"120922090", "120922090")</f>
      </c>
      <c r="D20" s="8" t="s">
        <v>83</v>
      </c>
      <c r="E20" s="8" t="n">
        <v>1.0</v>
      </c>
      <c r="F20" s="8" t="n">
        <v>408.0</v>
      </c>
      <c r="G20" s="8" t="s">
        <v>61</v>
      </c>
      <c r="H20" s="8" t="s">
        <v>54</v>
      </c>
      <c r="I20" s="8" t="s">
        <v>84</v>
      </c>
    </row>
    <row r="21" ht="16.0" customHeight="true">
      <c r="A21" t="n" s="7">
        <v>5.2478471E7</v>
      </c>
      <c r="B21" t="s" s="8">
        <v>78</v>
      </c>
      <c r="C21" t="n" s="8">
        <f>IF(false,"120922950", "120922950")</f>
      </c>
      <c r="D21" t="s" s="8">
        <v>85</v>
      </c>
      <c r="E21" t="n" s="8">
        <v>1.0</v>
      </c>
      <c r="F21" t="n" s="8">
        <v>600.0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5.2490328E7</v>
      </c>
      <c r="B22" t="s" s="8">
        <v>78</v>
      </c>
      <c r="C22" t="n" s="8">
        <f>IF(false,"120922891", "120922891")</f>
      </c>
      <c r="D22" t="s" s="8">
        <v>87</v>
      </c>
      <c r="E22" t="n" s="8">
        <v>3.0</v>
      </c>
      <c r="F22" s="8" t="n">
        <v>983.0</v>
      </c>
      <c r="G22" s="8" t="s">
        <v>61</v>
      </c>
      <c r="H22" s="8" t="s">
        <v>54</v>
      </c>
      <c r="I22" s="8" t="s">
        <v>88</v>
      </c>
    </row>
    <row r="23" spans="1:9" x14ac:dyDescent="0.2" ht="16.0" customHeight="true">
      <c r="A23" s="7" t="n">
        <v>5.2491329E7</v>
      </c>
      <c r="B23" s="8" t="s">
        <v>78</v>
      </c>
      <c r="C23" s="8" t="n">
        <f>IF(false,"120921202", "120921202")</f>
      </c>
      <c r="D23" s="8" t="s">
        <v>58</v>
      </c>
      <c r="E23" s="8" t="n">
        <v>2.0</v>
      </c>
      <c r="F23" s="8" t="n">
        <v>244.0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5.1741293E7</v>
      </c>
      <c r="B24" t="s" s="8">
        <v>90</v>
      </c>
      <c r="C24" t="n" s="8">
        <f>IF(false,"120922769", "120922769")</f>
      </c>
      <c r="D24" t="s" s="8">
        <v>91</v>
      </c>
      <c r="E24" t="n" s="8">
        <v>2.0</v>
      </c>
      <c r="F24" t="n" s="8">
        <v>318.0</v>
      </c>
      <c r="G24" t="s" s="8">
        <v>59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5.2612274E7</v>
      </c>
      <c r="B25" t="s" s="8">
        <v>51</v>
      </c>
      <c r="C25" t="n" s="8">
        <f>IF(false,"001-334", "001-334")</f>
      </c>
      <c r="D25" t="s" s="8">
        <v>93</v>
      </c>
      <c r="E25" t="n" s="8">
        <v>3.0</v>
      </c>
      <c r="F25" t="n" s="8">
        <v>813.0</v>
      </c>
      <c r="G25" t="s" s="8">
        <v>59</v>
      </c>
      <c r="H25" t="s" s="8">
        <v>54</v>
      </c>
      <c r="I25" t="s" s="8">
        <v>94</v>
      </c>
    </row>
    <row r="26" ht="16.0" customHeight="true">
      <c r="A26" t="n" s="7">
        <v>5.2509522E7</v>
      </c>
      <c r="B26" t="s" s="8">
        <v>78</v>
      </c>
      <c r="C26" t="n" s="8">
        <f>IF(false,"120922389", "120922389")</f>
      </c>
      <c r="D26" t="s" s="8">
        <v>95</v>
      </c>
      <c r="E26" t="n" s="8">
        <v>1.0</v>
      </c>
      <c r="F26" t="n" s="8">
        <v>154.0</v>
      </c>
      <c r="G26" t="s" s="8">
        <v>61</v>
      </c>
      <c r="H26" t="s" s="8">
        <v>54</v>
      </c>
      <c r="I26" t="s" s="8">
        <v>96</v>
      </c>
    </row>
    <row r="27" ht="16.0" customHeight="true">
      <c r="A27" t="n" s="7">
        <v>5.2673302E7</v>
      </c>
      <c r="B27" t="s" s="8">
        <v>51</v>
      </c>
      <c r="C27" t="n" s="8">
        <f>IF(false,"120923107", "120923107")</f>
      </c>
      <c r="D27" t="s" s="8">
        <v>97</v>
      </c>
      <c r="E27" t="n" s="8">
        <v>1.0</v>
      </c>
      <c r="F27" t="n" s="8">
        <v>101.0</v>
      </c>
      <c r="G27" t="s" s="8">
        <v>59</v>
      </c>
      <c r="H27" t="s" s="8">
        <v>54</v>
      </c>
      <c r="I27" t="s" s="8">
        <v>98</v>
      </c>
    </row>
    <row r="28" ht="16.0" customHeight="true">
      <c r="A28" t="n" s="7">
        <v>5.2522467E7</v>
      </c>
      <c r="B28" t="s" s="8">
        <v>78</v>
      </c>
      <c r="C28" t="n" s="8">
        <f>IF(false,"120922460", "120922460")</f>
      </c>
      <c r="D28" t="s" s="8">
        <v>99</v>
      </c>
      <c r="E28" t="n" s="8">
        <v>1.0</v>
      </c>
      <c r="F28" t="n" s="8">
        <v>939.0</v>
      </c>
      <c r="G28" t="s" s="8">
        <v>61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5.2639644E7</v>
      </c>
      <c r="B29" t="s" s="8">
        <v>51</v>
      </c>
      <c r="C29" t="n" s="8">
        <f>IF(false,"005-1254", "005-1254")</f>
      </c>
      <c r="D29" t="s" s="8">
        <v>101</v>
      </c>
      <c r="E29" t="n" s="8">
        <v>1.0</v>
      </c>
      <c r="F29" t="n" s="8">
        <v>215.0</v>
      </c>
      <c r="G29" s="8" t="s">
        <v>59</v>
      </c>
      <c r="H29" t="s" s="8">
        <v>54</v>
      </c>
      <c r="I29" s="8" t="s">
        <v>102</v>
      </c>
    </row>
    <row r="30" ht="16.0" customHeight="true">
      <c r="A30" t="n" s="7">
        <v>5.2554315E7</v>
      </c>
      <c r="B30" t="s" s="8">
        <v>51</v>
      </c>
      <c r="C30" t="n" s="8">
        <f>IF(false,"01-003884", "01-003884")</f>
      </c>
      <c r="D30" t="s" s="8">
        <v>52</v>
      </c>
      <c r="E30" t="n" s="8">
        <v>1.0</v>
      </c>
      <c r="F30" t="n" s="8">
        <v>100.0</v>
      </c>
      <c r="G30" t="s" s="8">
        <v>59</v>
      </c>
      <c r="H30" t="s" s="8">
        <v>54</v>
      </c>
      <c r="I30" t="s" s="8">
        <v>103</v>
      </c>
    </row>
    <row r="31" ht="16.0" customHeight="true">
      <c r="A31" t="n" s="7">
        <v>5.3087115E7</v>
      </c>
      <c r="B31" t="s" s="8">
        <v>54</v>
      </c>
      <c r="C31" t="n" s="8">
        <f>IF(false,"120923113", "120923113")</f>
      </c>
      <c r="D31" t="s" s="8">
        <v>104</v>
      </c>
      <c r="E31" t="n" s="8">
        <v>6.0</v>
      </c>
      <c r="F31" t="n" s="8">
        <v>603.0</v>
      </c>
      <c r="G31" t="s" s="8">
        <v>53</v>
      </c>
      <c r="H31" t="s" s="8">
        <v>50</v>
      </c>
      <c r="I31" t="s" s="8">
        <v>105</v>
      </c>
    </row>
    <row r="32" ht="16.0" customHeight="true">
      <c r="A32" t="n" s="7">
        <v>5.2637932E7</v>
      </c>
      <c r="B32" t="s" s="8">
        <v>51</v>
      </c>
      <c r="C32" t="n" s="8">
        <f>IF(false,"120922877", "120922877")</f>
      </c>
      <c r="D32" t="s" s="8">
        <v>106</v>
      </c>
      <c r="E32" t="n" s="8">
        <v>2.0</v>
      </c>
      <c r="F32" t="n" s="8">
        <v>232.0</v>
      </c>
      <c r="G32" t="s" s="8">
        <v>59</v>
      </c>
      <c r="H32" t="s" s="8">
        <v>50</v>
      </c>
      <c r="I32" t="s" s="8">
        <v>107</v>
      </c>
    </row>
    <row r="33" ht="16.0" customHeight="true">
      <c r="A33" t="n" s="7">
        <v>5.2637932E7</v>
      </c>
      <c r="B33" t="s" s="8">
        <v>51</v>
      </c>
      <c r="C33" t="n" s="8">
        <f>IF(false,"120922522", "120922522")</f>
      </c>
      <c r="D33" t="s" s="8">
        <v>108</v>
      </c>
      <c r="E33" t="n" s="8">
        <v>1.0</v>
      </c>
      <c r="F33" t="n" s="8">
        <v>146.0</v>
      </c>
      <c r="G33" t="s" s="8">
        <v>59</v>
      </c>
      <c r="H33" t="s" s="8">
        <v>50</v>
      </c>
      <c r="I33" t="s" s="8">
        <v>107</v>
      </c>
    </row>
    <row r="34" ht="16.0" customHeight="true">
      <c r="A34" t="n" s="7">
        <v>5.2556537E7</v>
      </c>
      <c r="B34" t="s" s="8">
        <v>51</v>
      </c>
      <c r="C34" t="n" s="8">
        <f>IF(false,"01-003884", "01-003884")</f>
      </c>
      <c r="D34" t="s" s="8">
        <v>52</v>
      </c>
      <c r="E34" t="n" s="8">
        <v>1.0</v>
      </c>
      <c r="F34" t="n" s="8">
        <v>100.0</v>
      </c>
      <c r="G34" t="s" s="8">
        <v>59</v>
      </c>
      <c r="H34" t="s" s="8">
        <v>50</v>
      </c>
      <c r="I34" t="s" s="8">
        <v>109</v>
      </c>
    </row>
    <row r="35" ht="16.0" customHeight="true">
      <c r="A35" t="n" s="7">
        <v>5.2674378E7</v>
      </c>
      <c r="B35" t="s" s="8">
        <v>51</v>
      </c>
      <c r="C35" t="n" s="8">
        <f>IF(false,"01-003884", "01-003884")</f>
      </c>
      <c r="D35" t="s" s="8">
        <v>52</v>
      </c>
      <c r="E35" t="n" s="8">
        <v>1.0</v>
      </c>
      <c r="F35" t="n" s="8">
        <v>100.0</v>
      </c>
      <c r="G35" t="s" s="8">
        <v>59</v>
      </c>
      <c r="H35" t="s" s="8">
        <v>50</v>
      </c>
      <c r="I35" t="s" s="8">
        <v>110</v>
      </c>
    </row>
    <row r="36" ht="16.0" customHeight="true">
      <c r="A36" t="n" s="7">
        <v>5.263931E7</v>
      </c>
      <c r="B36" t="s" s="8">
        <v>51</v>
      </c>
      <c r="C36" t="n" s="8">
        <f>IF(false,"120921626", "120921626")</f>
      </c>
      <c r="D36" t="s" s="8">
        <v>111</v>
      </c>
      <c r="E36" t="n" s="8">
        <v>1.0</v>
      </c>
      <c r="F36" t="n" s="8">
        <v>193.0</v>
      </c>
      <c r="G36" t="s" s="8">
        <v>59</v>
      </c>
      <c r="H36" t="s" s="8">
        <v>50</v>
      </c>
      <c r="I36" t="s" s="8">
        <v>112</v>
      </c>
    </row>
    <row r="37" ht="16.0" customHeight="true">
      <c r="A37" t="n" s="7">
        <v>5.2682435E7</v>
      </c>
      <c r="B37" t="s" s="8">
        <v>63</v>
      </c>
      <c r="C37" t="n" s="8">
        <f>IF(false,"120923104", "120923104")</f>
      </c>
      <c r="D37" t="s" s="8">
        <v>113</v>
      </c>
      <c r="E37" t="n" s="8">
        <v>1.0</v>
      </c>
      <c r="F37" t="n" s="8">
        <v>40.0</v>
      </c>
      <c r="G37" t="s" s="8">
        <v>53</v>
      </c>
      <c r="H37" t="s" s="8">
        <v>50</v>
      </c>
      <c r="I37" t="s" s="8">
        <v>114</v>
      </c>
    </row>
    <row r="38" ht="16.0" customHeight="true">
      <c r="A38" t="n" s="7">
        <v>5.263931E7</v>
      </c>
      <c r="B38" t="s" s="8">
        <v>51</v>
      </c>
      <c r="C38" t="n" s="8">
        <f>IF(false,"120921626", "120921626")</f>
      </c>
      <c r="D38" t="s" s="8">
        <v>111</v>
      </c>
      <c r="E38" t="n" s="8">
        <v>1.0</v>
      </c>
      <c r="F38" t="n" s="8">
        <v>32.0</v>
      </c>
      <c r="G38" t="s" s="8">
        <v>61</v>
      </c>
      <c r="H38" t="s" s="8">
        <v>50</v>
      </c>
      <c r="I38" t="s" s="8">
        <v>115</v>
      </c>
    </row>
    <row r="39" ht="16.0" customHeight="true">
      <c r="A39" t="n" s="7">
        <v>5.2680367E7</v>
      </c>
      <c r="B39" t="s" s="8">
        <v>63</v>
      </c>
      <c r="C39" t="n" s="8">
        <f>IF(false,"120921712", "120921712")</f>
      </c>
      <c r="D39" t="s" s="8">
        <v>116</v>
      </c>
      <c r="E39" t="n" s="8">
        <v>2.0</v>
      </c>
      <c r="F39" t="n" s="8">
        <v>194.0</v>
      </c>
      <c r="G39" t="s" s="8">
        <v>59</v>
      </c>
      <c r="H39" t="s" s="8">
        <v>50</v>
      </c>
      <c r="I39" t="s" s="8">
        <v>117</v>
      </c>
    </row>
    <row r="40" ht="16.0" customHeight="true">
      <c r="A40" t="n" s="7">
        <v>5.306019E7</v>
      </c>
      <c r="B40" t="s" s="8">
        <v>54</v>
      </c>
      <c r="C40" t="n" s="8">
        <f>IF(false,"003-318", "003-318")</f>
      </c>
      <c r="D40" t="s" s="8">
        <v>56</v>
      </c>
      <c r="E40" t="n" s="8">
        <v>2.0</v>
      </c>
      <c r="F40" t="n" s="8">
        <v>1201.0</v>
      </c>
      <c r="G40" t="s" s="8">
        <v>53</v>
      </c>
      <c r="H40" t="s" s="8">
        <v>50</v>
      </c>
      <c r="I40" t="s" s="8">
        <v>118</v>
      </c>
    </row>
    <row r="41" ht="16.0" customHeight="true">
      <c r="A41" t="n" s="7">
        <v>5.2754703E7</v>
      </c>
      <c r="B41" t="s" s="8">
        <v>63</v>
      </c>
      <c r="C41" t="n" s="8">
        <f>IF(false,"120922476", "120922476")</f>
      </c>
      <c r="D41" t="s" s="8">
        <v>119</v>
      </c>
      <c r="E41" t="n" s="8">
        <v>1.0</v>
      </c>
      <c r="F41" t="n" s="8">
        <v>75.0</v>
      </c>
      <c r="G41" t="s" s="8">
        <v>59</v>
      </c>
      <c r="H41" t="s" s="8">
        <v>50</v>
      </c>
      <c r="I41" t="s" s="8">
        <v>120</v>
      </c>
    </row>
    <row r="42" ht="16.0" customHeight="true">
      <c r="A42" t="n" s="7">
        <v>5.2619453E7</v>
      </c>
      <c r="B42" t="s" s="8">
        <v>51</v>
      </c>
      <c r="C42" t="n" s="8">
        <f>IF(false,"005-1081", "005-1081")</f>
      </c>
      <c r="D42" t="s" s="8">
        <v>121</v>
      </c>
      <c r="E42" t="n" s="8">
        <v>6.0</v>
      </c>
      <c r="F42" t="n" s="8">
        <v>846.0</v>
      </c>
      <c r="G42" t="s" s="8">
        <v>59</v>
      </c>
      <c r="H42" t="s" s="8">
        <v>50</v>
      </c>
      <c r="I42" t="s" s="8">
        <v>122</v>
      </c>
    </row>
    <row r="43" ht="16.0" customHeight="true">
      <c r="A43" t="n" s="7">
        <v>5.2812381E7</v>
      </c>
      <c r="B43" t="s" s="8">
        <v>63</v>
      </c>
      <c r="C43" t="n" s="8">
        <f>IF(false,"01-003884", "01-003884")</f>
      </c>
      <c r="D43" t="s" s="8">
        <v>52</v>
      </c>
      <c r="E43" t="n" s="8">
        <v>1.0</v>
      </c>
      <c r="F43" t="n" s="8">
        <v>100.0</v>
      </c>
      <c r="G43" t="s" s="8">
        <v>59</v>
      </c>
      <c r="H43" t="s" s="8">
        <v>50</v>
      </c>
      <c r="I43" t="s" s="8">
        <v>123</v>
      </c>
    </row>
    <row r="44" ht="16.0" customHeight="true">
      <c r="A44" t="n" s="7">
        <v>5.2814401E7</v>
      </c>
      <c r="B44" t="s" s="8">
        <v>63</v>
      </c>
      <c r="C44" t="n" s="8">
        <f>IF(false,"01-003884", "01-003884")</f>
      </c>
      <c r="D44" t="s" s="8">
        <v>52</v>
      </c>
      <c r="E44" t="n" s="8">
        <v>1.0</v>
      </c>
      <c r="F44" t="n" s="8">
        <v>222.0</v>
      </c>
      <c r="G44" t="s" s="8">
        <v>59</v>
      </c>
      <c r="H44" t="s" s="8">
        <v>50</v>
      </c>
      <c r="I44" t="s" s="8">
        <v>124</v>
      </c>
    </row>
    <row r="45" ht="16.0" customHeight="true">
      <c r="A45" t="n" s="7">
        <v>5.2747822E7</v>
      </c>
      <c r="B45" t="s" s="8">
        <v>63</v>
      </c>
      <c r="C45" t="n" s="8">
        <f>IF(false,"002-102", "002-102")</f>
      </c>
      <c r="D45" t="s" s="8">
        <v>125</v>
      </c>
      <c r="E45" t="n" s="8">
        <v>3.0</v>
      </c>
      <c r="F45" t="n" s="8">
        <v>627.0</v>
      </c>
      <c r="G45" t="s" s="8">
        <v>59</v>
      </c>
      <c r="H45" t="s" s="8">
        <v>50</v>
      </c>
      <c r="I45" t="s" s="8">
        <v>126</v>
      </c>
    </row>
    <row r="46" ht="16.0" customHeight="true">
      <c r="A46" t="n" s="7">
        <v>5.2985879E7</v>
      </c>
      <c r="B46" t="s" s="8">
        <v>73</v>
      </c>
      <c r="C46" t="n" s="8">
        <f>IF(false,"120922894", "120922894")</f>
      </c>
      <c r="D46" t="s" s="8">
        <v>127</v>
      </c>
      <c r="E46" t="n" s="8">
        <v>3.0</v>
      </c>
      <c r="F46" t="n" s="8">
        <v>45.0</v>
      </c>
      <c r="G46" t="s" s="8">
        <v>61</v>
      </c>
      <c r="H46" t="s" s="8">
        <v>50</v>
      </c>
      <c r="I46" t="s" s="8">
        <v>128</v>
      </c>
    </row>
    <row r="47" ht="16.0" customHeight="true">
      <c r="A47" t="n" s="7">
        <v>5.265547E7</v>
      </c>
      <c r="B47" t="s" s="8">
        <v>51</v>
      </c>
      <c r="C47" t="n" s="8">
        <f>IF(false,"120922891", "120922891")</f>
      </c>
      <c r="D47" t="s" s="8">
        <v>87</v>
      </c>
      <c r="E47" t="n" s="8">
        <v>1.0</v>
      </c>
      <c r="F47" t="n" s="8">
        <v>84.0</v>
      </c>
      <c r="G47" t="s" s="8">
        <v>59</v>
      </c>
      <c r="H47" t="s" s="8">
        <v>50</v>
      </c>
      <c r="I47" t="s" s="8">
        <v>129</v>
      </c>
    </row>
    <row r="48" ht="16.0" customHeight="true">
      <c r="A48" t="n" s="7">
        <v>5.2671649E7</v>
      </c>
      <c r="B48" t="s" s="8">
        <v>51</v>
      </c>
      <c r="C48" t="n" s="8">
        <f>IF(false,"01-003884", "01-003884")</f>
      </c>
      <c r="D48" t="s" s="8">
        <v>52</v>
      </c>
      <c r="E48" t="n" s="8">
        <v>1.0</v>
      </c>
      <c r="F48" t="n" s="8">
        <v>100.0</v>
      </c>
      <c r="G48" t="s" s="8">
        <v>59</v>
      </c>
      <c r="H48" t="s" s="8">
        <v>50</v>
      </c>
      <c r="I48" t="s" s="8">
        <v>130</v>
      </c>
    </row>
    <row r="49" ht="16.0" customHeight="true">
      <c r="A49" t="n" s="7">
        <v>5.2890331E7</v>
      </c>
      <c r="B49" t="s" s="8">
        <v>73</v>
      </c>
      <c r="C49" t="n" s="8">
        <f>IF(false,"120921202", "120921202")</f>
      </c>
      <c r="D49" t="s" s="8">
        <v>58</v>
      </c>
      <c r="E49" t="n" s="8">
        <v>1.0</v>
      </c>
      <c r="F49" t="n" s="8">
        <v>743.0</v>
      </c>
      <c r="G49" t="s" s="8">
        <v>53</v>
      </c>
      <c r="H49" t="s" s="8">
        <v>50</v>
      </c>
      <c r="I49" t="s" s="8">
        <v>131</v>
      </c>
    </row>
    <row r="50" ht="16.0" customHeight="true">
      <c r="A50" t="n" s="7">
        <v>5.2753463E7</v>
      </c>
      <c r="B50" t="s" s="8">
        <v>63</v>
      </c>
      <c r="C50" t="n" s="8">
        <f>IF(false,"120922877", "120922877")</f>
      </c>
      <c r="D50" t="s" s="8">
        <v>106</v>
      </c>
      <c r="E50" t="n" s="8">
        <v>1.0</v>
      </c>
      <c r="F50" t="n" s="8">
        <v>88.0</v>
      </c>
      <c r="G50" t="s" s="8">
        <v>59</v>
      </c>
      <c r="H50" t="s" s="8">
        <v>50</v>
      </c>
      <c r="I50" t="s" s="8">
        <v>132</v>
      </c>
    </row>
    <row r="51" ht="16.0" customHeight="true">
      <c r="A51" t="n" s="7">
        <v>5.2717525E7</v>
      </c>
      <c r="B51" t="s" s="8">
        <v>63</v>
      </c>
      <c r="C51" t="n" s="8">
        <f>IF(false,"005-1181", "005-1181")</f>
      </c>
      <c r="D51" t="s" s="8">
        <v>133</v>
      </c>
      <c r="E51" t="n" s="8">
        <v>1.0</v>
      </c>
      <c r="F51" t="n" s="8">
        <v>251.0</v>
      </c>
      <c r="G51" t="s" s="8">
        <v>59</v>
      </c>
      <c r="H51" t="s" s="8">
        <v>50</v>
      </c>
      <c r="I51" t="s" s="8">
        <v>134</v>
      </c>
    </row>
    <row r="52" ht="16.0" customHeight="true">
      <c r="A52" t="n" s="7">
        <v>5.2756369E7</v>
      </c>
      <c r="B52" t="s" s="8">
        <v>63</v>
      </c>
      <c r="C52" t="n" s="8">
        <f>IF(false,"01-004189", "01-004189")</f>
      </c>
      <c r="D52" t="s" s="8">
        <v>69</v>
      </c>
      <c r="E52" t="n" s="8">
        <v>2.0</v>
      </c>
      <c r="F52" t="n" s="8">
        <v>138.0</v>
      </c>
      <c r="G52" t="s" s="8">
        <v>59</v>
      </c>
      <c r="H52" t="s" s="8">
        <v>50</v>
      </c>
      <c r="I52" t="s" s="8">
        <v>135</v>
      </c>
    </row>
    <row r="53" ht="16.0" customHeight="true">
      <c r="A53" t="n" s="7">
        <v>5.2720155E7</v>
      </c>
      <c r="B53" t="s" s="8">
        <v>63</v>
      </c>
      <c r="C53" t="n" s="8">
        <f>IF(false,"003-318", "003-318")</f>
      </c>
      <c r="D53" t="s" s="8">
        <v>56</v>
      </c>
      <c r="E53" t="n" s="8">
        <v>1.0</v>
      </c>
      <c r="F53" t="n" s="8">
        <v>1.0</v>
      </c>
      <c r="G53" t="s" s="8">
        <v>61</v>
      </c>
      <c r="H53" t="s" s="8">
        <v>50</v>
      </c>
      <c r="I53" t="s" s="8">
        <v>136</v>
      </c>
    </row>
    <row r="54" ht="16.0" customHeight="true">
      <c r="A54" t="n" s="7">
        <v>5.2402688E7</v>
      </c>
      <c r="B54" t="s" s="8">
        <v>66</v>
      </c>
      <c r="C54" t="n" s="8">
        <f>IF(false,"005-1593", "005-1593")</f>
      </c>
      <c r="D54" t="s" s="8">
        <v>137</v>
      </c>
      <c r="E54" t="n" s="8">
        <v>2.0</v>
      </c>
      <c r="F54" t="n" s="8">
        <v>74.0</v>
      </c>
      <c r="G54" t="s" s="8">
        <v>59</v>
      </c>
      <c r="H54" t="s" s="8">
        <v>50</v>
      </c>
      <c r="I54" t="s" s="8">
        <v>138</v>
      </c>
    </row>
    <row r="55" ht="16.0" customHeight="true"/>
    <row r="56" ht="16.0" customHeight="true">
      <c r="A56" t="s" s="1">
        <v>37</v>
      </c>
      <c r="B56" s="1"/>
      <c r="C56" s="1"/>
      <c r="D56" s="1"/>
      <c r="E56" s="1"/>
      <c r="F56" t="n" s="8">
        <v>15349.0</v>
      </c>
      <c r="G56" s="2"/>
    </row>
    <row r="57" ht="16.0" customHeight="true"/>
    <row r="58" ht="16.0" customHeight="true">
      <c r="A58" t="s" s="1">
        <v>36</v>
      </c>
    </row>
    <row r="59" ht="34.0" customHeight="true">
      <c r="A59" t="s" s="9">
        <v>38</v>
      </c>
      <c r="B59" t="s" s="9">
        <v>0</v>
      </c>
      <c r="C59" t="s" s="9">
        <v>43</v>
      </c>
      <c r="D59" t="s" s="9">
        <v>1</v>
      </c>
      <c r="E59" t="s" s="9">
        <v>2</v>
      </c>
      <c r="F59" t="s" s="9">
        <v>39</v>
      </c>
      <c r="G59" t="s" s="9">
        <v>5</v>
      </c>
      <c r="H59" t="s" s="9">
        <v>3</v>
      </c>
      <c r="I59" t="s" s="9">
        <v>4</v>
      </c>
    </row>
    <row r="60" ht="16.0" customHeight="true">
      <c r="A60" t="n" s="8">
        <v>5.1737535E7</v>
      </c>
      <c r="B60" t="s" s="8">
        <v>90</v>
      </c>
      <c r="C60" t="n" s="8">
        <f>IF(false,"120921544", "120921544")</f>
      </c>
      <c r="D60" t="s" s="8">
        <v>139</v>
      </c>
      <c r="E60" t="n" s="8">
        <v>1.0</v>
      </c>
      <c r="F60" t="n" s="8">
        <v>-226.0</v>
      </c>
      <c r="G60" t="s" s="8">
        <v>140</v>
      </c>
      <c r="H60" t="s" s="8">
        <v>54</v>
      </c>
      <c r="I60" t="s" s="8">
        <v>141</v>
      </c>
    </row>
    <row r="61" ht="16.0" customHeight="true">
      <c r="A61" t="n" s="8">
        <v>5.2385889E7</v>
      </c>
      <c r="B61" t="s" s="8">
        <v>66</v>
      </c>
      <c r="C61" t="n" s="8">
        <f>IF(false,"120923171", "120923171")</f>
      </c>
      <c r="D61" t="s" s="8">
        <v>142</v>
      </c>
      <c r="E61" t="n" s="8">
        <v>1.0</v>
      </c>
      <c r="F61" t="n" s="8">
        <v>-472.0</v>
      </c>
      <c r="G61" t="s" s="8">
        <v>143</v>
      </c>
      <c r="H61" t="s" s="8">
        <v>54</v>
      </c>
      <c r="I61" t="s" s="8">
        <v>144</v>
      </c>
    </row>
    <row r="62" ht="16.0" customHeight="true">
      <c r="A62" t="n" s="8">
        <v>5.2385889E7</v>
      </c>
      <c r="B62" t="s" s="8">
        <v>66</v>
      </c>
      <c r="C62" t="n" s="8">
        <f>IF(false,"120923171", "120923171")</f>
      </c>
      <c r="D62" t="s" s="8">
        <v>142</v>
      </c>
      <c r="E62" t="n" s="8">
        <v>1.0</v>
      </c>
      <c r="F62" t="n" s="8">
        <v>-215.0</v>
      </c>
      <c r="G62" t="s" s="8">
        <v>140</v>
      </c>
      <c r="H62" t="s" s="8">
        <v>54</v>
      </c>
      <c r="I62" t="s" s="8">
        <v>145</v>
      </c>
    </row>
    <row r="63" ht="16.0" customHeight="true">
      <c r="A63" t="n" s="8">
        <v>5.1616847E7</v>
      </c>
      <c r="B63" t="s" s="8">
        <v>146</v>
      </c>
      <c r="C63" t="n" s="8">
        <f>IF(false,"120923175", "120923175")</f>
      </c>
      <c r="D63" t="s" s="8">
        <v>147</v>
      </c>
      <c r="E63" t="n" s="8">
        <v>1.0</v>
      </c>
      <c r="F63" t="n" s="8">
        <v>-303.0</v>
      </c>
      <c r="G63" t="s" s="8">
        <v>143</v>
      </c>
      <c r="H63" t="s" s="8">
        <v>54</v>
      </c>
      <c r="I63" t="s" s="8">
        <v>148</v>
      </c>
    </row>
    <row r="64" ht="16.0" customHeight="true">
      <c r="A64" t="n" s="8">
        <v>5.1727106E7</v>
      </c>
      <c r="B64" t="s" s="8">
        <v>90</v>
      </c>
      <c r="C64" t="n" s="8">
        <f>IF(false,"005-1255", "005-1255")</f>
      </c>
      <c r="D64" t="s" s="8">
        <v>71</v>
      </c>
      <c r="E64" t="n" s="8">
        <v>2.0</v>
      </c>
      <c r="F64" t="n" s="8">
        <v>-136.0</v>
      </c>
      <c r="G64" t="s" s="8">
        <v>143</v>
      </c>
      <c r="H64" t="s" s="8">
        <v>54</v>
      </c>
      <c r="I64" t="s" s="8">
        <v>149</v>
      </c>
    </row>
    <row r="65" ht="16.0" customHeight="true"/>
    <row r="66" ht="16.0" customHeight="true">
      <c r="A66" t="s" s="1">
        <v>37</v>
      </c>
      <c r="F66" t="n" s="8">
        <v>-1352.0</v>
      </c>
      <c r="G66" s="2"/>
      <c r="H66" s="0"/>
      <c r="I66" s="0"/>
    </row>
    <row r="67" ht="16.0" customHeight="true">
      <c r="A67" s="1"/>
      <c r="B67" s="1"/>
      <c r="C67" s="1"/>
      <c r="D67" s="1"/>
      <c r="E67" s="1"/>
      <c r="F67" s="1"/>
      <c r="G67" s="1"/>
      <c r="H67" s="1"/>
      <c r="I67" s="1"/>
    </row>
    <row r="68" ht="16.0" customHeight="true">
      <c r="A68" t="s" s="1">
        <v>40</v>
      </c>
    </row>
    <row r="69" ht="34.0" customHeight="true">
      <c r="A69" t="s" s="9">
        <v>47</v>
      </c>
      <c r="B69" t="s" s="9">
        <v>48</v>
      </c>
      <c r="C69" s="9"/>
      <c r="D69" s="9"/>
      <c r="E69" s="9"/>
      <c r="F69" t="s" s="9">
        <v>39</v>
      </c>
      <c r="G69" t="s" s="9">
        <v>5</v>
      </c>
      <c r="H69" t="s" s="9">
        <v>3</v>
      </c>
      <c r="I69" t="s" s="9">
        <v>4</v>
      </c>
    </row>
    <row r="70" ht="16.0" customHeight="true"/>
    <row r="71" ht="16.0" customHeight="true">
      <c r="A71" t="s" s="1">
        <v>37</v>
      </c>
      <c r="F71" t="n" s="8">
        <v>0.0</v>
      </c>
      <c r="G71" s="2"/>
      <c r="H71" s="0"/>
      <c r="I71" s="0"/>
    </row>
    <row r="72" ht="16.0" customHeight="true">
      <c r="A72" s="1"/>
      <c r="B72" s="1"/>
      <c r="C72" s="1"/>
      <c r="D72" s="1"/>
      <c r="E72" s="1"/>
      <c r="F72" s="1"/>
      <c r="G72" s="1"/>
      <c r="H72" s="1"/>
      <c r="I7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