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<sst xmlns="http://schemas.openxmlformats.org/spreadsheetml/2006/main" count="522" uniqueCount="121">
  <si>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</si>
  <si>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</si>
  <si>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</si>
  <si>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</si>
  <si>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</si>
  <si>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</si>
  <si>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</si>
  <si>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</si>
  <si>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</si>
  <si>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</si>
  <si>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</si>
  <si>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</si>
  <si>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</si>
  <si>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</si>
  <si>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</si>
  <si>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</si>
  <si>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</si>
  <si>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</si>
  <si>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</si>
  <si>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</si>
  <si>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</si>
  <si>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</si>
  <si>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</si>
  <si>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</si>
  <si>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</si>
  <si>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</si>
  <si>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</si>
  <si>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</si>
  <si>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</si>
  <si>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</si>
  <si>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</si>
  <si>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</si>
  <si>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</si>
  <si>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</si>
  <si>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</si>
  <si>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</si>
  <si>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</si>
  <si>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</si>
  <si>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</si>
  <si>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</si>
  <si>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</si>
  <si>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</si>
  <si>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</si>
  <si>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</si>
  <si>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</si>
  <si>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</si>
  <si>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</si>
  <si>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</si>
  <si>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</si>
  <si>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</si>
  <si>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31.08.2021</t>
  </si>
  <si>
    <t>27.08.2021</t>
  </si>
  <si>
    <t>YokoSun трусики Premium L (9-14 кг) 44 шт., белый</t>
  </si>
  <si>
    <t>Платёж за скидку маркетплейса</t>
  </si>
  <si>
    <t>30.08.2021</t>
  </si>
  <si>
    <t>612c57fb32da83691a76a5ec</t>
  </si>
  <si>
    <t>28.08.2021</t>
  </si>
  <si>
    <t>Joonies трусики Comfort L (9-14 кг), 44 шт.</t>
  </si>
  <si>
    <t>612c62ecf78dba650f08b503</t>
  </si>
  <si>
    <t>YokoSun трусики Premium M (6-10 кг) 56 шт., белый</t>
  </si>
  <si>
    <t>612c66992fe098786ece19cd</t>
  </si>
  <si>
    <t>Платёж за скидку по баллам Яндекс Плюса</t>
  </si>
  <si>
    <t>612a0e25f9880176542564b8</t>
  </si>
  <si>
    <t>Goo.N трусики Ultra XL (12-20 кг), 50 шт.</t>
  </si>
  <si>
    <t>612c67d5fbacea437995b935</t>
  </si>
  <si>
    <t>Goo.N трусики XL (12-20 кг) 38 шт.</t>
  </si>
  <si>
    <t>29.08.2021</t>
  </si>
  <si>
    <t>Manuoki трусики XXL (15+ кг), 36 шт.</t>
  </si>
  <si>
    <t>612c67e5863e4e0f4a2c8526</t>
  </si>
  <si>
    <t>YokoSun трусики Premium XL (12-20 кг) 38 шт., белый</t>
  </si>
  <si>
    <t>612a40d094d52778cad3cf44</t>
  </si>
  <si>
    <t>Manuoki трусики М (6-11 кг), 56 шт.</t>
  </si>
  <si>
    <t>612c77e85a395120c53d1df7</t>
  </si>
  <si>
    <t>Manuoki трусики XL (12+ кг), 38 шт.</t>
  </si>
  <si>
    <t>612cb7b703c3789819a1286e</t>
  </si>
  <si>
    <t>23.08.2021</t>
  </si>
  <si>
    <t>Goo.N подгузники S (4-8 кг), 84 шт.</t>
  </si>
  <si>
    <t>612cd06edbdc319a9b27eba5</t>
  </si>
  <si>
    <t>24.08.2021</t>
  </si>
  <si>
    <t>Manuoki подгузники UltraThin M (6-11 кг) 56 шт.</t>
  </si>
  <si>
    <t>612cd07183b1f21a04ccc669</t>
  </si>
  <si>
    <t>Manuoki трусики L (9-14 кг), 44 шт.</t>
  </si>
  <si>
    <t>612cd73094d527a32ea02ca7</t>
  </si>
  <si>
    <t>Satisfyer Набор анальных пробок Booty Call (Plugs) 14 см, розовый</t>
  </si>
  <si>
    <t>612ce8425a395118a13d1df8</t>
  </si>
  <si>
    <t>612ce9b78927ca9c284b2c7b</t>
  </si>
  <si>
    <t>612d17153b317628c28de671</t>
  </si>
  <si>
    <t>612d54f3fbacea6aa1bdbcc7</t>
  </si>
  <si>
    <t>YokoSun подгузники Premium NB (0-5 кг) 36 шт.</t>
  </si>
  <si>
    <t>612d55270fe9957592963a0d</t>
  </si>
  <si>
    <t>Missha BB крем Perfect Cover, SPF 42, 20 мл, оттенок: 21 light beige</t>
  </si>
  <si>
    <t>612d58ba3620c218465b0eda</t>
  </si>
  <si>
    <t>612d69d95a3951beb624d560</t>
  </si>
  <si>
    <t>Joonies трусики Comfort XL (12-17 кг), 38 шт., 2 уп.</t>
  </si>
  <si>
    <t>612d6bb7dff13b2adf659586</t>
  </si>
  <si>
    <t>Goo.N трусики L (9-14 кг) 44 шт.</t>
  </si>
  <si>
    <t>612d6dbc3b31761d5ffacaa2</t>
  </si>
  <si>
    <t>Satisfyer Вибратор для пар Double Joy (J2008-16), white</t>
  </si>
  <si>
    <t>612d6dc6b9f8ed4119e383ea</t>
  </si>
  <si>
    <t>612d6e3a04e943af4c13d1bc</t>
  </si>
  <si>
    <t>Satisfyer Вибратор силиконовый Master 23.5 см, розовый/белый</t>
  </si>
  <si>
    <t>612d6e6504e943320d13d1b9</t>
  </si>
  <si>
    <t>Satisfyer Стимулятор Penguin, черный/белый</t>
  </si>
  <si>
    <t>612d6e75f9880115e507fc67</t>
  </si>
  <si>
    <t>612d7024b9f8ed5f02e383ee</t>
  </si>
  <si>
    <t>Satisfyer Вибратор для пар с управлением через пульт и приложение Double Love, белый</t>
  </si>
  <si>
    <t>612d7e5bb9f8ed5609e383ef</t>
  </si>
  <si>
    <t>612d7f0a94d5271151def686</t>
  </si>
  <si>
    <t>Satisfyer Вагинальные шарики Balls J01511N, голубой/розовый/красный</t>
  </si>
  <si>
    <t>612bd39d03c378030fe5e529</t>
  </si>
  <si>
    <t>612d859a83b1f2416d3e8f7c</t>
  </si>
  <si>
    <t>612cadf0dbdc3129e53c04c3</t>
  </si>
  <si>
    <t>Goo.N подгузники Ultra L (9-14 кг), 68 шт.</t>
  </si>
  <si>
    <t>612d8b562fe09838ff2d7ac6</t>
  </si>
  <si>
    <t>26.08.2021</t>
  </si>
  <si>
    <t>612d922adff13b26df659583</t>
  </si>
  <si>
    <t>612d95fe7399013a15041365</t>
  </si>
  <si>
    <t>Joonies трусики Premium Soft M (6-11 кг), 56 шт.</t>
  </si>
  <si>
    <t>612a1afb32da83d7a5b68a2c</t>
  </si>
  <si>
    <t>Возврат платежа за скидку маркетплейса</t>
  </si>
  <si>
    <t>612cf718f98801abbdd8c1c3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</si>
</sst>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62794.0</v>
      </c>
    </row>
    <row r="4" spans="1:9" s="3" customFormat="1" x14ac:dyDescent="0.2" ht="16.0" customHeight="true">
      <c r="A4" s="3" t="s">
        <v>34</v>
      </c>
      <c r="B4" s="10" t="n">
        <v>9391.0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6.1086735E7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187.0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6.1129664E7</v>
      </c>
      <c r="B9" t="s" s="8">
        <v>56</v>
      </c>
      <c r="C9" t="n" s="8">
        <f>IF(false,"120922353", "120922353")</f>
      </c>
      <c r="D9" t="s" s="8">
        <v>57</v>
      </c>
      <c r="E9" t="n" s="8">
        <v>1.0</v>
      </c>
      <c r="F9" t="n" s="8">
        <v>127.0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6.1150513E7</v>
      </c>
      <c r="B10" s="8" t="s">
        <v>56</v>
      </c>
      <c r="C10" s="8" t="n">
        <f>IF(false,"120921900", "120921900")</f>
      </c>
      <c r="D10" s="8" t="s">
        <v>59</v>
      </c>
      <c r="E10" s="8" t="n">
        <v>5.0</v>
      </c>
      <c r="F10" s="8" t="n">
        <v>930.0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6.1150513E7</v>
      </c>
      <c r="B11" t="s" s="8">
        <v>56</v>
      </c>
      <c r="C11" t="n" s="8">
        <f>IF(false,"120921900", "120921900")</f>
      </c>
      <c r="D11" t="s" s="8">
        <v>59</v>
      </c>
      <c r="E11" t="n" s="8">
        <v>5.0</v>
      </c>
      <c r="F11" t="n" s="8">
        <v>1250.0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6.0972231E7</v>
      </c>
      <c r="B12" t="s" s="8">
        <v>51</v>
      </c>
      <c r="C12" t="n" s="8">
        <f>IF(false,"120921791", "120921791")</f>
      </c>
      <c r="D12" t="s" s="8">
        <v>63</v>
      </c>
      <c r="E12" t="n" s="8">
        <v>1.0</v>
      </c>
      <c r="F12" t="n" s="8">
        <v>646.0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6.0972231E7</v>
      </c>
      <c r="B13" s="8" t="s">
        <v>51</v>
      </c>
      <c r="C13" s="8" t="n">
        <f>IF(false,"005-1519", "005-1519")</f>
      </c>
      <c r="D13" s="8" t="s">
        <v>65</v>
      </c>
      <c r="E13" s="8" t="n">
        <v>1.0</v>
      </c>
      <c r="F13" s="8" t="n">
        <v>309.0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6.124611E7</v>
      </c>
      <c r="B14" s="8" t="s">
        <v>66</v>
      </c>
      <c r="C14" s="8" t="n">
        <f>IF(false,"01-004117", "01-004117")</f>
      </c>
      <c r="D14" s="8" t="s">
        <v>67</v>
      </c>
      <c r="E14" s="8" t="n">
        <v>1.0</v>
      </c>
      <c r="F14" s="8" t="n">
        <v>45.0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6.1177362E7</v>
      </c>
      <c r="B15" t="s" s="8">
        <v>56</v>
      </c>
      <c r="C15" t="n" s="8">
        <f>IF(false,"120921901", "120921901")</f>
      </c>
      <c r="D15" t="s" s="8">
        <v>69</v>
      </c>
      <c r="E15" t="n" s="8">
        <v>1.0</v>
      </c>
      <c r="F15" t="n" s="8">
        <v>380.0</v>
      </c>
      <c r="G15" t="s" s="8">
        <v>61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6.1088928E7</v>
      </c>
      <c r="B16" t="s" s="8">
        <v>51</v>
      </c>
      <c r="C16" t="n" s="8">
        <f>IF(false,"008-575", "008-575")</f>
      </c>
      <c r="D16" t="s" s="8">
        <v>71</v>
      </c>
      <c r="E16" t="n" s="8">
        <v>1.0</v>
      </c>
      <c r="F16" s="8" t="n">
        <v>201.0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6.1245341E7</v>
      </c>
      <c r="B17" s="8" t="s">
        <v>66</v>
      </c>
      <c r="C17" s="8" t="n">
        <f>IF(false,"008-577", "008-577")</f>
      </c>
      <c r="D17" s="8" t="s">
        <v>73</v>
      </c>
      <c r="E17" s="8" t="n">
        <v>2.0</v>
      </c>
      <c r="F17" s="8" t="n">
        <v>90.0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6.0361082E7</v>
      </c>
      <c r="B18" t="s" s="8">
        <v>75</v>
      </c>
      <c r="C18" t="n" s="8">
        <f>IF(false,"002-101", "002-101")</f>
      </c>
      <c r="D18" t="s" s="8">
        <v>76</v>
      </c>
      <c r="E18" t="n" s="8">
        <v>1.0</v>
      </c>
      <c r="F18" t="n" s="8">
        <v>110.0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6.0514731E7</v>
      </c>
      <c r="B19" s="8" t="s">
        <v>78</v>
      </c>
      <c r="C19" s="8" t="n">
        <f>IF(false,"005-1080", "005-1080")</f>
      </c>
      <c r="D19" s="8" t="s">
        <v>79</v>
      </c>
      <c r="E19" s="8" t="n">
        <v>1.0</v>
      </c>
      <c r="F19" s="8" t="n">
        <v>128.0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6.1171083E7</v>
      </c>
      <c r="B20" s="8" t="s">
        <v>56</v>
      </c>
      <c r="C20" s="8" t="n">
        <f>IF(false,"008-576", "008-576")</f>
      </c>
      <c r="D20" s="8" t="s">
        <v>81</v>
      </c>
      <c r="E20" s="8" t="n">
        <v>1.0</v>
      </c>
      <c r="F20" s="8" t="n">
        <v>45.0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6.1045269E7</v>
      </c>
      <c r="B21" t="s" s="8">
        <v>51</v>
      </c>
      <c r="C21" t="n" s="8">
        <f>IF(false,"2152400576", "2152400576")</f>
      </c>
      <c r="D21" t="s" s="8">
        <v>83</v>
      </c>
      <c r="E21" t="n" s="8">
        <v>1.0</v>
      </c>
      <c r="F21" t="n" s="8">
        <v>293.0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6.1173457E7</v>
      </c>
      <c r="B22" t="s" s="8">
        <v>56</v>
      </c>
      <c r="C22" t="n" s="8">
        <f>IF(false,"120921995", "120921995")</f>
      </c>
      <c r="D22" t="s" s="8">
        <v>52</v>
      </c>
      <c r="E22" t="n" s="8">
        <v>1.0</v>
      </c>
      <c r="F22" s="8" t="n">
        <v>200.0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6.0995633E7</v>
      </c>
      <c r="B23" s="8" t="s">
        <v>51</v>
      </c>
      <c r="C23" s="8" t="n">
        <f>IF(false,"120922353", "120922353")</f>
      </c>
      <c r="D23" s="8" t="s">
        <v>57</v>
      </c>
      <c r="E23" s="8" t="n">
        <v>1.0</v>
      </c>
      <c r="F23" s="8" t="n">
        <v>128.0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6.133419E7</v>
      </c>
      <c r="B24" t="s" s="8">
        <v>66</v>
      </c>
      <c r="C24" t="n" s="8">
        <f>IF(false,"01-004117", "01-004117")</f>
      </c>
      <c r="D24" t="s" s="8">
        <v>67</v>
      </c>
      <c r="E24" t="n" s="8">
        <v>3.0</v>
      </c>
      <c r="F24" t="n" s="8">
        <v>522.0</v>
      </c>
      <c r="G24" t="s" s="8">
        <v>53</v>
      </c>
      <c r="H24" t="s" s="8">
        <v>50</v>
      </c>
      <c r="I24" t="s" s="8">
        <v>87</v>
      </c>
    </row>
    <row r="25" spans="1:9" s="1" customFormat="1" x14ac:dyDescent="0.2" ht="16.0" customHeight="true">
      <c r="A25" t="n" s="7">
        <v>6.1379762E7</v>
      </c>
      <c r="B25" t="s" s="8">
        <v>54</v>
      </c>
      <c r="C25" t="n" s="8">
        <f>IF(false,"120921902", "120921902")</f>
      </c>
      <c r="D25" t="s" s="8">
        <v>88</v>
      </c>
      <c r="E25" t="n" s="8">
        <v>1.0</v>
      </c>
      <c r="F25" t="n" s="8">
        <v>122.0</v>
      </c>
      <c r="G25" t="s" s="8">
        <v>53</v>
      </c>
      <c r="H25" t="s" s="8">
        <v>50</v>
      </c>
      <c r="I25" t="s" s="8">
        <v>89</v>
      </c>
    </row>
    <row r="26" ht="16.0" customHeight="true">
      <c r="A26" t="n" s="7">
        <v>6.1314994E7</v>
      </c>
      <c r="B26" t="s" s="8">
        <v>66</v>
      </c>
      <c r="C26" t="n" s="8">
        <f>IF(false,"120921439", "120921439")</f>
      </c>
      <c r="D26" t="s" s="8">
        <v>90</v>
      </c>
      <c r="E26" t="n" s="8">
        <v>1.0</v>
      </c>
      <c r="F26" t="n" s="8">
        <v>38.0</v>
      </c>
      <c r="G26" t="s" s="8">
        <v>53</v>
      </c>
      <c r="H26" t="s" s="8">
        <v>50</v>
      </c>
      <c r="I26" t="s" s="8">
        <v>91</v>
      </c>
    </row>
    <row r="27" ht="16.0" customHeight="true">
      <c r="A27" t="n" s="7">
        <v>6.1218989E7</v>
      </c>
      <c r="B27" t="s" s="8">
        <v>56</v>
      </c>
      <c r="C27" t="n" s="8">
        <f>IF(false,"008-576", "008-576")</f>
      </c>
      <c r="D27" t="s" s="8">
        <v>81</v>
      </c>
      <c r="E27" t="n" s="8">
        <v>2.0</v>
      </c>
      <c r="F27" t="n" s="8">
        <v>90.0</v>
      </c>
      <c r="G27" t="s" s="8">
        <v>53</v>
      </c>
      <c r="H27" t="s" s="8">
        <v>50</v>
      </c>
      <c r="I27" t="s" s="8">
        <v>92</v>
      </c>
    </row>
    <row r="28" ht="16.0" customHeight="true">
      <c r="A28" t="n" s="7">
        <v>6.1182474E7</v>
      </c>
      <c r="B28" t="s" s="8">
        <v>56</v>
      </c>
      <c r="C28" t="n" s="8">
        <f>IF(false,"120922767", "120922767")</f>
      </c>
      <c r="D28" t="s" s="8">
        <v>93</v>
      </c>
      <c r="E28" t="n" s="8">
        <v>1.0</v>
      </c>
      <c r="F28" t="n" s="8">
        <v>340.0</v>
      </c>
      <c r="G28" t="s" s="8">
        <v>53</v>
      </c>
      <c r="H28" t="s" s="8">
        <v>50</v>
      </c>
      <c r="I28" t="s" s="8">
        <v>94</v>
      </c>
    </row>
    <row r="29" spans="1:9" s="1" customFormat="1" x14ac:dyDescent="0.2" ht="16.0" customHeight="true">
      <c r="A29" t="n" s="7">
        <v>6.1081923E7</v>
      </c>
      <c r="B29" t="s" s="8">
        <v>51</v>
      </c>
      <c r="C29" t="n" s="8">
        <f>IF(false,"005-1518", "005-1518")</f>
      </c>
      <c r="D29" t="s" s="8">
        <v>95</v>
      </c>
      <c r="E29" t="n" s="8">
        <v>1.0</v>
      </c>
      <c r="F29" t="n" s="8">
        <v>303.0</v>
      </c>
      <c r="G29" s="8" t="s">
        <v>53</v>
      </c>
      <c r="H29" t="s" s="8">
        <v>50</v>
      </c>
      <c r="I29" s="8" t="s">
        <v>96</v>
      </c>
    </row>
    <row r="30" ht="16.0" customHeight="true">
      <c r="A30" t="n" s="7">
        <v>6.1371976E7</v>
      </c>
      <c r="B30" t="s" s="8">
        <v>54</v>
      </c>
      <c r="C30" t="n" s="8">
        <f>IF(false,"2152400612", "2152400612")</f>
      </c>
      <c r="D30" t="s" s="8">
        <v>97</v>
      </c>
      <c r="E30" t="n" s="8">
        <v>1.0</v>
      </c>
      <c r="F30" t="n" s="8">
        <v>358.0</v>
      </c>
      <c r="G30" t="s" s="8">
        <v>53</v>
      </c>
      <c r="H30" t="s" s="8">
        <v>50</v>
      </c>
      <c r="I30" t="s" s="8">
        <v>98</v>
      </c>
    </row>
    <row r="31" ht="16.0" customHeight="true">
      <c r="A31" t="n" s="7">
        <v>6.1360793E7</v>
      </c>
      <c r="B31" t="s" s="8">
        <v>54</v>
      </c>
      <c r="C31" t="n" s="8">
        <f>IF(false,"005-1519", "005-1519")</f>
      </c>
      <c r="D31" t="s" s="8">
        <v>65</v>
      </c>
      <c r="E31" t="n" s="8">
        <v>1.0</v>
      </c>
      <c r="F31" t="n" s="8">
        <v>118.0</v>
      </c>
      <c r="G31" t="s" s="8">
        <v>53</v>
      </c>
      <c r="H31" t="s" s="8">
        <v>50</v>
      </c>
      <c r="I31" t="s" s="8">
        <v>99</v>
      </c>
    </row>
    <row r="32" ht="16.0" customHeight="true">
      <c r="A32" t="n" s="7">
        <v>6.1360812E7</v>
      </c>
      <c r="B32" t="s" s="8">
        <v>54</v>
      </c>
      <c r="C32" t="n" s="8">
        <f>IF(false,"2152400596", "2152400596")</f>
      </c>
      <c r="D32" t="s" s="8">
        <v>100</v>
      </c>
      <c r="E32" t="n" s="8">
        <v>1.0</v>
      </c>
      <c r="F32" t="n" s="8">
        <v>474.0</v>
      </c>
      <c r="G32" t="s" s="8">
        <v>53</v>
      </c>
      <c r="H32" t="s" s="8">
        <v>50</v>
      </c>
      <c r="I32" t="s" s="8">
        <v>101</v>
      </c>
    </row>
    <row r="33" ht="16.0" customHeight="true">
      <c r="A33" t="n" s="7">
        <v>6.1308173E7</v>
      </c>
      <c r="B33" t="s" s="8">
        <v>66</v>
      </c>
      <c r="C33" t="n" s="8">
        <f>IF(false,"120922947", "120922947")</f>
      </c>
      <c r="D33" t="s" s="8">
        <v>102</v>
      </c>
      <c r="E33" t="n" s="8">
        <v>1.0</v>
      </c>
      <c r="F33" t="n" s="8">
        <v>940.0</v>
      </c>
      <c r="G33" t="s" s="8">
        <v>53</v>
      </c>
      <c r="H33" t="s" s="8">
        <v>50</v>
      </c>
      <c r="I33" t="s" s="8">
        <v>103</v>
      </c>
    </row>
    <row r="34" ht="16.0" customHeight="true">
      <c r="A34" t="n" s="7">
        <v>6.1379064E7</v>
      </c>
      <c r="B34" t="s" s="8">
        <v>54</v>
      </c>
      <c r="C34" t="n" s="8">
        <f>IF(false,"008-576", "008-576")</f>
      </c>
      <c r="D34" t="s" s="8">
        <v>81</v>
      </c>
      <c r="E34" t="n" s="8">
        <v>1.0</v>
      </c>
      <c r="F34" t="n" s="8">
        <v>45.0</v>
      </c>
      <c r="G34" t="s" s="8">
        <v>53</v>
      </c>
      <c r="H34" t="s" s="8">
        <v>50</v>
      </c>
      <c r="I34" t="s" s="8">
        <v>104</v>
      </c>
    </row>
    <row r="35" ht="16.0" customHeight="true">
      <c r="A35" t="n" s="7">
        <v>6.1379064E7</v>
      </c>
      <c r="B35" t="s" s="8">
        <v>54</v>
      </c>
      <c r="C35" t="n" s="8">
        <f>IF(false,"008-575", "008-575")</f>
      </c>
      <c r="D35" t="s" s="8">
        <v>71</v>
      </c>
      <c r="E35" t="n" s="8">
        <v>1.0</v>
      </c>
      <c r="F35" t="n" s="8">
        <v>45.0</v>
      </c>
      <c r="G35" t="s" s="8">
        <v>53</v>
      </c>
      <c r="H35" t="s" s="8">
        <v>50</v>
      </c>
      <c r="I35" t="s" s="8">
        <v>104</v>
      </c>
    </row>
    <row r="36" ht="16.0" customHeight="true">
      <c r="A36" t="n" s="7">
        <v>6.1279647E7</v>
      </c>
      <c r="B36" t="s" s="8">
        <v>66</v>
      </c>
      <c r="C36" t="n" s="8">
        <f>IF(false,"2152400613", "2152400613")</f>
      </c>
      <c r="D36" t="s" s="8">
        <v>105</v>
      </c>
      <c r="E36" t="n" s="8">
        <v>1.0</v>
      </c>
      <c r="F36" t="n" s="8">
        <v>200.0</v>
      </c>
      <c r="G36" t="s" s="8">
        <v>53</v>
      </c>
      <c r="H36" t="s" s="8">
        <v>50</v>
      </c>
      <c r="I36" t="s" s="8">
        <v>106</v>
      </c>
    </row>
    <row r="37" ht="16.0" customHeight="true">
      <c r="A37" t="n" s="7">
        <v>6.127648E7</v>
      </c>
      <c r="B37" t="s" s="8">
        <v>66</v>
      </c>
      <c r="C37" t="n" s="8">
        <f>IF(false,"01-004117", "01-004117")</f>
      </c>
      <c r="D37" t="s" s="8">
        <v>67</v>
      </c>
      <c r="E37" t="n" s="8">
        <v>1.0</v>
      </c>
      <c r="F37" t="n" s="8">
        <v>68.0</v>
      </c>
      <c r="G37" t="s" s="8">
        <v>53</v>
      </c>
      <c r="H37" t="s" s="8">
        <v>50</v>
      </c>
      <c r="I37" t="s" s="8">
        <v>107</v>
      </c>
    </row>
    <row r="38" ht="16.0" customHeight="true">
      <c r="A38" t="n" s="7">
        <v>6.1335359E7</v>
      </c>
      <c r="B38" t="s" s="8">
        <v>66</v>
      </c>
      <c r="C38" t="n" s="8">
        <f>IF(false,"2152400579", "2152400579")</f>
      </c>
      <c r="D38" t="s" s="8">
        <v>108</v>
      </c>
      <c r="E38" t="n" s="8">
        <v>1.0</v>
      </c>
      <c r="F38" t="n" s="8">
        <v>125.0</v>
      </c>
      <c r="G38" t="s" s="8">
        <v>61</v>
      </c>
      <c r="H38" t="s" s="8">
        <v>50</v>
      </c>
      <c r="I38" t="s" s="8">
        <v>109</v>
      </c>
    </row>
    <row r="39" ht="16.0" customHeight="true">
      <c r="A39" t="n" s="7">
        <v>6.1177362E7</v>
      </c>
      <c r="B39" t="s" s="8">
        <v>56</v>
      </c>
      <c r="C39" t="n" s="8">
        <f>IF(false,"120921901", "120921901")</f>
      </c>
      <c r="D39" t="s" s="8">
        <v>69</v>
      </c>
      <c r="E39" t="n" s="8">
        <v>1.0</v>
      </c>
      <c r="F39" t="n" s="8">
        <v>187.0</v>
      </c>
      <c r="G39" t="s" s="8">
        <v>53</v>
      </c>
      <c r="H39" t="s" s="8">
        <v>50</v>
      </c>
      <c r="I39" t="s" s="8">
        <v>110</v>
      </c>
    </row>
    <row r="40" ht="16.0" customHeight="true">
      <c r="A40" t="n" s="7">
        <v>6.141159E7</v>
      </c>
      <c r="B40" t="s" s="8">
        <v>54</v>
      </c>
      <c r="C40" t="n" s="8">
        <f>IF(false,"008-575", "008-575")</f>
      </c>
      <c r="D40" t="s" s="8">
        <v>71</v>
      </c>
      <c r="E40" t="n" s="8">
        <v>1.0</v>
      </c>
      <c r="F40" t="n" s="8">
        <v>214.0</v>
      </c>
      <c r="G40" t="s" s="8">
        <v>61</v>
      </c>
      <c r="H40" t="s" s="8">
        <v>50</v>
      </c>
      <c r="I40" t="s" s="8">
        <v>111</v>
      </c>
    </row>
    <row r="41" ht="16.0" customHeight="true">
      <c r="A41" t="n" s="7">
        <v>6.1142872E7</v>
      </c>
      <c r="B41" t="s" s="8">
        <v>56</v>
      </c>
      <c r="C41" t="n" s="8">
        <f>IF(false,"005-1110", "005-1110")</f>
      </c>
      <c r="D41" t="s" s="8">
        <v>112</v>
      </c>
      <c r="E41" t="n" s="8">
        <v>1.0</v>
      </c>
      <c r="F41" t="n" s="8">
        <v>253.0</v>
      </c>
      <c r="G41" t="s" s="8">
        <v>53</v>
      </c>
      <c r="H41" t="s" s="8">
        <v>50</v>
      </c>
      <c r="I41" t="s" s="8">
        <v>113</v>
      </c>
    </row>
    <row r="42" ht="16.0" customHeight="true">
      <c r="A42" t="n" s="7">
        <v>6.0788698E7</v>
      </c>
      <c r="B42" t="s" s="8">
        <v>114</v>
      </c>
      <c r="C42" t="n" s="8">
        <f>IF(false,"005-1518", "005-1518")</f>
      </c>
      <c r="D42" t="s" s="8">
        <v>95</v>
      </c>
      <c r="E42" t="n" s="8">
        <v>1.0</v>
      </c>
      <c r="F42" t="n" s="8">
        <v>305.0</v>
      </c>
      <c r="G42" t="s" s="8">
        <v>53</v>
      </c>
      <c r="H42" t="s" s="8">
        <v>50</v>
      </c>
      <c r="I42" t="s" s="8">
        <v>115</v>
      </c>
    </row>
    <row r="43" ht="16.0" customHeight="true">
      <c r="A43" t="n" s="7">
        <v>6.1171465E7</v>
      </c>
      <c r="B43" t="s" s="8">
        <v>56</v>
      </c>
      <c r="C43" t="n" s="8">
        <f>IF(false,"008-577", "008-577")</f>
      </c>
      <c r="D43" t="s" s="8">
        <v>73</v>
      </c>
      <c r="E43" t="n" s="8">
        <v>1.0</v>
      </c>
      <c r="F43" t="n" s="8">
        <v>45.0</v>
      </c>
      <c r="G43" t="s" s="8">
        <v>53</v>
      </c>
      <c r="H43" t="s" s="8">
        <v>50</v>
      </c>
      <c r="I43" t="s" s="8">
        <v>116</v>
      </c>
    </row>
    <row r="44" ht="16.0" customHeight="true">
      <c r="A44" t="n" s="7">
        <v>6.1157839E7</v>
      </c>
      <c r="B44" t="s" s="8">
        <v>56</v>
      </c>
      <c r="C44" t="n" s="8">
        <f>IF(false,"120922035", "120922035")</f>
      </c>
      <c r="D44" t="s" s="8">
        <v>117</v>
      </c>
      <c r="E44" t="n" s="8">
        <v>1.0</v>
      </c>
      <c r="F44" t="n" s="8">
        <v>485.0</v>
      </c>
      <c r="G44" t="s" s="8">
        <v>61</v>
      </c>
      <c r="H44" t="s" s="8">
        <v>50</v>
      </c>
      <c r="I44" t="s" s="8">
        <v>118</v>
      </c>
    </row>
    <row r="45" ht="16.0" customHeight="true"/>
    <row r="46" ht="16.0" customHeight="true">
      <c r="A46" t="s" s="1">
        <v>37</v>
      </c>
      <c r="B46" s="1"/>
      <c r="C46" s="1"/>
      <c r="D46" s="1"/>
      <c r="E46" s="1"/>
      <c r="F46" t="n" s="8">
        <v>10346.0</v>
      </c>
      <c r="G46" s="2"/>
    </row>
    <row r="47" ht="16.0" customHeight="true"/>
    <row r="48" ht="16.0" customHeight="true">
      <c r="A48" t="s" s="1">
        <v>36</v>
      </c>
    </row>
    <row r="49" ht="34.0" customHeight="true">
      <c r="A49" t="s" s="9">
        <v>38</v>
      </c>
      <c r="B49" t="s" s="9">
        <v>0</v>
      </c>
      <c r="C49" t="s" s="9">
        <v>43</v>
      </c>
      <c r="D49" t="s" s="9">
        <v>1</v>
      </c>
      <c r="E49" t="s" s="9">
        <v>2</v>
      </c>
      <c r="F49" t="s" s="9">
        <v>39</v>
      </c>
      <c r="G49" t="s" s="9">
        <v>5</v>
      </c>
      <c r="H49" t="s" s="9">
        <v>3</v>
      </c>
      <c r="I49" t="s" s="9">
        <v>4</v>
      </c>
    </row>
    <row r="50" ht="16.0" customHeight="true">
      <c r="A50" t="n" s="8">
        <v>6.0972231E7</v>
      </c>
      <c r="B50" t="s" s="8">
        <v>51</v>
      </c>
      <c r="C50" t="n" s="8">
        <f>IF(false,"120921791", "120921791")</f>
      </c>
      <c r="D50" t="s" s="8">
        <v>63</v>
      </c>
      <c r="E50" t="n" s="8">
        <v>1.0</v>
      </c>
      <c r="F50" t="n" s="8">
        <v>-646.0</v>
      </c>
      <c r="G50" t="s" s="8">
        <v>119</v>
      </c>
      <c r="H50" t="s" s="8">
        <v>54</v>
      </c>
      <c r="I50" t="s" s="8">
        <v>120</v>
      </c>
    </row>
    <row r="51" ht="16.0" customHeight="true">
      <c r="A51" t="n" s="8">
        <v>6.0972231E7</v>
      </c>
      <c r="B51" t="s" s="8">
        <v>51</v>
      </c>
      <c r="C51" t="n" s="8">
        <f>IF(false,"005-1519", "005-1519")</f>
      </c>
      <c r="D51" t="s" s="8">
        <v>65</v>
      </c>
      <c r="E51" t="n" s="8">
        <v>1.0</v>
      </c>
      <c r="F51" t="n" s="8">
        <v>-309.0</v>
      </c>
      <c r="G51" t="s" s="8">
        <v>119</v>
      </c>
      <c r="H51" t="s" s="8">
        <v>54</v>
      </c>
      <c r="I51" t="s" s="8">
        <v>120</v>
      </c>
    </row>
    <row r="52" ht="16.0" customHeight="true"/>
    <row r="53" ht="16.0" customHeight="true">
      <c r="A53" t="s" s="1">
        <v>37</v>
      </c>
      <c r="F53" t="n" s="8">
        <v>-955.0</v>
      </c>
      <c r="G53" s="2"/>
      <c r="H53" s="0"/>
      <c r="I53" s="0"/>
    </row>
    <row r="54" ht="16.0" customHeight="true">
      <c r="A54" s="1"/>
      <c r="B54" s="1"/>
      <c r="C54" s="1"/>
      <c r="D54" s="1"/>
      <c r="E54" s="1"/>
      <c r="F54" s="1"/>
      <c r="G54" s="1"/>
      <c r="H54" s="1"/>
      <c r="I54" s="1"/>
    </row>
    <row r="55" ht="16.0" customHeight="true">
      <c r="A55" t="s" s="1">
        <v>40</v>
      </c>
    </row>
    <row r="56" ht="34.0" customHeight="true">
      <c r="A56" t="s" s="9">
        <v>47</v>
      </c>
      <c r="B56" t="s" s="9">
        <v>48</v>
      </c>
      <c r="C56" s="9"/>
      <c r="D56" s="9"/>
      <c r="E56" s="9"/>
      <c r="F56" t="s" s="9">
        <v>39</v>
      </c>
      <c r="G56" t="s" s="9">
        <v>5</v>
      </c>
      <c r="H56" t="s" s="9">
        <v>3</v>
      </c>
      <c r="I56" t="s" s="9">
        <v>4</v>
      </c>
    </row>
    <row r="57" ht="16.0" customHeight="true"/>
    <row r="58" ht="16.0" customHeight="true">
      <c r="A58" t="s" s="1">
        <v>37</v>
      </c>
      <c r="F58" t="n" s="8">
        <v>0.0</v>
      </c>
      <c r="G58" s="2"/>
      <c r="H58" s="0"/>
      <c r="I58" s="0"/>
    </row>
    <row r="59" ht="16.0" customHeight="true">
      <c r="A59" s="1"/>
      <c r="B59" s="1"/>
      <c r="C59" s="1"/>
      <c r="D59" s="1"/>
      <c r="E59" s="1"/>
      <c r="F59" s="1"/>
      <c r="G59" s="1"/>
      <c r="H59" s="1"/>
      <c r="I5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