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<sst xmlns="http://schemas.openxmlformats.org/spreadsheetml/2006/main" count="482" uniqueCount="124">
  <si>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</si>
  <si>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</si>
  <si>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</si>
  <si>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</si>
  <si>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</si>
  <si>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</si>
  <si>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</si>
  <si>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</si>
  <si>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</si>
  <si>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</si>
  <si>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</si>
  <si>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</si>
  <si>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</si>
  <si>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</si>
  <si>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</si>
  <si>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</si>
  <si>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</si>
  <si>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</si>
  <si>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</si>
  <si>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</si>
  <si>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</si>
  <si>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</si>
  <si>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</si>
  <si>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</si>
  <si>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</si>
  <si>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</si>
  <si>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</si>
  <si>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</si>
  <si>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</si>
  <si>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</si>
  <si>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</si>
  <si>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</si>
  <si>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</si>
  <si>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</si>
  <si>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</si>
  <si>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</si>
  <si>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</si>
  <si>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</si>
  <si>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</si>
  <si>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</si>
  <si>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</si>
  <si>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</si>
  <si>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</si>
  <si>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</si>
  <si>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</si>
  <si>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</si>
  <si>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</si>
  <si>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</si>
  <si>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</si>
  <si>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</si>
  <si>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27.07.2021</t>
  </si>
  <si>
    <t>24.07.2021</t>
  </si>
  <si>
    <t>Goo.N подгузники S (4-8 кг), 84 шт.</t>
  </si>
  <si>
    <t>Платёж покупателя</t>
  </si>
  <si>
    <t>26.07.2021</t>
  </si>
  <si>
    <t>60fc48e5f78dba08bb7ec64b</t>
  </si>
  <si>
    <t>Joonies трусики Premium Soft XL (12-17 кг), 76 шт.</t>
  </si>
  <si>
    <t>60fc5c1b20d51d3db8e645be</t>
  </si>
  <si>
    <t>25.07.2021</t>
  </si>
  <si>
    <t>Satisfyer Стимулятор 2 Next Gen, rose gold/white</t>
  </si>
  <si>
    <t>60fc8657954f6b5eef0f12b4</t>
  </si>
  <si>
    <t>Satisfyer Стимулятор Pro Traveler, aubergine/rosegold</t>
  </si>
  <si>
    <t>60fc8248f78dba3fce7ec6b5</t>
  </si>
  <si>
    <t>19.07.2021</t>
  </si>
  <si>
    <t>Смесь Kabrita 3 GOLD для комфортного пищеварения, старше 12 месяцев, 800 г</t>
  </si>
  <si>
    <t>60fe7cfc3b31760e635c60d3</t>
  </si>
  <si>
    <t>Joonies подгузники Premium Soft M (6-11 кг), 58 шт.</t>
  </si>
  <si>
    <t>60fda94c3620c2272f974741</t>
  </si>
  <si>
    <t>21.07.2021</t>
  </si>
  <si>
    <t>La'dor шампунь для волос Keratin LPP Кератиновый pH 6.0, 530 мл</t>
  </si>
  <si>
    <t>60fea44f5a39515dc5751c5a</t>
  </si>
  <si>
    <t>60fbfb52dbdc3194eec98ae5</t>
  </si>
  <si>
    <t>Протеин Optimum Nutrition 100% Whey Gold Standard 2240 г, шоколад-ментол</t>
  </si>
  <si>
    <t>60fec0c0f4c0cb6f68adac52</t>
  </si>
  <si>
    <t>Goo.N подгузники Ultra M (6-11 кг), 80 шт.</t>
  </si>
  <si>
    <t>60feca3a94d5270961dd3a4c</t>
  </si>
  <si>
    <t>14.07.2021</t>
  </si>
  <si>
    <t>Jigott Тушь для ресниц Cats Eye Perfect Volume Mascara, черный</t>
  </si>
  <si>
    <t>60fee64b6a86437bb58926ae</t>
  </si>
  <si>
    <t>Takeshi трусики бамбуковые Kid's XL (12-22 кг) 38 шт.</t>
  </si>
  <si>
    <t>60fee8477399010a21093628</t>
  </si>
  <si>
    <t>Зубная паста Perioe Pumping Citrus, 285 г</t>
  </si>
  <si>
    <t>60fbd2a57153b37719d907d9</t>
  </si>
  <si>
    <t>60fef1bdbed21e1ceb9a7bfd</t>
  </si>
  <si>
    <t>22.07.2021</t>
  </si>
  <si>
    <t>60fef69232da83315c03fd78</t>
  </si>
  <si>
    <t>60fbe5b78927ca2cd0a8b196</t>
  </si>
  <si>
    <t>Joonies трусики Premium Soft XL (12-17 кг), 38 шт.</t>
  </si>
  <si>
    <t>60feffa083b1f24257c474cd</t>
  </si>
  <si>
    <t>Deoproce шампунь Black garlic Intensive energy с экстрактом черного чеснока, 200 мл</t>
  </si>
  <si>
    <t>60ff0dc6b9f8ed11e740e5fa</t>
  </si>
  <si>
    <t>23.07.2021</t>
  </si>
  <si>
    <t>60ff0e33c5311b24a54df5b4</t>
  </si>
  <si>
    <t>Joonies подгузники Premium Soft NB (0-5 кг) 24 шт.</t>
  </si>
  <si>
    <t>60fe72fb73990162851c51a3</t>
  </si>
  <si>
    <t>Joonies трусики Premium Soft L (9-14 кг), 88 шт.</t>
  </si>
  <si>
    <t>60fd5fedfbacea5889cdcb39</t>
  </si>
  <si>
    <t>Goo.N трусики Ultra XXL (13-25 кг) 36 шт.</t>
  </si>
  <si>
    <t>60fdcd7c9066f42fd374b947</t>
  </si>
  <si>
    <t>60ff30b0c3080f3c30e85120</t>
  </si>
  <si>
    <t>Satisfyer Вибромассажер из силикона с вакуумно-волновой клиторальной стимуляцией Pro G-Spot Rabbit 22 см, белый</t>
  </si>
  <si>
    <t>60fd30dd5a39512941751ce5</t>
  </si>
  <si>
    <t>Esthetic House маска-филлер CP-1 3 Seconds Hair Ringer (Hair Fill-up Ampoule), 13 мл, 5 шт.</t>
  </si>
  <si>
    <t>60fdf443f9880126e8de904f</t>
  </si>
  <si>
    <t>Biore увлажняющая сыворотка для умывания и снятия макияжа, 210 мл</t>
  </si>
  <si>
    <t>60feb494bed21e5ea49a7cb6</t>
  </si>
  <si>
    <t>Аминокислотный комплекс Optimum Nutrition Superior Amino 2222 (320 таблеток)</t>
  </si>
  <si>
    <t>60fdb2de73990111031c5219</t>
  </si>
  <si>
    <t>Гейнер Optimum Nutrition Serious Mass (5.44 кг) банан</t>
  </si>
  <si>
    <t>60fdc6d6f988013811de901f</t>
  </si>
  <si>
    <t>Goo.N трусики Ultra L (9-14 кг), 56 шт.</t>
  </si>
  <si>
    <t>60fdcf7e83b1f266c73df7e4</t>
  </si>
  <si>
    <t>Deoproce Special Water Plus Cream Крем для лица увлажняющий, 100 г</t>
  </si>
  <si>
    <t>60fd6c9a94d527f6f7c25cb5</t>
  </si>
  <si>
    <t>Набор Esthetic House CP-1 Intense nourishing v2.0 mini</t>
  </si>
  <si>
    <t>60fd157e7153b3c3b6d908c1</t>
  </si>
  <si>
    <t>Протеин Optimum Nutrition 100% Whey Gold Standard (2100-2353 г) французский ванильный крем</t>
  </si>
  <si>
    <t>60fcf090c3080f23e58731c1</t>
  </si>
  <si>
    <t>Протеин Optimum Nutrition 100% Whey Gold Standard Naturally Flavored (2178-2273 г) ваниль</t>
  </si>
  <si>
    <t>60fc56a704e943083cb98327</t>
  </si>
  <si>
    <t>Goo.N трусики Ultra M (7-12 кг) 74 шт.</t>
  </si>
  <si>
    <t>60fe54d53b317650e75c6179</t>
  </si>
  <si>
    <t>Takeshi трусики бамбуковые Kid's L (9-14 кг) 44 шт.</t>
  </si>
  <si>
    <t>60fd9c8df78dba3fb27ec614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</si>
</sst>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642902.0</v>
      </c>
    </row>
    <row r="4" spans="1:9" s="3" customFormat="1" x14ac:dyDescent="0.2" ht="16.0" customHeight="true">
      <c r="A4" s="3" t="s">
        <v>34</v>
      </c>
      <c r="B4" s="10" t="n">
        <v>66728.0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5.5960626E7</v>
      </c>
      <c r="B8" s="8" t="s">
        <v>51</v>
      </c>
      <c r="C8" s="8" t="n">
        <f>IF(false,"002-101", "002-101")</f>
      </c>
      <c r="D8" s="8" t="s">
        <v>52</v>
      </c>
      <c r="E8" s="8" t="n">
        <v>1.0</v>
      </c>
      <c r="F8" s="8" t="n">
        <v>1319.0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5.5968215E7</v>
      </c>
      <c r="B9" t="s" s="8">
        <v>51</v>
      </c>
      <c r="C9" t="n" s="8">
        <f>IF(false,"120922757", "120922757")</f>
      </c>
      <c r="D9" t="s" s="8">
        <v>56</v>
      </c>
      <c r="E9" t="n" s="8">
        <v>1.0</v>
      </c>
      <c r="F9" t="n" s="8">
        <v>1989.0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5.5983356E7</v>
      </c>
      <c r="B10" s="8" t="s">
        <v>58</v>
      </c>
      <c r="C10" s="8" t="n">
        <f>IF(false,"120922940", "120922940")</f>
      </c>
      <c r="D10" s="8" t="s">
        <v>59</v>
      </c>
      <c r="E10" s="8" t="n">
        <v>1.0</v>
      </c>
      <c r="F10" s="8" t="n">
        <v>1399.0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5.5982348E7</v>
      </c>
      <c r="B11" t="s" s="8">
        <v>58</v>
      </c>
      <c r="C11" t="n" s="8">
        <f>IF(false,"120922950", "120922950")</f>
      </c>
      <c r="D11" t="s" s="8">
        <v>61</v>
      </c>
      <c r="E11" t="n" s="8">
        <v>1.0</v>
      </c>
      <c r="F11" t="n" s="8">
        <v>1659.0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5.5290165E7</v>
      </c>
      <c r="B12" t="s" s="8">
        <v>63</v>
      </c>
      <c r="C12" t="n" s="8">
        <f>IF(false,"120921202", "120921202")</f>
      </c>
      <c r="D12" t="s" s="8">
        <v>64</v>
      </c>
      <c r="E12" t="n" s="8">
        <v>1.0</v>
      </c>
      <c r="F12" t="n" s="8">
        <v>1889.0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5.6081469E7</v>
      </c>
      <c r="B13" s="8" t="s">
        <v>58</v>
      </c>
      <c r="C13" s="8" t="n">
        <f>IF(false,"120921957", "120921957")</f>
      </c>
      <c r="D13" s="8" t="s">
        <v>66</v>
      </c>
      <c r="E13" s="8" t="n">
        <v>1.0</v>
      </c>
      <c r="F13" s="8" t="n">
        <v>851.0</v>
      </c>
      <c r="G13" s="8" t="s">
        <v>53</v>
      </c>
      <c r="H13" s="8" t="s">
        <v>54</v>
      </c>
      <c r="I13" s="8" t="s">
        <v>67</v>
      </c>
    </row>
    <row r="14" spans="1:9" x14ac:dyDescent="0.2" ht="16.0" customHeight="true">
      <c r="A14" s="7" t="n">
        <v>5.5608003E7</v>
      </c>
      <c r="B14" s="8" t="s">
        <v>68</v>
      </c>
      <c r="C14" s="8" t="n">
        <f>IF(false,"120921408", "120921408")</f>
      </c>
      <c r="D14" s="8" t="s">
        <v>69</v>
      </c>
      <c r="E14" s="8" t="n">
        <v>1.0</v>
      </c>
      <c r="F14" s="8" t="n">
        <v>678.0</v>
      </c>
      <c r="G14" s="8" t="s">
        <v>53</v>
      </c>
      <c r="H14" s="8" t="s">
        <v>54</v>
      </c>
      <c r="I14" s="8" t="s">
        <v>70</v>
      </c>
    </row>
    <row r="15" ht="16.0" customHeight="true">
      <c r="A15" t="n" s="7">
        <v>5.5925937E7</v>
      </c>
      <c r="B15" t="s" s="8">
        <v>51</v>
      </c>
      <c r="C15" t="n" s="8">
        <f>IF(false,"120921957", "120921957")</f>
      </c>
      <c r="D15" t="s" s="8">
        <v>66</v>
      </c>
      <c r="E15" t="n" s="8">
        <v>1.0</v>
      </c>
      <c r="F15" t="n" s="8">
        <v>1039.0</v>
      </c>
      <c r="G15" t="s" s="8">
        <v>53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5.5960568E7</v>
      </c>
      <c r="B16" t="s" s="8">
        <v>51</v>
      </c>
      <c r="C16" t="n" s="8">
        <f>IF(false,"120922988", "120922988")</f>
      </c>
      <c r="D16" t="s" s="8">
        <v>72</v>
      </c>
      <c r="E16" t="n" s="8">
        <v>1.0</v>
      </c>
      <c r="F16" s="8" t="n">
        <v>4799.0</v>
      </c>
      <c r="G16" s="8" t="s">
        <v>53</v>
      </c>
      <c r="H16" s="8" t="s">
        <v>54</v>
      </c>
      <c r="I16" s="8" t="s">
        <v>73</v>
      </c>
    </row>
    <row r="17" spans="1:9" x14ac:dyDescent="0.2" ht="16.0" customHeight="true">
      <c r="A17" s="7" t="n">
        <v>5.591808E7</v>
      </c>
      <c r="B17" s="8" t="s">
        <v>51</v>
      </c>
      <c r="C17" s="8" t="n">
        <f>IF(false,"005-1111", "005-1111")</f>
      </c>
      <c r="D17" s="8" t="s">
        <v>74</v>
      </c>
      <c r="E17" s="8" t="n">
        <v>1.0</v>
      </c>
      <c r="F17" s="8" t="n">
        <v>1689.0</v>
      </c>
      <c r="G17" s="8" t="s">
        <v>53</v>
      </c>
      <c r="H17" s="8" t="s">
        <v>54</v>
      </c>
      <c r="I17" s="8" t="s">
        <v>75</v>
      </c>
    </row>
    <row r="18" spans="1:9" x14ac:dyDescent="0.2" ht="16.0" customHeight="true">
      <c r="A18" s="7" t="n">
        <v>5.4681393E7</v>
      </c>
      <c r="B18" t="s" s="8">
        <v>76</v>
      </c>
      <c r="C18" t="n" s="8">
        <f>IF(false,"120922318", "120922318")</f>
      </c>
      <c r="D18" t="s" s="8">
        <v>77</v>
      </c>
      <c r="E18" t="n" s="8">
        <v>1.0</v>
      </c>
      <c r="F18" t="n" s="8">
        <v>332.0</v>
      </c>
      <c r="G18" t="s" s="8">
        <v>53</v>
      </c>
      <c r="H18" t="s" s="8">
        <v>54</v>
      </c>
      <c r="I18" t="s" s="8">
        <v>78</v>
      </c>
    </row>
    <row r="19" spans="1:9" ht="16.0" x14ac:dyDescent="0.2" customHeight="true">
      <c r="A19" s="7" t="n">
        <v>5.5618122E7</v>
      </c>
      <c r="B19" s="8" t="s">
        <v>68</v>
      </c>
      <c r="C19" s="8" t="n">
        <f>IF(false,"120921744", "120921744")</f>
      </c>
      <c r="D19" s="8" t="s">
        <v>79</v>
      </c>
      <c r="E19" s="8" t="n">
        <v>1.0</v>
      </c>
      <c r="F19" s="8" t="n">
        <v>989.0</v>
      </c>
      <c r="G19" s="8" t="s">
        <v>53</v>
      </c>
      <c r="H19" s="8" t="s">
        <v>54</v>
      </c>
      <c r="I19" s="8" t="s">
        <v>80</v>
      </c>
    </row>
    <row r="20" spans="1:9" x14ac:dyDescent="0.2" ht="16.0" customHeight="true">
      <c r="A20" s="7" t="n">
        <v>5.5904561E7</v>
      </c>
      <c r="B20" s="8" t="s">
        <v>51</v>
      </c>
      <c r="C20" s="8" t="n">
        <f>IF(false,"005-1412", "005-1412")</f>
      </c>
      <c r="D20" s="8" t="s">
        <v>81</v>
      </c>
      <c r="E20" s="8" t="n">
        <v>1.0</v>
      </c>
      <c r="F20" s="8" t="n">
        <v>457.0</v>
      </c>
      <c r="G20" s="8" t="s">
        <v>53</v>
      </c>
      <c r="H20" s="8" t="s">
        <v>54</v>
      </c>
      <c r="I20" s="8" t="s">
        <v>82</v>
      </c>
    </row>
    <row r="21" ht="16.0" customHeight="true">
      <c r="A21" t="n" s="7">
        <v>5.5974909E7</v>
      </c>
      <c r="B21" t="s" s="8">
        <v>51</v>
      </c>
      <c r="C21" t="n" s="8">
        <f>IF(false,"120921202", "120921202")</f>
      </c>
      <c r="D21" t="s" s="8">
        <v>64</v>
      </c>
      <c r="E21" t="n" s="8">
        <v>1.0</v>
      </c>
      <c r="F21" t="n" s="8">
        <v>1889.0</v>
      </c>
      <c r="G21" t="s" s="8">
        <v>53</v>
      </c>
      <c r="H21" t="s" s="8">
        <v>54</v>
      </c>
      <c r="I21" t="s" s="8">
        <v>83</v>
      </c>
    </row>
    <row r="22" spans="1:9" s="1" customFormat="1" x14ac:dyDescent="0.2" ht="16.0" customHeight="true">
      <c r="A22" s="7" t="n">
        <v>5.5639149E7</v>
      </c>
      <c r="B22" t="s" s="8">
        <v>84</v>
      </c>
      <c r="C22" t="n" s="8">
        <f>IF(false,"002-101", "002-101")</f>
      </c>
      <c r="D22" t="s" s="8">
        <v>52</v>
      </c>
      <c r="E22" t="n" s="8">
        <v>3.0</v>
      </c>
      <c r="F22" s="8" t="n">
        <v>3360.0</v>
      </c>
      <c r="G22" s="8" t="s">
        <v>53</v>
      </c>
      <c r="H22" s="8" t="s">
        <v>54</v>
      </c>
      <c r="I22" s="8" t="s">
        <v>85</v>
      </c>
    </row>
    <row r="23" spans="1:9" x14ac:dyDescent="0.2" ht="16.0" customHeight="true">
      <c r="A23" s="7" t="n">
        <v>5.591456E7</v>
      </c>
      <c r="B23" s="8" t="s">
        <v>51</v>
      </c>
      <c r="C23" s="8" t="n">
        <f>IF(false,"120921957", "120921957")</f>
      </c>
      <c r="D23" s="8" t="s">
        <v>66</v>
      </c>
      <c r="E23" s="8" t="n">
        <v>1.0</v>
      </c>
      <c r="F23" s="8" t="n">
        <v>922.0</v>
      </c>
      <c r="G23" s="8" t="s">
        <v>53</v>
      </c>
      <c r="H23" s="8" t="s">
        <v>54</v>
      </c>
      <c r="I23" s="8" t="s">
        <v>86</v>
      </c>
    </row>
    <row r="24" ht="16.0" customHeight="true">
      <c r="A24" t="n" s="7">
        <v>5.5671109E7</v>
      </c>
      <c r="B24" t="s" s="8">
        <v>84</v>
      </c>
      <c r="C24" t="n" s="8">
        <f>IF(false,"120921853", "120921853")</f>
      </c>
      <c r="D24" t="s" s="8">
        <v>87</v>
      </c>
      <c r="E24" t="n" s="8">
        <v>1.0</v>
      </c>
      <c r="F24" t="n" s="8">
        <v>989.0</v>
      </c>
      <c r="G24" t="s" s="8">
        <v>53</v>
      </c>
      <c r="H24" t="s" s="8">
        <v>54</v>
      </c>
      <c r="I24" t="s" s="8">
        <v>88</v>
      </c>
    </row>
    <row r="25" spans="1:9" s="1" customFormat="1" x14ac:dyDescent="0.2" ht="16.0" customHeight="true">
      <c r="A25" t="n" s="7">
        <v>5.5593506E7</v>
      </c>
      <c r="B25" t="s" s="8">
        <v>68</v>
      </c>
      <c r="C25" t="n" s="8">
        <f>IF(false,"120922964", "120922964")</f>
      </c>
      <c r="D25" t="s" s="8">
        <v>89</v>
      </c>
      <c r="E25" t="n" s="8">
        <v>1.0</v>
      </c>
      <c r="F25" t="n" s="8">
        <v>351.0</v>
      </c>
      <c r="G25" t="s" s="8">
        <v>53</v>
      </c>
      <c r="H25" t="s" s="8">
        <v>54</v>
      </c>
      <c r="I25" t="s" s="8">
        <v>90</v>
      </c>
    </row>
    <row r="26" ht="16.0" customHeight="true">
      <c r="A26" t="n" s="7">
        <v>5.5793454E7</v>
      </c>
      <c r="B26" t="s" s="8">
        <v>91</v>
      </c>
      <c r="C26" t="n" s="8">
        <f>IF(false,"120921853", "120921853")</f>
      </c>
      <c r="D26" t="s" s="8">
        <v>87</v>
      </c>
      <c r="E26" t="n" s="8">
        <v>2.0</v>
      </c>
      <c r="F26" t="n" s="8">
        <v>1938.0</v>
      </c>
      <c r="G26" t="s" s="8">
        <v>53</v>
      </c>
      <c r="H26" t="s" s="8">
        <v>54</v>
      </c>
      <c r="I26" t="s" s="8">
        <v>92</v>
      </c>
    </row>
    <row r="27" ht="16.0" customHeight="true">
      <c r="A27" t="n" s="7">
        <v>5.6134228E7</v>
      </c>
      <c r="B27" t="s" s="8">
        <v>54</v>
      </c>
      <c r="C27" t="n" s="8">
        <f>IF(false,"120922092", "120922092")</f>
      </c>
      <c r="D27" t="s" s="8">
        <v>93</v>
      </c>
      <c r="E27" t="n" s="8">
        <v>1.0</v>
      </c>
      <c r="F27" t="n" s="8">
        <v>241.0</v>
      </c>
      <c r="G27" t="s" s="8">
        <v>53</v>
      </c>
      <c r="H27" t="s" s="8">
        <v>50</v>
      </c>
      <c r="I27" t="s" s="8">
        <v>94</v>
      </c>
    </row>
    <row r="28" ht="16.0" customHeight="true">
      <c r="A28" t="n" s="7">
        <v>5.6044879E7</v>
      </c>
      <c r="B28" t="s" s="8">
        <v>58</v>
      </c>
      <c r="C28" t="n" s="8">
        <f>IF(false,"120922766", "120922766")</f>
      </c>
      <c r="D28" t="s" s="8">
        <v>95</v>
      </c>
      <c r="E28" t="n" s="8">
        <v>1.0</v>
      </c>
      <c r="F28" t="n" s="8">
        <v>1654.0</v>
      </c>
      <c r="G28" t="s" s="8">
        <v>53</v>
      </c>
      <c r="H28" t="s" s="8">
        <v>50</v>
      </c>
      <c r="I28" t="s" s="8">
        <v>96</v>
      </c>
    </row>
    <row r="29" spans="1:9" s="1" customFormat="1" x14ac:dyDescent="0.2" ht="16.0" customHeight="true">
      <c r="A29" t="n" s="7">
        <v>5.6099112E7</v>
      </c>
      <c r="B29" t="s" s="8">
        <v>58</v>
      </c>
      <c r="C29" t="n" s="8">
        <f>IF(false,"120922005", "120922005")</f>
      </c>
      <c r="D29" t="s" s="8">
        <v>97</v>
      </c>
      <c r="E29" t="n" s="8">
        <v>3.0</v>
      </c>
      <c r="F29" t="n" s="8">
        <v>4263.0</v>
      </c>
      <c r="G29" s="8" t="s">
        <v>53</v>
      </c>
      <c r="H29" t="s" s="8">
        <v>50</v>
      </c>
      <c r="I29" s="8" t="s">
        <v>98</v>
      </c>
    </row>
    <row r="30" ht="16.0" customHeight="true">
      <c r="A30" t="n" s="7">
        <v>5.5871499E7</v>
      </c>
      <c r="B30" t="s" s="8">
        <v>91</v>
      </c>
      <c r="C30" t="n" s="8">
        <f>IF(false,"120921202", "120921202")</f>
      </c>
      <c r="D30" t="s" s="8">
        <v>64</v>
      </c>
      <c r="E30" t="n" s="8">
        <v>3.0</v>
      </c>
      <c r="F30" t="n" s="8">
        <v>5667.0</v>
      </c>
      <c r="G30" t="s" s="8">
        <v>53</v>
      </c>
      <c r="H30" t="s" s="8">
        <v>50</v>
      </c>
      <c r="I30" t="s" s="8">
        <v>99</v>
      </c>
    </row>
    <row r="31" ht="16.0" customHeight="true">
      <c r="A31" t="n" s="7">
        <v>5.6019073E7</v>
      </c>
      <c r="B31" t="s" s="8">
        <v>58</v>
      </c>
      <c r="C31" t="n" s="8">
        <f>IF(false,"120922460", "120922460")</f>
      </c>
      <c r="D31" t="s" s="8">
        <v>100</v>
      </c>
      <c r="E31" t="n" s="8">
        <v>1.0</v>
      </c>
      <c r="F31" t="n" s="8">
        <v>2222.0</v>
      </c>
      <c r="G31" t="s" s="8">
        <v>53</v>
      </c>
      <c r="H31" t="s" s="8">
        <v>50</v>
      </c>
      <c r="I31" t="s" s="8">
        <v>101</v>
      </c>
    </row>
    <row r="32" ht="16.0" customHeight="true">
      <c r="A32" t="n" s="7">
        <v>5.6105836E7</v>
      </c>
      <c r="B32" t="s" s="8">
        <v>54</v>
      </c>
      <c r="C32" t="n" s="8">
        <f>IF(false,"120921534", "120921534")</f>
      </c>
      <c r="D32" t="s" s="8">
        <v>102</v>
      </c>
      <c r="E32" t="n" s="8">
        <v>1.0</v>
      </c>
      <c r="F32" t="n" s="8">
        <v>560.0</v>
      </c>
      <c r="G32" t="s" s="8">
        <v>53</v>
      </c>
      <c r="H32" t="s" s="8">
        <v>50</v>
      </c>
      <c r="I32" t="s" s="8">
        <v>103</v>
      </c>
    </row>
    <row r="33" ht="16.0" customHeight="true">
      <c r="A33" t="n" s="7">
        <v>5.617294E7</v>
      </c>
      <c r="B33" t="s" s="8">
        <v>54</v>
      </c>
      <c r="C33" t="n" s="8">
        <f>IF(false,"120921818", "120921818")</f>
      </c>
      <c r="D33" t="s" s="8">
        <v>104</v>
      </c>
      <c r="E33" t="n" s="8">
        <v>1.0</v>
      </c>
      <c r="F33" t="n" s="8">
        <v>783.0</v>
      </c>
      <c r="G33" t="s" s="8">
        <v>53</v>
      </c>
      <c r="H33" t="s" s="8">
        <v>50</v>
      </c>
      <c r="I33" t="s" s="8">
        <v>105</v>
      </c>
    </row>
    <row r="34" ht="16.0" customHeight="true">
      <c r="A34" t="n" s="7">
        <v>5.6086432E7</v>
      </c>
      <c r="B34" t="s" s="8">
        <v>58</v>
      </c>
      <c r="C34" t="n" s="8">
        <f>IF(false,"120923175", "120923175")</f>
      </c>
      <c r="D34" t="s" s="8">
        <v>106</v>
      </c>
      <c r="E34" t="n" s="8">
        <v>1.0</v>
      </c>
      <c r="F34" t="n" s="8">
        <v>1096.0</v>
      </c>
      <c r="G34" t="s" s="8">
        <v>53</v>
      </c>
      <c r="H34" t="s" s="8">
        <v>50</v>
      </c>
      <c r="I34" t="s" s="8">
        <v>107</v>
      </c>
    </row>
    <row r="35" ht="16.0" customHeight="true">
      <c r="A35" t="n" s="7">
        <v>5.6096368E7</v>
      </c>
      <c r="B35" t="s" s="8">
        <v>58</v>
      </c>
      <c r="C35" t="n" s="8">
        <f>IF(false,"120923124", "120923124")</f>
      </c>
      <c r="D35" t="s" s="8">
        <v>108</v>
      </c>
      <c r="E35" t="n" s="8">
        <v>1.0</v>
      </c>
      <c r="F35" t="n" s="8">
        <v>5349.0</v>
      </c>
      <c r="G35" t="s" s="8">
        <v>53</v>
      </c>
      <c r="H35" t="s" s="8">
        <v>50</v>
      </c>
      <c r="I35" t="s" s="8">
        <v>109</v>
      </c>
    </row>
    <row r="36" ht="16.0" customHeight="true">
      <c r="A36" t="n" s="7">
        <v>5.6099865E7</v>
      </c>
      <c r="B36" t="s" s="8">
        <v>58</v>
      </c>
      <c r="C36" t="n" s="8">
        <f>IF(false,"120921718", "120921718")</f>
      </c>
      <c r="D36" t="s" s="8">
        <v>110</v>
      </c>
      <c r="E36" t="n" s="8">
        <v>2.0</v>
      </c>
      <c r="F36" t="n" s="8">
        <v>2540.0</v>
      </c>
      <c r="G36" t="s" s="8">
        <v>53</v>
      </c>
      <c r="H36" t="s" s="8">
        <v>50</v>
      </c>
      <c r="I36" t="s" s="8">
        <v>111</v>
      </c>
    </row>
    <row r="37" ht="16.0" customHeight="true">
      <c r="A37" t="n" s="7">
        <v>5.6051331E7</v>
      </c>
      <c r="B37" t="s" s="8">
        <v>58</v>
      </c>
      <c r="C37" t="n" s="8">
        <f>IF(false,"120922970", "120922970")</f>
      </c>
      <c r="D37" t="s" s="8">
        <v>112</v>
      </c>
      <c r="E37" t="n" s="8">
        <v>1.0</v>
      </c>
      <c r="F37" t="n" s="8">
        <v>1054.0</v>
      </c>
      <c r="G37" t="s" s="8">
        <v>53</v>
      </c>
      <c r="H37" t="s" s="8">
        <v>50</v>
      </c>
      <c r="I37" t="s" s="8">
        <v>113</v>
      </c>
    </row>
    <row r="38" ht="16.0" customHeight="true">
      <c r="A38" t="n" s="7">
        <v>5.6004657E7</v>
      </c>
      <c r="B38" t="s" s="8">
        <v>58</v>
      </c>
      <c r="C38" t="n" s="8">
        <f>IF(false,"120921945", "120921945")</f>
      </c>
      <c r="D38" t="s" s="8">
        <v>114</v>
      </c>
      <c r="E38" t="n" s="8">
        <v>1.0</v>
      </c>
      <c r="F38" t="n" s="8">
        <v>698.0</v>
      </c>
      <c r="G38" t="s" s="8">
        <v>53</v>
      </c>
      <c r="H38" t="s" s="8">
        <v>50</v>
      </c>
      <c r="I38" t="s" s="8">
        <v>115</v>
      </c>
    </row>
    <row r="39" ht="16.0" customHeight="true">
      <c r="A39" t="n" s="7">
        <v>5.5992121E7</v>
      </c>
      <c r="B39" t="s" s="8">
        <v>58</v>
      </c>
      <c r="C39" t="n" s="8">
        <f>IF(false,"120922870", "120922870")</f>
      </c>
      <c r="D39" t="s" s="8">
        <v>116</v>
      </c>
      <c r="E39" t="n" s="8">
        <v>1.0</v>
      </c>
      <c r="F39" t="n" s="8">
        <v>4799.0</v>
      </c>
      <c r="G39" t="s" s="8">
        <v>53</v>
      </c>
      <c r="H39" t="s" s="8">
        <v>50</v>
      </c>
      <c r="I39" t="s" s="8">
        <v>117</v>
      </c>
    </row>
    <row r="40" ht="16.0" customHeight="true">
      <c r="A40" t="n" s="7">
        <v>5.5966099E7</v>
      </c>
      <c r="B40" t="s" s="8">
        <v>51</v>
      </c>
      <c r="C40" t="n" s="8">
        <f>IF(false,"2152400478", "2152400478")</f>
      </c>
      <c r="D40" t="s" s="8">
        <v>118</v>
      </c>
      <c r="E40" t="n" s="8">
        <v>1.0</v>
      </c>
      <c r="F40" t="n" s="8">
        <v>4799.0</v>
      </c>
      <c r="G40" t="s" s="8">
        <v>53</v>
      </c>
      <c r="H40" t="s" s="8">
        <v>50</v>
      </c>
      <c r="I40" t="s" s="8">
        <v>119</v>
      </c>
    </row>
    <row r="41" ht="16.0" customHeight="true">
      <c r="A41" t="n" s="7">
        <v>5.6117967E7</v>
      </c>
      <c r="B41" t="s" s="8">
        <v>54</v>
      </c>
      <c r="C41" t="n" s="8">
        <f>IF(false,"005-1119", "005-1119")</f>
      </c>
      <c r="D41" t="s" s="8">
        <v>120</v>
      </c>
      <c r="E41" t="n" s="8">
        <v>1.0</v>
      </c>
      <c r="F41" t="n" s="8">
        <v>1689.0</v>
      </c>
      <c r="G41" t="s" s="8">
        <v>53</v>
      </c>
      <c r="H41" t="s" s="8">
        <v>50</v>
      </c>
      <c r="I41" t="s" s="8">
        <v>121</v>
      </c>
    </row>
    <row r="42" ht="16.0" customHeight="true">
      <c r="A42" t="n" s="7">
        <v>5.6075128E7</v>
      </c>
      <c r="B42" t="s" s="8">
        <v>58</v>
      </c>
      <c r="C42" t="n" s="8">
        <f>IF(false,"120921743", "120921743")</f>
      </c>
      <c r="D42" t="s" s="8">
        <v>122</v>
      </c>
      <c r="E42" t="n" s="8">
        <v>1.0</v>
      </c>
      <c r="F42" t="n" s="8">
        <v>776.0</v>
      </c>
      <c r="G42" t="s" s="8">
        <v>53</v>
      </c>
      <c r="H42" t="s" s="8">
        <v>50</v>
      </c>
      <c r="I42" t="s" s="8">
        <v>123</v>
      </c>
    </row>
    <row r="43" ht="16.0" customHeight="true"/>
    <row r="44" ht="16.0" customHeight="true">
      <c r="A44" t="s" s="1">
        <v>37</v>
      </c>
      <c r="B44" s="1"/>
      <c r="C44" s="1"/>
      <c r="D44" s="1"/>
      <c r="E44" s="1"/>
      <c r="F44" t="n" s="8">
        <v>66728.0</v>
      </c>
      <c r="G44" s="2"/>
    </row>
    <row r="45" ht="16.0" customHeight="true"/>
    <row r="46" ht="16.0" customHeight="true">
      <c r="A46" t="s" s="1">
        <v>36</v>
      </c>
    </row>
    <row r="47" ht="34.0" customHeight="true">
      <c r="A47" t="s" s="9">
        <v>38</v>
      </c>
      <c r="B47" t="s" s="9">
        <v>0</v>
      </c>
      <c r="C47" t="s" s="9">
        <v>43</v>
      </c>
      <c r="D47" t="s" s="9">
        <v>1</v>
      </c>
      <c r="E47" t="s" s="9">
        <v>2</v>
      </c>
      <c r="F47" t="s" s="9">
        <v>39</v>
      </c>
      <c r="G47" t="s" s="9">
        <v>5</v>
      </c>
      <c r="H47" t="s" s="9">
        <v>3</v>
      </c>
      <c r="I47" t="s" s="9">
        <v>4</v>
      </c>
    </row>
    <row r="48" ht="16.0" customHeight="true"/>
    <row r="49" ht="16.0" customHeight="true">
      <c r="A49" t="s" s="1">
        <v>37</v>
      </c>
      <c r="F49" t="n" s="8">
        <v>0.0</v>
      </c>
      <c r="G49" s="2"/>
      <c r="H49" s="0"/>
      <c r="I49" s="0"/>
    </row>
    <row r="50" ht="16.0" customHeight="true">
      <c r="A50" s="1"/>
      <c r="B50" s="1"/>
      <c r="C50" s="1"/>
      <c r="D50" s="1"/>
      <c r="E50" s="1"/>
      <c r="F50" s="1"/>
      <c r="G50" s="1"/>
      <c r="H50" s="1"/>
      <c r="I50" s="1"/>
    </row>
    <row r="51" ht="16.0" customHeight="true">
      <c r="A51" t="s" s="1">
        <v>40</v>
      </c>
    </row>
    <row r="52" ht="34.0" customHeight="true">
      <c r="A52" t="s" s="9">
        <v>47</v>
      </c>
      <c r="B52" t="s" s="9">
        <v>48</v>
      </c>
      <c r="C52" s="9"/>
      <c r="D52" s="9"/>
      <c r="E52" s="9"/>
      <c r="F52" t="s" s="9">
        <v>39</v>
      </c>
      <c r="G52" t="s" s="9">
        <v>5</v>
      </c>
      <c r="H52" t="s" s="9">
        <v>3</v>
      </c>
      <c r="I52" t="s" s="9">
        <v>4</v>
      </c>
    </row>
    <row r="53" ht="16.0" customHeight="true"/>
    <row r="54" ht="16.0" customHeight="true">
      <c r="A54" t="s" s="1">
        <v>37</v>
      </c>
      <c r="F54" t="n" s="8">
        <v>0.0</v>
      </c>
      <c r="G54" s="2"/>
      <c r="H54" s="0"/>
      <c r="I54" s="0"/>
    </row>
    <row r="55" ht="16.0" customHeight="true">
      <c r="A55" s="1"/>
      <c r="B55" s="1"/>
      <c r="C55" s="1"/>
      <c r="D55" s="1"/>
      <c r="E55" s="1"/>
      <c r="F55" s="1"/>
      <c r="G55" s="1"/>
      <c r="H55" s="1"/>
      <c r="I55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