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<sst xmlns="http://schemas.openxmlformats.org/spreadsheetml/2006/main" count="422" uniqueCount="108">
  <si>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</si>
  <si>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</si>
  <si>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</si>
  <si>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</si>
  <si>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</si>
  <si>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</si>
  <si>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</si>
  <si>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</si>
  <si>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</si>
  <si>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</si>
  <si>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</si>
  <si>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</si>
  <si>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</si>
  <si>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</si>
  <si>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</si>
  <si>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</si>
  <si>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</si>
  <si>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</si>
  <si>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</si>
  <si>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</si>
  <si>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</si>
  <si>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</si>
  <si>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</si>
  <si>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</si>
  <si>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</si>
  <si>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</si>
  <si>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</si>
  <si>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</si>
  <si>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</si>
  <si>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</si>
  <si>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</si>
  <si>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</si>
  <si>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</si>
  <si>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</si>
  <si>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</si>
  <si>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</si>
  <si>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</si>
  <si>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</si>
  <si>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</si>
  <si>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</si>
  <si>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</si>
  <si>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</si>
  <si>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</si>
  <si>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</si>
  <si>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</si>
  <si>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</si>
  <si>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</si>
  <si>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</si>
  <si>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</si>
  <si>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</si>
  <si>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29.07.2021</t>
  </si>
  <si>
    <t>26.07.2021</t>
  </si>
  <si>
    <t>Зубная паста Perioe Pumping Cool mint, 285 г</t>
  </si>
  <si>
    <t>Платёж за скидку по баллам Яндекс.Плюса</t>
  </si>
  <si>
    <t>28.07.2021</t>
  </si>
  <si>
    <t>60fed6cf2af6cd6f4081b448</t>
  </si>
  <si>
    <t>25.07.2021</t>
  </si>
  <si>
    <t>Takeshi трусики бамбуковые Kid's L (9-14 кг) 44 шт.</t>
  </si>
  <si>
    <t>Платёж за скидку маркетплейса</t>
  </si>
  <si>
    <t>6100df87863e4e48d8b238c9</t>
  </si>
  <si>
    <t>24.07.2021</t>
  </si>
  <si>
    <t>Joonies подгузники Premium Soft M (6-11 кг), 58 шт.</t>
  </si>
  <si>
    <t>60fbde61792ab15fbf65eab3</t>
  </si>
  <si>
    <t>Стиральный порошок Meine Liebe Kids, 1 кг</t>
  </si>
  <si>
    <t>60fe9386fbacea73dccdcba9</t>
  </si>
  <si>
    <t>Satisfyer Стимулятор Pro 2 Vibration, rose gold</t>
  </si>
  <si>
    <t>60fd60674f5c6e4278a3e7cd</t>
  </si>
  <si>
    <t>YokoSun трусики Premium M (6-10 кг) 56 шт.</t>
  </si>
  <si>
    <t>60fbf33b3b317606b25c60e5</t>
  </si>
  <si>
    <t>La'dor шампунь для волос Keratin LPP Кератиновый pH 6.0, 530 мл</t>
  </si>
  <si>
    <t>61015795dbdc3131f462e72a</t>
  </si>
  <si>
    <t>Протеин Optimum Nutrition 100% Whey Gold Standard (4545-4704 г) клубника</t>
  </si>
  <si>
    <t>61017ce18927cae2e7100ac0</t>
  </si>
  <si>
    <t>Max Factor Тушь для ресниц 2000 Calorie, black</t>
  </si>
  <si>
    <t>61019e437153b335ebacd3ae</t>
  </si>
  <si>
    <t>Joonies трусики Comfort XL (12-17 кг), 38 шт., 3 уп.</t>
  </si>
  <si>
    <t>6101a5215a395135a2d3f1e8</t>
  </si>
  <si>
    <t>Goo.N трусики Ultra L (9-14 кг), 56 шт.</t>
  </si>
  <si>
    <t>6101b0ac8927ca02a9100ab9</t>
  </si>
  <si>
    <t>27.07.2021</t>
  </si>
  <si>
    <t>Meine Liebe, гель для мытья овощей, фруктов, детской посуды и игрушек, 485 мл</t>
  </si>
  <si>
    <t>60ffa8708927cae066f1b393</t>
  </si>
  <si>
    <t>Ультраувлажняющая тканевая маска MEDI-PEEL Aqua Ultra Deep Ampoule Mask, 25 мл</t>
  </si>
  <si>
    <t>6100bd1132da83290a03fc7c</t>
  </si>
  <si>
    <t>Протеин Optimum Nutrition 100% Whey Gold Standard (2100-2353 г) роки роад</t>
  </si>
  <si>
    <t>610029ae3b31760f5e778e12</t>
  </si>
  <si>
    <t>Креатин Optimum Nutrition Micronised Creatine Powder (600 г) без вкуса</t>
  </si>
  <si>
    <t>6101e18a8927ca70a9100abf</t>
  </si>
  <si>
    <t>Satisfyer Вибратор из силикона Sexy Secret Panty 8.2 см, красный</t>
  </si>
  <si>
    <t>6101e1e0954f6b5d48e2d786</t>
  </si>
  <si>
    <t>Goo.N трусики Ultra XL (12-20 кг), 50 шт.</t>
  </si>
  <si>
    <t>6101e3e373990167289cace1</t>
  </si>
  <si>
    <t>YokoSun трусики Econom XL (12-20 кг), 38 шт.</t>
  </si>
  <si>
    <t>6101e5a3f9880129e1a1ddb3</t>
  </si>
  <si>
    <t>Креатин Optimum Nutrition Creatine 2500 Caps (100 шт) без вкуса</t>
  </si>
  <si>
    <t>6101e74120d51d6c0bfa08b6</t>
  </si>
  <si>
    <t>12.07.2021</t>
  </si>
  <si>
    <t>Смесь Kabrita 3 GOLD для комфортного пищеварения, старше 12 месяцев, 800 г</t>
  </si>
  <si>
    <t>6101ef24dbdc31f48162e701</t>
  </si>
  <si>
    <t>6101f43c863e4e41e0fc0afd</t>
  </si>
  <si>
    <t>61020bd2f988014d9ca1ddb5</t>
  </si>
  <si>
    <t>Гейнер Optimum Nutrition Serious Mass (5.44 кг) шоколад</t>
  </si>
  <si>
    <t>61021e7adff13b62e00a0a04</t>
  </si>
  <si>
    <t>Протеин Optimum Nutrition 100% Whey Gold Standard (819-943 г) шоколадно-арахисовая паста</t>
  </si>
  <si>
    <t>60ff16f194d5274451c4581d</t>
  </si>
  <si>
    <t>6102255994d527e5ad6a1b74</t>
  </si>
  <si>
    <t>60fff4f420d51d539f2fc51c</t>
  </si>
  <si>
    <t>61022624954f6b7615e2d797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</si>
</sst>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733279.0</v>
      </c>
    </row>
    <row r="4" spans="1:9" s="3" customFormat="1" x14ac:dyDescent="0.2" ht="16.0" customHeight="true">
      <c r="A4" s="3" t="s">
        <v>34</v>
      </c>
      <c r="B4" s="10" t="n">
        <v>6747.0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5.6191182E7</v>
      </c>
      <c r="B8" s="8" t="s">
        <v>51</v>
      </c>
      <c r="C8" s="8" t="n">
        <f>IF(false,"005-1413", "005-1413")</f>
      </c>
      <c r="D8" s="8" t="s">
        <v>52</v>
      </c>
      <c r="E8" s="8" t="n">
        <v>1.0</v>
      </c>
      <c r="F8" s="8" t="n">
        <v>133.0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5.6075128E7</v>
      </c>
      <c r="B9" t="s" s="8">
        <v>56</v>
      </c>
      <c r="C9" t="n" s="8">
        <f>IF(false,"120921743", "120921743")</f>
      </c>
      <c r="D9" t="s" s="8">
        <v>57</v>
      </c>
      <c r="E9" t="n" s="8">
        <v>1.0</v>
      </c>
      <c r="F9" t="n" s="8">
        <v>150.0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5.5910871E7</v>
      </c>
      <c r="B10" s="8" t="s">
        <v>60</v>
      </c>
      <c r="C10" s="8" t="n">
        <f>IF(false,"120921957", "120921957")</f>
      </c>
      <c r="D10" s="8" t="s">
        <v>61</v>
      </c>
      <c r="E10" s="8" t="n">
        <v>1.0</v>
      </c>
      <c r="F10" s="8" t="n">
        <v>150.0</v>
      </c>
      <c r="G10" s="8" t="s">
        <v>53</v>
      </c>
      <c r="H10" t="s" s="8">
        <v>54</v>
      </c>
      <c r="I10" t="s" s="8">
        <v>62</v>
      </c>
    </row>
    <row r="11" ht="16.0" customHeight="true">
      <c r="A11" t="n" s="7">
        <v>5.6153837E7</v>
      </c>
      <c r="B11" t="s" s="8">
        <v>51</v>
      </c>
      <c r="C11" t="n" s="8">
        <f>IF(false,"006-579", "006-579")</f>
      </c>
      <c r="D11" t="s" s="8">
        <v>63</v>
      </c>
      <c r="E11" t="n" s="8">
        <v>1.0</v>
      </c>
      <c r="F11" t="n" s="8">
        <v>46.0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5.6045124E7</v>
      </c>
      <c r="B12" t="s" s="8">
        <v>56</v>
      </c>
      <c r="C12" t="n" s="8">
        <f>IF(false,"120922942", "120922942")</f>
      </c>
      <c r="D12" t="s" s="8">
        <v>65</v>
      </c>
      <c r="E12" t="n" s="8">
        <v>1.0</v>
      </c>
      <c r="F12" t="n" s="8">
        <v>16.0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5.5921699E7</v>
      </c>
      <c r="B13" s="8" t="s">
        <v>60</v>
      </c>
      <c r="C13" s="8" t="n">
        <f>IF(false,"120921900", "120921900")</f>
      </c>
      <c r="D13" s="8" t="s">
        <v>67</v>
      </c>
      <c r="E13" s="8" t="n">
        <v>1.0</v>
      </c>
      <c r="F13" s="8" t="n">
        <v>41.0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5.5980843E7</v>
      </c>
      <c r="B14" s="8" t="s">
        <v>60</v>
      </c>
      <c r="C14" s="8" t="n">
        <f>IF(false,"120921408", "120921408")</f>
      </c>
      <c r="D14" s="8" t="s">
        <v>69</v>
      </c>
      <c r="E14" s="8" t="n">
        <v>1.0</v>
      </c>
      <c r="F14" s="8" t="n">
        <v>140.0</v>
      </c>
      <c r="G14" s="8" t="s">
        <v>58</v>
      </c>
      <c r="H14" s="8" t="s">
        <v>54</v>
      </c>
      <c r="I14" s="8" t="s">
        <v>70</v>
      </c>
    </row>
    <row r="15" ht="16.0" customHeight="true">
      <c r="A15" t="n" s="7">
        <v>5.5938507E7</v>
      </c>
      <c r="B15" t="s" s="8">
        <v>60</v>
      </c>
      <c r="C15" t="n" s="8">
        <f>IF(false,"120923130", "120923130")</f>
      </c>
      <c r="D15" t="s" s="8">
        <v>71</v>
      </c>
      <c r="E15" t="n" s="8">
        <v>1.0</v>
      </c>
      <c r="F15" t="n" s="8">
        <v>1000.0</v>
      </c>
      <c r="G15" t="s" s="8">
        <v>58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5.6094874E7</v>
      </c>
      <c r="B16" t="s" s="8">
        <v>56</v>
      </c>
      <c r="C16" t="n" s="8">
        <f>IF(false,"120922204", "120922204")</f>
      </c>
      <c r="D16" t="s" s="8">
        <v>73</v>
      </c>
      <c r="E16" t="n" s="8">
        <v>1.0</v>
      </c>
      <c r="F16" s="8" t="n">
        <v>64.0</v>
      </c>
      <c r="G16" s="8" t="s">
        <v>58</v>
      </c>
      <c r="H16" s="8" t="s">
        <v>54</v>
      </c>
      <c r="I16" s="8" t="s">
        <v>74</v>
      </c>
    </row>
    <row r="17" spans="1:9" x14ac:dyDescent="0.2" ht="16.0" customHeight="true">
      <c r="A17" s="7" t="n">
        <v>5.606584E7</v>
      </c>
      <c r="B17" s="8" t="s">
        <v>56</v>
      </c>
      <c r="C17" s="8" t="n">
        <f>IF(false,"120922761", "120922761")</f>
      </c>
      <c r="D17" s="8" t="s">
        <v>75</v>
      </c>
      <c r="E17" s="8" t="n">
        <v>1.0</v>
      </c>
      <c r="F17" s="8" t="n">
        <v>351.0</v>
      </c>
      <c r="G17" s="8" t="s">
        <v>58</v>
      </c>
      <c r="H17" s="8" t="s">
        <v>54</v>
      </c>
      <c r="I17" s="8" t="s">
        <v>76</v>
      </c>
    </row>
    <row r="18" spans="1:9" x14ac:dyDescent="0.2" ht="16.0" customHeight="true">
      <c r="A18" s="7" t="n">
        <v>5.6064346E7</v>
      </c>
      <c r="B18" t="s" s="8">
        <v>56</v>
      </c>
      <c r="C18" t="n" s="8">
        <f>IF(false,"120921718", "120921718")</f>
      </c>
      <c r="D18" t="s" s="8">
        <v>77</v>
      </c>
      <c r="E18" t="n" s="8">
        <v>3.0</v>
      </c>
      <c r="F18" t="n" s="8">
        <v>1188.0</v>
      </c>
      <c r="G18" t="s" s="8">
        <v>58</v>
      </c>
      <c r="H18" t="s" s="8">
        <v>54</v>
      </c>
      <c r="I18" t="s" s="8">
        <v>78</v>
      </c>
    </row>
    <row r="19" spans="1:9" ht="16.0" x14ac:dyDescent="0.2" customHeight="true">
      <c r="A19" s="7" t="n">
        <v>5.6249946E7</v>
      </c>
      <c r="B19" s="8" t="s">
        <v>79</v>
      </c>
      <c r="C19" s="8" t="n">
        <f>IF(false,"003-276", "003-276")</f>
      </c>
      <c r="D19" s="8" t="s">
        <v>80</v>
      </c>
      <c r="E19" s="8" t="n">
        <v>1.0</v>
      </c>
      <c r="F19" s="8" t="n">
        <v>22.0</v>
      </c>
      <c r="G19" s="8" t="s">
        <v>53</v>
      </c>
      <c r="H19" s="8" t="s">
        <v>50</v>
      </c>
      <c r="I19" s="8" t="s">
        <v>81</v>
      </c>
    </row>
    <row r="20" spans="1:9" x14ac:dyDescent="0.2" ht="16.0" customHeight="true">
      <c r="A20" s="7" t="n">
        <v>5.6377397E7</v>
      </c>
      <c r="B20" s="8" t="s">
        <v>54</v>
      </c>
      <c r="C20" s="8" t="n">
        <f>IF(false,"120923190", "120923190")</f>
      </c>
      <c r="D20" s="8" t="s">
        <v>82</v>
      </c>
      <c r="E20" s="8" t="n">
        <v>5.0</v>
      </c>
      <c r="F20" s="8" t="n">
        <v>3.0</v>
      </c>
      <c r="G20" s="8" t="s">
        <v>53</v>
      </c>
      <c r="H20" s="8" t="s">
        <v>50</v>
      </c>
      <c r="I20" s="8" t="s">
        <v>83</v>
      </c>
    </row>
    <row r="21" ht="16.0" customHeight="true">
      <c r="A21" t="n" s="7">
        <v>5.6334511E7</v>
      </c>
      <c r="B21" t="s" s="8">
        <v>79</v>
      </c>
      <c r="C21" t="n" s="8">
        <f>IF(false,"2152400479", "2152400479")</f>
      </c>
      <c r="D21" t="s" s="8">
        <v>84</v>
      </c>
      <c r="E21" t="n" s="8">
        <v>1.0</v>
      </c>
      <c r="F21" t="n" s="8">
        <v>444.0</v>
      </c>
      <c r="G21" t="s" s="8">
        <v>53</v>
      </c>
      <c r="H21" t="s" s="8">
        <v>50</v>
      </c>
      <c r="I21" t="s" s="8">
        <v>85</v>
      </c>
    </row>
    <row r="22" spans="1:9" s="1" customFormat="1" x14ac:dyDescent="0.2" ht="16.0" customHeight="true">
      <c r="A22" s="7" t="n">
        <v>5.6260259E7</v>
      </c>
      <c r="B22" t="s" s="8">
        <v>79</v>
      </c>
      <c r="C22" t="n" s="8">
        <f>IF(false,"120923166", "120923166")</f>
      </c>
      <c r="D22" t="s" s="8">
        <v>86</v>
      </c>
      <c r="E22" t="n" s="8">
        <v>1.0</v>
      </c>
      <c r="F22" s="8" t="n">
        <v>284.0</v>
      </c>
      <c r="G22" s="8" t="s">
        <v>58</v>
      </c>
      <c r="H22" s="8" t="s">
        <v>50</v>
      </c>
      <c r="I22" s="8" t="s">
        <v>87</v>
      </c>
    </row>
    <row r="23" spans="1:9" x14ac:dyDescent="0.2" ht="16.0" customHeight="true">
      <c r="A23" s="7" t="n">
        <v>5.6397193E7</v>
      </c>
      <c r="B23" s="8" t="s">
        <v>54</v>
      </c>
      <c r="C23" s="8" t="n">
        <f>IF(false,"120922944", "120922944")</f>
      </c>
      <c r="D23" s="8" t="s">
        <v>88</v>
      </c>
      <c r="E23" s="8" t="n">
        <v>1.0</v>
      </c>
      <c r="F23" s="8" t="n">
        <v>50.0</v>
      </c>
      <c r="G23" s="8" t="s">
        <v>58</v>
      </c>
      <c r="H23" s="8" t="s">
        <v>50</v>
      </c>
      <c r="I23" s="8" t="s">
        <v>89</v>
      </c>
    </row>
    <row r="24" ht="16.0" customHeight="true">
      <c r="A24" t="n" s="7">
        <v>5.6253451E7</v>
      </c>
      <c r="B24" t="s" s="8">
        <v>79</v>
      </c>
      <c r="C24" t="n" s="8">
        <f>IF(false,"120921791", "120921791")</f>
      </c>
      <c r="D24" t="s" s="8">
        <v>90</v>
      </c>
      <c r="E24" t="n" s="8">
        <v>1.0</v>
      </c>
      <c r="F24" t="n" s="8">
        <v>290.0</v>
      </c>
      <c r="G24" t="s" s="8">
        <v>58</v>
      </c>
      <c r="H24" t="s" s="8">
        <v>50</v>
      </c>
      <c r="I24" t="s" s="8">
        <v>91</v>
      </c>
    </row>
    <row r="25" spans="1:9" s="1" customFormat="1" x14ac:dyDescent="0.2" ht="16.0" customHeight="true">
      <c r="A25" t="n" s="7">
        <v>5.6171092E7</v>
      </c>
      <c r="B25" t="s" s="8">
        <v>51</v>
      </c>
      <c r="C25" t="n" s="8">
        <f>IF(false,"120921904", "120921904")</f>
      </c>
      <c r="D25" t="s" s="8">
        <v>92</v>
      </c>
      <c r="E25" t="n" s="8">
        <v>1.0</v>
      </c>
      <c r="F25" t="n" s="8">
        <v>163.0</v>
      </c>
      <c r="G25" t="s" s="8">
        <v>58</v>
      </c>
      <c r="H25" t="s" s="8">
        <v>50</v>
      </c>
      <c r="I25" t="s" s="8">
        <v>93</v>
      </c>
    </row>
    <row r="26" ht="16.0" customHeight="true">
      <c r="A26" t="n" s="7">
        <v>5.6119126E7</v>
      </c>
      <c r="B26" t="s" s="8">
        <v>51</v>
      </c>
      <c r="C26" t="n" s="8">
        <f>IF(false,"120923163", "120923163")</f>
      </c>
      <c r="D26" t="s" s="8">
        <v>94</v>
      </c>
      <c r="E26" t="n" s="8">
        <v>1.0</v>
      </c>
      <c r="F26" t="n" s="8">
        <v>208.0</v>
      </c>
      <c r="G26" t="s" s="8">
        <v>58</v>
      </c>
      <c r="H26" t="s" s="8">
        <v>50</v>
      </c>
      <c r="I26" t="s" s="8">
        <v>95</v>
      </c>
    </row>
    <row r="27" ht="16.0" customHeight="true">
      <c r="A27" t="n" s="7">
        <v>5.4440998E7</v>
      </c>
      <c r="B27" t="s" s="8">
        <v>96</v>
      </c>
      <c r="C27" t="n" s="8">
        <f>IF(false,"120921202", "120921202")</f>
      </c>
      <c r="D27" t="s" s="8">
        <v>97</v>
      </c>
      <c r="E27" t="n" s="8">
        <v>1.0</v>
      </c>
      <c r="F27" t="n" s="8">
        <v>294.0</v>
      </c>
      <c r="G27" t="s" s="8">
        <v>58</v>
      </c>
      <c r="H27" t="s" s="8">
        <v>50</v>
      </c>
      <c r="I27" t="s" s="8">
        <v>98</v>
      </c>
    </row>
    <row r="28" ht="16.0" customHeight="true">
      <c r="A28" t="n" s="7">
        <v>5.6327587E7</v>
      </c>
      <c r="B28" t="s" s="8">
        <v>79</v>
      </c>
      <c r="C28" t="n" s="8">
        <f>IF(false,"120922761", "120922761")</f>
      </c>
      <c r="D28" t="s" s="8">
        <v>75</v>
      </c>
      <c r="E28" t="n" s="8">
        <v>1.0</v>
      </c>
      <c r="F28" t="n" s="8">
        <v>84.0</v>
      </c>
      <c r="G28" t="s" s="8">
        <v>58</v>
      </c>
      <c r="H28" t="s" s="8">
        <v>50</v>
      </c>
      <c r="I28" t="s" s="8">
        <v>99</v>
      </c>
    </row>
    <row r="29" spans="1:9" s="1" customFormat="1" x14ac:dyDescent="0.2" ht="16.0" customHeight="true">
      <c r="A29" t="n" s="7">
        <v>5.5921699E7</v>
      </c>
      <c r="B29" t="s" s="8">
        <v>60</v>
      </c>
      <c r="C29" t="n" s="8">
        <f>IF(false,"120921900", "120921900")</f>
      </c>
      <c r="D29" t="s" s="8">
        <v>67</v>
      </c>
      <c r="E29" t="n" s="8">
        <v>1.0</v>
      </c>
      <c r="F29" t="n" s="8">
        <v>98.0</v>
      </c>
      <c r="G29" s="8" t="s">
        <v>58</v>
      </c>
      <c r="H29" t="s" s="8">
        <v>50</v>
      </c>
      <c r="I29" s="8" t="s">
        <v>100</v>
      </c>
    </row>
    <row r="30" ht="16.0" customHeight="true">
      <c r="A30" t="n" s="7">
        <v>5.6224795E7</v>
      </c>
      <c r="B30" t="s" s="8">
        <v>51</v>
      </c>
      <c r="C30" t="n" s="8">
        <f>IF(false,"120923129", "120923129")</f>
      </c>
      <c r="D30" t="s" s="8">
        <v>101</v>
      </c>
      <c r="E30" t="n" s="8">
        <v>1.0</v>
      </c>
      <c r="F30" t="n" s="8">
        <v>661.0</v>
      </c>
      <c r="G30" t="s" s="8">
        <v>58</v>
      </c>
      <c r="H30" t="s" s="8">
        <v>50</v>
      </c>
      <c r="I30" t="s" s="8">
        <v>102</v>
      </c>
    </row>
    <row r="31" ht="16.0" customHeight="true">
      <c r="A31" t="n" s="7">
        <v>5.6224795E7</v>
      </c>
      <c r="B31" t="s" s="8">
        <v>51</v>
      </c>
      <c r="C31" t="n" s="8">
        <f>IF(false,"120922876", "120922876")</f>
      </c>
      <c r="D31" t="s" s="8">
        <v>103</v>
      </c>
      <c r="E31" t="n" s="8">
        <v>1.0</v>
      </c>
      <c r="F31" t="n" s="8">
        <v>361.0</v>
      </c>
      <c r="G31" t="s" s="8">
        <v>58</v>
      </c>
      <c r="H31" t="s" s="8">
        <v>50</v>
      </c>
      <c r="I31" t="s" s="8">
        <v>102</v>
      </c>
    </row>
    <row r="32" ht="16.0" customHeight="true">
      <c r="A32" t="n" s="7">
        <v>5.6224795E7</v>
      </c>
      <c r="B32" t="s" s="8">
        <v>51</v>
      </c>
      <c r="C32" t="n" s="8">
        <f>IF(false,"120923129", "120923129")</f>
      </c>
      <c r="D32" t="s" s="8">
        <v>101</v>
      </c>
      <c r="E32" t="n" s="8">
        <v>1.0</v>
      </c>
      <c r="F32" t="n" s="8">
        <v>82.0</v>
      </c>
      <c r="G32" t="s" s="8">
        <v>53</v>
      </c>
      <c r="H32" t="s" s="8">
        <v>50</v>
      </c>
      <c r="I32" t="s" s="8">
        <v>104</v>
      </c>
    </row>
    <row r="33" ht="16.0" customHeight="true">
      <c r="A33" t="n" s="7">
        <v>5.6224795E7</v>
      </c>
      <c r="B33" t="s" s="8">
        <v>51</v>
      </c>
      <c r="C33" t="n" s="8">
        <f>IF(false,"120922876", "120922876")</f>
      </c>
      <c r="D33" t="s" s="8">
        <v>103</v>
      </c>
      <c r="E33" t="n" s="8">
        <v>1.0</v>
      </c>
      <c r="F33" t="n" s="8">
        <v>31.0</v>
      </c>
      <c r="G33" t="s" s="8">
        <v>53</v>
      </c>
      <c r="H33" t="s" s="8">
        <v>50</v>
      </c>
      <c r="I33" t="s" s="8">
        <v>104</v>
      </c>
    </row>
    <row r="34" ht="16.0" customHeight="true">
      <c r="A34" t="n" s="7">
        <v>5.630729E7</v>
      </c>
      <c r="B34" t="s" s="8">
        <v>79</v>
      </c>
      <c r="C34" t="n" s="8">
        <f>IF(false,"120921904", "120921904")</f>
      </c>
      <c r="D34" t="s" s="8">
        <v>92</v>
      </c>
      <c r="E34" t="n" s="8">
        <v>1.0</v>
      </c>
      <c r="F34" t="n" s="8">
        <v>63.0</v>
      </c>
      <c r="G34" t="s" s="8">
        <v>58</v>
      </c>
      <c r="H34" t="s" s="8">
        <v>50</v>
      </c>
      <c r="I34" t="s" s="8">
        <v>105</v>
      </c>
    </row>
    <row r="35" ht="16.0" customHeight="true">
      <c r="A35" t="n" s="7">
        <v>5.630729E7</v>
      </c>
      <c r="B35" t="s" s="8">
        <v>79</v>
      </c>
      <c r="C35" t="n" s="8">
        <f>IF(false,"120921904", "120921904")</f>
      </c>
      <c r="D35" t="s" s="8">
        <v>92</v>
      </c>
      <c r="E35" t="n" s="8">
        <v>1.0</v>
      </c>
      <c r="F35" t="n" s="8">
        <v>40.0</v>
      </c>
      <c r="G35" t="s" s="8">
        <v>53</v>
      </c>
      <c r="H35" t="s" s="8">
        <v>50</v>
      </c>
      <c r="I35" t="s" s="8">
        <v>106</v>
      </c>
    </row>
    <row r="36" ht="16.0" customHeight="true">
      <c r="A36" t="n" s="7">
        <v>5.6393471E7</v>
      </c>
      <c r="B36" t="s" s="8">
        <v>54</v>
      </c>
      <c r="C36" t="n" s="8">
        <f>IF(false,"120921791", "120921791")</f>
      </c>
      <c r="D36" t="s" s="8">
        <v>90</v>
      </c>
      <c r="E36" t="n" s="8">
        <v>1.0</v>
      </c>
      <c r="F36" t="n" s="8">
        <v>290.0</v>
      </c>
      <c r="G36" t="s" s="8">
        <v>58</v>
      </c>
      <c r="H36" t="s" s="8">
        <v>50</v>
      </c>
      <c r="I36" t="s" s="8">
        <v>107</v>
      </c>
    </row>
    <row r="37" ht="16.0" customHeight="true"/>
    <row r="38" ht="16.0" customHeight="true">
      <c r="A38" t="s" s="1">
        <v>37</v>
      </c>
      <c r="B38" s="1"/>
      <c r="C38" s="1"/>
      <c r="D38" s="1"/>
      <c r="E38" s="1"/>
      <c r="F38" t="n" s="8">
        <v>6747.0</v>
      </c>
      <c r="G38" s="2"/>
    </row>
    <row r="39" ht="16.0" customHeight="true"/>
    <row r="40" ht="16.0" customHeight="true">
      <c r="A40" t="s" s="1">
        <v>36</v>
      </c>
    </row>
    <row r="41" ht="34.0" customHeight="true">
      <c r="A41" t="s" s="9">
        <v>38</v>
      </c>
      <c r="B41" t="s" s="9">
        <v>0</v>
      </c>
      <c r="C41" t="s" s="9">
        <v>43</v>
      </c>
      <c r="D41" t="s" s="9">
        <v>1</v>
      </c>
      <c r="E41" t="s" s="9">
        <v>2</v>
      </c>
      <c r="F41" t="s" s="9">
        <v>39</v>
      </c>
      <c r="G41" t="s" s="9">
        <v>5</v>
      </c>
      <c r="H41" t="s" s="9">
        <v>3</v>
      </c>
      <c r="I41" t="s" s="9">
        <v>4</v>
      </c>
    </row>
    <row r="42" ht="16.0" customHeight="true"/>
    <row r="43" ht="16.0" customHeight="true">
      <c r="A43" t="s" s="1">
        <v>37</v>
      </c>
      <c r="F43" t="n" s="8">
        <v>0.0</v>
      </c>
      <c r="G43" s="2"/>
      <c r="H43" s="0"/>
      <c r="I43" s="0"/>
    </row>
    <row r="44" ht="16.0" customHeight="true">
      <c r="A44" s="1"/>
      <c r="B44" s="1"/>
      <c r="C44" s="1"/>
      <c r="D44" s="1"/>
      <c r="E44" s="1"/>
      <c r="F44" s="1"/>
      <c r="G44" s="1"/>
      <c r="H44" s="1"/>
      <c r="I44" s="1"/>
    </row>
    <row r="45" ht="16.0" customHeight="true">
      <c r="A45" t="s" s="1">
        <v>40</v>
      </c>
    </row>
    <row r="46" ht="34.0" customHeight="true">
      <c r="A46" t="s" s="9">
        <v>47</v>
      </c>
      <c r="B46" t="s" s="9">
        <v>48</v>
      </c>
      <c r="C46" s="9"/>
      <c r="D46" s="9"/>
      <c r="E46" s="9"/>
      <c r="F46" t="s" s="9">
        <v>39</v>
      </c>
      <c r="G46" t="s" s="9">
        <v>5</v>
      </c>
      <c r="H46" t="s" s="9">
        <v>3</v>
      </c>
      <c r="I46" t="s" s="9">
        <v>4</v>
      </c>
    </row>
    <row r="47" ht="16.0" customHeight="true"/>
    <row r="48" ht="16.0" customHeight="true">
      <c r="A48" t="s" s="1">
        <v>37</v>
      </c>
      <c r="F48" t="n" s="8">
        <v>0.0</v>
      </c>
      <c r="G48" s="2"/>
      <c r="H48" s="0"/>
      <c r="I48" s="0"/>
    </row>
    <row r="49" ht="16.0" customHeight="true">
      <c r="A49" s="1"/>
      <c r="B49" s="1"/>
      <c r="C49" s="1"/>
      <c r="D49" s="1"/>
      <c r="E49" s="1"/>
      <c r="F49" s="1"/>
      <c r="G49" s="1"/>
      <c r="H49" s="1"/>
      <c r="I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