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<sst xmlns="http://schemas.openxmlformats.org/spreadsheetml/2006/main" count="452" uniqueCount="121">
  <si>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</si>
  <si>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</si>
  <si>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</si>
  <si>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</si>
  <si>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</si>
  <si>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</si>
  <si>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</si>
  <si>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</si>
  <si>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</si>
  <si>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</si>
  <si>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</si>
  <si>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</si>
  <si>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</si>
  <si>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</si>
  <si>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</si>
  <si>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</si>
  <si>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</si>
  <si>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</si>
  <si>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</si>
  <si>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</si>
  <si>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</si>
  <si>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</si>
  <si>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</si>
  <si>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</si>
  <si>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</si>
  <si>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</si>
  <si>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</si>
  <si>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</si>
  <si>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</si>
  <si>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</si>
  <si>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</si>
  <si>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</si>
  <si>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</si>
  <si>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</si>
  <si>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</si>
  <si>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</si>
  <si>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</si>
  <si>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</si>
  <si>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</si>
  <si>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</si>
  <si>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</si>
  <si>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</si>
  <si>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</si>
  <si>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</si>
  <si>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</si>
  <si>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</si>
  <si>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</si>
  <si>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</si>
  <si>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</si>
  <si>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</si>
  <si>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24.08.2021</t>
  </si>
  <si>
    <t>20.08.2021</t>
  </si>
  <si>
    <t>YokoSun трусики XXL (15-23 кг) 28 шт.</t>
  </si>
  <si>
    <t>Платёж за скидку маркетплейса</t>
  </si>
  <si>
    <t>23.08.2021</t>
  </si>
  <si>
    <t>61231bcd32da837e125c5698</t>
  </si>
  <si>
    <t>Joonies трусики Comfort XL (12-17 кг), 38 шт.</t>
  </si>
  <si>
    <t>61232496f4c0cb0f57df4ebe</t>
  </si>
  <si>
    <t>21.08.2021</t>
  </si>
  <si>
    <t>Joonies подгузники Premium Soft M (6-11 кг), 58 шт.</t>
  </si>
  <si>
    <t>612325508927cafff6de52b1</t>
  </si>
  <si>
    <t>Минерально-витаминный комплекс Optimum Nutrition Opti-Men (150 таблеток)</t>
  </si>
  <si>
    <t>612326997153b3289764ffeb</t>
  </si>
  <si>
    <t>Минерально-витаминный комплекс Optimum Nutrition Opti-Women (120 капсул)</t>
  </si>
  <si>
    <t>19.08.2021</t>
  </si>
  <si>
    <t>Goo.N подгузники S (4-8 кг), 84 шт.</t>
  </si>
  <si>
    <t>Платёж за скидку по баллам Яндекс Плюса</t>
  </si>
  <si>
    <t>611e3148954f6bf6de9f4939</t>
  </si>
  <si>
    <t>Joonies трусики Standart M (6-11 кг), 52 шт.</t>
  </si>
  <si>
    <t>61232d743b3176689885bd55</t>
  </si>
  <si>
    <t>Satisfyer Вибратор силиконовый Endless Fun (Partner Multifun 3), 23.5 см, blue</t>
  </si>
  <si>
    <t>61212e53dff13b4033f555af</t>
  </si>
  <si>
    <t>Goo.N трусики Сheerful Baby XL (11-18 кг), 42 шт.</t>
  </si>
  <si>
    <t>61233219792ab16d853c7084</t>
  </si>
  <si>
    <t>тонер Deoproce Hydro Pomergranate, 380 мл</t>
  </si>
  <si>
    <t>612339573620c2140c4cde57</t>
  </si>
  <si>
    <t>Креатин Optimum Nutrition Creatine 2500 Caps (100 шт) без вкуса</t>
  </si>
  <si>
    <t>611f8f16b9f8ed5de90132b9</t>
  </si>
  <si>
    <t>13.08.2021</t>
  </si>
  <si>
    <t>Satisfyer Стимулятор 2 Next Gen, rose gold/white</t>
  </si>
  <si>
    <t>6123446b7399016cd035d334</t>
  </si>
  <si>
    <t>16.08.2021</t>
  </si>
  <si>
    <t>YokoSun подгузники M (5-10 кг), 62 шт.</t>
  </si>
  <si>
    <t>61238e33f98801813947691e</t>
  </si>
  <si>
    <t>611fe012792ab1286f29bdb7</t>
  </si>
  <si>
    <t>14.08.2021</t>
  </si>
  <si>
    <t>6123cd7704e943578f090eb5</t>
  </si>
  <si>
    <t>07.08.2021</t>
  </si>
  <si>
    <t>Satisfyer Стимулятор Penguin, черный/белый</t>
  </si>
  <si>
    <t>6123dee083b1f20f78cb0c03</t>
  </si>
  <si>
    <t>22.08.2021</t>
  </si>
  <si>
    <t>Goo.N трусики XXL (13-25 кг) 28 шт.</t>
  </si>
  <si>
    <t>6123ea03dbdc31d3abef1425</t>
  </si>
  <si>
    <t>Гейнер Optimum Nutrition Gold Standard Gainer (4670 г) шоколад</t>
  </si>
  <si>
    <t>612414cf8927cafc1a0bffc7</t>
  </si>
  <si>
    <t>Joonies трусики Standart XL (12-17 кг), 36 шт., 36 шт., кенгуру</t>
  </si>
  <si>
    <t>612293dc03c37898995990b4</t>
  </si>
  <si>
    <t>Стиральный порошок Attack Bio EX, 0.81 кг</t>
  </si>
  <si>
    <t>6124174efbacea034c334c82</t>
  </si>
  <si>
    <t>YokoSun подгузники Premium NB (0-5 кг) 36 шт.</t>
  </si>
  <si>
    <t>6124175b792ab137e82538ed</t>
  </si>
  <si>
    <t>Goo.N трусики Ultra L (9-14 кг), 56 шт.</t>
  </si>
  <si>
    <t>612418efc3080fdd1df17295</t>
  </si>
  <si>
    <t>Зубная паста Perioe Pumping Cool mint, 285 г</t>
  </si>
  <si>
    <t>612425f28927ca06ce0bff8e</t>
  </si>
  <si>
    <t>Joonies трусики Standart L (9-14 кг), 42 шт., 42 шт., верблюды</t>
  </si>
  <si>
    <t>612425ffc5311b2e2925de46</t>
  </si>
  <si>
    <t>KIOSHI трусики XL (12-18 кг), 36 шт.</t>
  </si>
  <si>
    <t>612429a9f78dba7ba488ae4f</t>
  </si>
  <si>
    <t>La'dor Маска для кожи головы с чайным деревом Tea Tree Scalp Clinic Hair Pack, 200 мл</t>
  </si>
  <si>
    <t>612210def4c0cb0b88422126</t>
  </si>
  <si>
    <t>6122976173990133fa8327be</t>
  </si>
  <si>
    <t>Протеин Optimum Nutrition 100% Whey Gold Standard (819-943 г) шоколадно-арахисовая паста</t>
  </si>
  <si>
    <t>612436197153b3f6adb099c6</t>
  </si>
  <si>
    <t>Протеин Optimum Nutrition 100% Casein Gold Standard (1812-1820 г) шоколад суприм</t>
  </si>
  <si>
    <t>612439c0dbdc31129cef141c</t>
  </si>
  <si>
    <t>Стиральный порошок Lion Top Platinum Clear, 0.9 кг</t>
  </si>
  <si>
    <t>6122b83294d5270380ab9911</t>
  </si>
  <si>
    <t>612445eb7153b3c75bb099b9</t>
  </si>
  <si>
    <t>Протеин Optimum Nutrition 100% Whey Gold Standard (4545-4704 г) ванильное мороженое</t>
  </si>
  <si>
    <t>612448763620c25484d59a73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</si>
</sst>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767828.0</v>
      </c>
    </row>
    <row r="4" spans="1:9" s="3" customFormat="1" x14ac:dyDescent="0.2" ht="16.0" customHeight="true">
      <c r="A4" s="3" t="s">
        <v>34</v>
      </c>
      <c r="B4" s="10" t="n">
        <v>11701.0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6.0044266E7</v>
      </c>
      <c r="B8" s="8" t="s">
        <v>51</v>
      </c>
      <c r="C8" s="8" t="n">
        <f>IF(false,"005-1517", "005-1517")</f>
      </c>
      <c r="D8" s="8" t="s">
        <v>52</v>
      </c>
      <c r="E8" s="8" t="n">
        <v>2.0</v>
      </c>
      <c r="F8" s="8" t="n">
        <v>482.0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5.9916715E7</v>
      </c>
      <c r="B9" t="s" s="8">
        <v>51</v>
      </c>
      <c r="C9" t="n" s="8">
        <f>IF(false,"120922351", "120922351")</f>
      </c>
      <c r="D9" t="s" s="8">
        <v>56</v>
      </c>
      <c r="E9" t="n" s="8">
        <v>1.0</v>
      </c>
      <c r="F9" t="n" s="8">
        <v>215.0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6.0140353E7</v>
      </c>
      <c r="B10" s="8" t="s">
        <v>58</v>
      </c>
      <c r="C10" s="8" t="n">
        <f>IF(false,"120921957", "120921957")</f>
      </c>
      <c r="D10" s="8" t="s">
        <v>59</v>
      </c>
      <c r="E10" s="8" t="n">
        <v>1.0</v>
      </c>
      <c r="F10" s="8" t="n">
        <v>105.0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6.0131628E7</v>
      </c>
      <c r="B11" t="s" s="8">
        <v>58</v>
      </c>
      <c r="C11" t="n" s="8">
        <f>IF(false,"120923178", "120923178")</f>
      </c>
      <c r="D11" t="s" s="8">
        <v>61</v>
      </c>
      <c r="E11" t="n" s="8">
        <v>1.0</v>
      </c>
      <c r="F11" t="n" s="8">
        <v>581.0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6.0131628E7</v>
      </c>
      <c r="B12" t="s" s="8">
        <v>58</v>
      </c>
      <c r="C12" t="n" s="8">
        <f>IF(false,"120923169", "120923169")</f>
      </c>
      <c r="D12" t="s" s="8">
        <v>63</v>
      </c>
      <c r="E12" t="n" s="8">
        <v>1.0</v>
      </c>
      <c r="F12" t="n" s="8">
        <v>379.0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5.9753845E7</v>
      </c>
      <c r="B13" s="8" t="s">
        <v>64</v>
      </c>
      <c r="C13" s="8" t="n">
        <f>IF(false,"002-101", "002-101")</f>
      </c>
      <c r="D13" s="8" t="s">
        <v>65</v>
      </c>
      <c r="E13" s="8" t="n">
        <v>1.0</v>
      </c>
      <c r="F13" s="8" t="n">
        <v>263.0</v>
      </c>
      <c r="G13" s="8" t="s">
        <v>66</v>
      </c>
      <c r="H13" s="8" t="s">
        <v>54</v>
      </c>
      <c r="I13" s="8" t="s">
        <v>67</v>
      </c>
    </row>
    <row r="14" spans="1:9" x14ac:dyDescent="0.2" ht="16.0" customHeight="true">
      <c r="A14" s="7" t="n">
        <v>6.0132789E7</v>
      </c>
      <c r="B14" s="8" t="s">
        <v>58</v>
      </c>
      <c r="C14" s="8" t="n">
        <f>IF(false,"2152400397", "2152400397")</f>
      </c>
      <c r="D14" s="8" t="s">
        <v>68</v>
      </c>
      <c r="E14" s="8" t="n">
        <v>1.0</v>
      </c>
      <c r="F14" s="8" t="n">
        <v>66.0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6.0156005E7</v>
      </c>
      <c r="B15" t="s" s="8">
        <v>58</v>
      </c>
      <c r="C15" t="n" s="8">
        <f>IF(false,"2152400592", "2152400592")</f>
      </c>
      <c r="D15" t="s" s="8">
        <v>70</v>
      </c>
      <c r="E15" t="n" s="8">
        <v>1.0</v>
      </c>
      <c r="F15" t="n" s="8">
        <v>1244.0</v>
      </c>
      <c r="G15" t="s" s="8">
        <v>66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5.9901162E7</v>
      </c>
      <c r="B16" t="s" s="8">
        <v>51</v>
      </c>
      <c r="C16" t="n" s="8">
        <f>IF(false,"005-1359", "005-1359")</f>
      </c>
      <c r="D16" t="s" s="8">
        <v>72</v>
      </c>
      <c r="E16" t="n" s="8">
        <v>4.0</v>
      </c>
      <c r="F16" s="8" t="n">
        <v>1132.0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6.0172489E7</v>
      </c>
      <c r="B17" s="8" t="s">
        <v>58</v>
      </c>
      <c r="C17" s="8" t="n">
        <f>IF(false,"120922960", "120922960")</f>
      </c>
      <c r="D17" s="8" t="s">
        <v>74</v>
      </c>
      <c r="E17" s="8" t="n">
        <v>1.0</v>
      </c>
      <c r="F17" s="8" t="n">
        <v>32.0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5.993578E7</v>
      </c>
      <c r="B18" t="s" s="8">
        <v>51</v>
      </c>
      <c r="C18" t="n" s="8">
        <f>IF(false,"120923163", "120923163")</f>
      </c>
      <c r="D18" t="s" s="8">
        <v>76</v>
      </c>
      <c r="E18" t="n" s="8">
        <v>1.0</v>
      </c>
      <c r="F18" t="n" s="8">
        <v>1000.0</v>
      </c>
      <c r="G18" t="s" s="8">
        <v>66</v>
      </c>
      <c r="H18" t="s" s="8">
        <v>54</v>
      </c>
      <c r="I18" t="s" s="8">
        <v>77</v>
      </c>
    </row>
    <row r="19" spans="1:9" ht="16.0" x14ac:dyDescent="0.2" customHeight="true">
      <c r="A19" s="7" t="n">
        <v>5.8754637E7</v>
      </c>
      <c r="B19" s="8" t="s">
        <v>78</v>
      </c>
      <c r="C19" s="8" t="n">
        <f>IF(false,"120922940", "120922940")</f>
      </c>
      <c r="D19" s="8" t="s">
        <v>79</v>
      </c>
      <c r="E19" s="8" t="n">
        <v>1.0</v>
      </c>
      <c r="F19" s="8" t="n">
        <v>696.0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5.9337173E7</v>
      </c>
      <c r="B20" s="8" t="s">
        <v>81</v>
      </c>
      <c r="C20" s="8" t="n">
        <f>IF(false,"005-1512", "005-1512")</f>
      </c>
      <c r="D20" s="8" t="s">
        <v>82</v>
      </c>
      <c r="E20" s="8" t="n">
        <v>1.0</v>
      </c>
      <c r="F20" s="8" t="n">
        <v>248.0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6.0033647E7</v>
      </c>
      <c r="B21" t="s" s="8">
        <v>51</v>
      </c>
      <c r="C21" t="n" s="8">
        <f>IF(false,"2152400397", "2152400397")</f>
      </c>
      <c r="D21" t="s" s="8">
        <v>68</v>
      </c>
      <c r="E21" t="n" s="8">
        <v>1.0</v>
      </c>
      <c r="F21" t="n" s="8">
        <v>14.0</v>
      </c>
      <c r="G21" t="s" s="8">
        <v>66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5.8942274E7</v>
      </c>
      <c r="B22" t="s" s="8">
        <v>85</v>
      </c>
      <c r="C22" t="n" s="8">
        <f>IF(false,"002-101", "002-101")</f>
      </c>
      <c r="D22" t="s" s="8">
        <v>65</v>
      </c>
      <c r="E22" t="n" s="8">
        <v>1.0</v>
      </c>
      <c r="F22" s="8" t="n">
        <v>130.0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5.7855755E7</v>
      </c>
      <c r="B23" s="8" t="s">
        <v>87</v>
      </c>
      <c r="C23" s="8" t="n">
        <f>IF(false,"120922947", "120922947")</f>
      </c>
      <c r="D23" s="8" t="s">
        <v>88</v>
      </c>
      <c r="E23" s="8" t="n">
        <v>1.0</v>
      </c>
      <c r="F23" s="8" t="n">
        <v>803.0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6.0185817E7</v>
      </c>
      <c r="B24" t="s" s="8">
        <v>90</v>
      </c>
      <c r="C24" t="n" s="8">
        <f>IF(false,"005-1520", "005-1520")</f>
      </c>
      <c r="D24" t="s" s="8">
        <v>91</v>
      </c>
      <c r="E24" t="n" s="8">
        <v>1.0</v>
      </c>
      <c r="F24" t="n" s="8">
        <v>149.0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6.021196E7</v>
      </c>
      <c r="B25" t="s" s="8">
        <v>90</v>
      </c>
      <c r="C25" t="n" s="8">
        <f>IF(false,"2152400476", "2152400476")</f>
      </c>
      <c r="D25" t="s" s="8">
        <v>93</v>
      </c>
      <c r="E25" t="n" s="8">
        <v>1.0</v>
      </c>
      <c r="F25" t="n" s="8">
        <v>500.0</v>
      </c>
      <c r="G25" t="s" s="8">
        <v>53</v>
      </c>
      <c r="H25" t="s" s="8">
        <v>50</v>
      </c>
      <c r="I25" t="s" s="8">
        <v>94</v>
      </c>
    </row>
    <row r="26" ht="16.0" customHeight="true">
      <c r="A26" t="n" s="7">
        <v>6.0292131E7</v>
      </c>
      <c r="B26" t="s" s="8">
        <v>90</v>
      </c>
      <c r="C26" t="n" s="8">
        <f>IF(false,"2152400399", "2152400399")</f>
      </c>
      <c r="D26" t="s" s="8">
        <v>95</v>
      </c>
      <c r="E26" t="n" s="8">
        <v>1.0</v>
      </c>
      <c r="F26" t="n" s="8">
        <v>54.0</v>
      </c>
      <c r="G26" t="s" s="8">
        <v>66</v>
      </c>
      <c r="H26" t="s" s="8">
        <v>50</v>
      </c>
      <c r="I26" t="s" s="8">
        <v>96</v>
      </c>
    </row>
    <row r="27" ht="16.0" customHeight="true">
      <c r="A27" t="n" s="7">
        <v>6.029445E7</v>
      </c>
      <c r="B27" t="s" s="8">
        <v>90</v>
      </c>
      <c r="C27" t="n" s="8">
        <f>IF(false,"120921429", "120921429")</f>
      </c>
      <c r="D27" t="s" s="8">
        <v>97</v>
      </c>
      <c r="E27" t="n" s="8">
        <v>1.0</v>
      </c>
      <c r="F27" t="n" s="8">
        <v>56.0</v>
      </c>
      <c r="G27" t="s" s="8">
        <v>53</v>
      </c>
      <c r="H27" t="s" s="8">
        <v>50</v>
      </c>
      <c r="I27" t="s" s="8">
        <v>98</v>
      </c>
    </row>
    <row r="28" ht="16.0" customHeight="true">
      <c r="A28" t="n" s="7">
        <v>6.0321529E7</v>
      </c>
      <c r="B28" t="s" s="8">
        <v>54</v>
      </c>
      <c r="C28" t="n" s="8">
        <f>IF(false,"120921902", "120921902")</f>
      </c>
      <c r="D28" t="s" s="8">
        <v>99</v>
      </c>
      <c r="E28" t="n" s="8">
        <v>1.0</v>
      </c>
      <c r="F28" t="n" s="8">
        <v>66.0</v>
      </c>
      <c r="G28" t="s" s="8">
        <v>53</v>
      </c>
      <c r="H28" t="s" s="8">
        <v>50</v>
      </c>
      <c r="I28" t="s" s="8">
        <v>100</v>
      </c>
    </row>
    <row r="29" spans="1:9" s="1" customFormat="1" x14ac:dyDescent="0.2" ht="16.0" customHeight="true">
      <c r="A29" t="n" s="7">
        <v>6.027949E7</v>
      </c>
      <c r="B29" t="s" s="8">
        <v>90</v>
      </c>
      <c r="C29" t="n" s="8">
        <f>IF(false,"120921718", "120921718")</f>
      </c>
      <c r="D29" t="s" s="8">
        <v>101</v>
      </c>
      <c r="E29" t="n" s="8">
        <v>1.0</v>
      </c>
      <c r="F29" t="n" s="8">
        <v>327.0</v>
      </c>
      <c r="G29" s="8" t="s">
        <v>53</v>
      </c>
      <c r="H29" t="s" s="8">
        <v>50</v>
      </c>
      <c r="I29" s="8" t="s">
        <v>102</v>
      </c>
    </row>
    <row r="30" ht="16.0" customHeight="true">
      <c r="A30" t="n" s="7">
        <v>6.0042898E7</v>
      </c>
      <c r="B30" t="s" s="8">
        <v>51</v>
      </c>
      <c r="C30" t="n" s="8">
        <f>IF(false,"005-1413", "005-1413")</f>
      </c>
      <c r="D30" t="s" s="8">
        <v>103</v>
      </c>
      <c r="E30" t="n" s="8">
        <v>1.0</v>
      </c>
      <c r="F30" t="n" s="8">
        <v>135.0</v>
      </c>
      <c r="G30" t="s" s="8">
        <v>53</v>
      </c>
      <c r="H30" t="s" s="8">
        <v>50</v>
      </c>
      <c r="I30" t="s" s="8">
        <v>104</v>
      </c>
    </row>
    <row r="31" ht="16.0" customHeight="true">
      <c r="A31" t="n" s="7">
        <v>6.0221851E7</v>
      </c>
      <c r="B31" t="s" s="8">
        <v>90</v>
      </c>
      <c r="C31" t="n" s="8">
        <f>IF(false,"2152400398", "2152400398")</f>
      </c>
      <c r="D31" t="s" s="8">
        <v>105</v>
      </c>
      <c r="E31" t="n" s="8">
        <v>1.0</v>
      </c>
      <c r="F31" t="n" s="8">
        <v>65.0</v>
      </c>
      <c r="G31" t="s" s="8">
        <v>53</v>
      </c>
      <c r="H31" t="s" s="8">
        <v>50</v>
      </c>
      <c r="I31" t="s" s="8">
        <v>106</v>
      </c>
    </row>
    <row r="32" ht="16.0" customHeight="true">
      <c r="A32" t="n" s="7">
        <v>6.0198787E7</v>
      </c>
      <c r="B32" t="s" s="8">
        <v>90</v>
      </c>
      <c r="C32" t="n" s="8">
        <f>IF(false,"120923143", "120923143")</f>
      </c>
      <c r="D32" t="s" s="8">
        <v>107</v>
      </c>
      <c r="E32" t="n" s="8">
        <v>1.0</v>
      </c>
      <c r="F32" t="n" s="8">
        <v>81.0</v>
      </c>
      <c r="G32" t="s" s="8">
        <v>53</v>
      </c>
      <c r="H32" t="s" s="8">
        <v>50</v>
      </c>
      <c r="I32" t="s" s="8">
        <v>108</v>
      </c>
    </row>
    <row r="33" ht="16.0" customHeight="true">
      <c r="A33" t="n" s="7">
        <v>6.021679E7</v>
      </c>
      <c r="B33" t="s" s="8">
        <v>90</v>
      </c>
      <c r="C33" t="n" s="8">
        <f>IF(false,"120922748", "120922748")</f>
      </c>
      <c r="D33" t="s" s="8">
        <v>109</v>
      </c>
      <c r="E33" t="n" s="8">
        <v>1.0</v>
      </c>
      <c r="F33" t="n" s="8">
        <v>79.0</v>
      </c>
      <c r="G33" t="s" s="8">
        <v>66</v>
      </c>
      <c r="H33" t="s" s="8">
        <v>50</v>
      </c>
      <c r="I33" t="s" s="8">
        <v>110</v>
      </c>
    </row>
    <row r="34" ht="16.0" customHeight="true">
      <c r="A34" t="n" s="7">
        <v>6.029406E7</v>
      </c>
      <c r="B34" t="s" s="8">
        <v>90</v>
      </c>
      <c r="C34" t="n" s="8">
        <f>IF(false,"2152400398", "2152400398")</f>
      </c>
      <c r="D34" t="s" s="8">
        <v>105</v>
      </c>
      <c r="E34" t="n" s="8">
        <v>1.0</v>
      </c>
      <c r="F34" t="n" s="8">
        <v>87.0</v>
      </c>
      <c r="G34" t="s" s="8">
        <v>66</v>
      </c>
      <c r="H34" t="s" s="8">
        <v>50</v>
      </c>
      <c r="I34" t="s" s="8">
        <v>111</v>
      </c>
    </row>
    <row r="35" ht="16.0" customHeight="true">
      <c r="A35" t="n" s="7">
        <v>6.0295771E7</v>
      </c>
      <c r="B35" t="s" s="8">
        <v>90</v>
      </c>
      <c r="C35" t="n" s="8">
        <f>IF(false,"120922876", "120922876")</f>
      </c>
      <c r="D35" t="s" s="8">
        <v>112</v>
      </c>
      <c r="E35" t="n" s="8">
        <v>1.0</v>
      </c>
      <c r="F35" t="n" s="8">
        <v>467.0</v>
      </c>
      <c r="G35" t="s" s="8">
        <v>53</v>
      </c>
      <c r="H35" t="s" s="8">
        <v>50</v>
      </c>
      <c r="I35" t="s" s="8">
        <v>113</v>
      </c>
    </row>
    <row r="36" ht="16.0" customHeight="true">
      <c r="A36" t="n" s="7">
        <v>6.0237302E7</v>
      </c>
      <c r="B36" t="s" s="8">
        <v>90</v>
      </c>
      <c r="C36" t="n" s="8">
        <f>IF(false,"2152400550", "2152400550")</f>
      </c>
      <c r="D36" t="s" s="8">
        <v>114</v>
      </c>
      <c r="E36" t="n" s="8">
        <v>1.0</v>
      </c>
      <c r="F36" t="n" s="8">
        <v>1141.0</v>
      </c>
      <c r="G36" t="s" s="8">
        <v>53</v>
      </c>
      <c r="H36" t="s" s="8">
        <v>50</v>
      </c>
      <c r="I36" t="s" s="8">
        <v>115</v>
      </c>
    </row>
    <row r="37" ht="16.0" customHeight="true">
      <c r="A37" t="n" s="7">
        <v>6.0310179E7</v>
      </c>
      <c r="B37" t="s" s="8">
        <v>90</v>
      </c>
      <c r="C37" t="n" s="8">
        <f>IF(false,"002-899", "002-899")</f>
      </c>
      <c r="D37" t="s" s="8">
        <v>116</v>
      </c>
      <c r="E37" t="n" s="8">
        <v>2.0</v>
      </c>
      <c r="F37" t="n" s="8">
        <v>555.0</v>
      </c>
      <c r="G37" t="s" s="8">
        <v>66</v>
      </c>
      <c r="H37" t="s" s="8">
        <v>50</v>
      </c>
      <c r="I37" t="s" s="8">
        <v>117</v>
      </c>
    </row>
    <row r="38" ht="16.0" customHeight="true">
      <c r="A38" t="n" s="7">
        <v>6.0185643E7</v>
      </c>
      <c r="B38" t="s" s="8">
        <v>90</v>
      </c>
      <c r="C38" t="n" s="8">
        <f>IF(false,"005-1520", "005-1520")</f>
      </c>
      <c r="D38" t="s" s="8">
        <v>91</v>
      </c>
      <c r="E38" t="n" s="8">
        <v>1.0</v>
      </c>
      <c r="F38" t="n" s="8">
        <v>349.0</v>
      </c>
      <c r="G38" t="s" s="8">
        <v>53</v>
      </c>
      <c r="H38" t="s" s="8">
        <v>50</v>
      </c>
      <c r="I38" t="s" s="8">
        <v>118</v>
      </c>
    </row>
    <row r="39" ht="16.0" customHeight="true">
      <c r="A39" t="n" s="7">
        <v>6.0146787E7</v>
      </c>
      <c r="B39" t="s" s="8">
        <v>58</v>
      </c>
      <c r="C39" t="n" s="8">
        <f>IF(false,"2152400557", "2152400557")</f>
      </c>
      <c r="D39" t="s" s="8">
        <v>119</v>
      </c>
      <c r="E39" t="n" s="8">
        <v>1.0</v>
      </c>
      <c r="F39" t="n" s="8">
        <v>200.0</v>
      </c>
      <c r="G39" t="s" s="8">
        <v>53</v>
      </c>
      <c r="H39" t="s" s="8">
        <v>50</v>
      </c>
      <c r="I39" t="s" s="8">
        <v>120</v>
      </c>
    </row>
    <row r="40" ht="16.0" customHeight="true"/>
    <row r="41" ht="16.0" customHeight="true">
      <c r="A41" t="s" s="1">
        <v>37</v>
      </c>
      <c r="B41" s="1"/>
      <c r="C41" s="1"/>
      <c r="D41" s="1"/>
      <c r="E41" s="1"/>
      <c r="F41" t="n" s="8">
        <v>11701.0</v>
      </c>
      <c r="G41" s="2"/>
    </row>
    <row r="42" ht="16.0" customHeight="true"/>
    <row r="43" ht="16.0" customHeight="true">
      <c r="A43" t="s" s="1">
        <v>36</v>
      </c>
    </row>
    <row r="44" ht="34.0" customHeight="true">
      <c r="A44" t="s" s="9">
        <v>38</v>
      </c>
      <c r="B44" t="s" s="9">
        <v>0</v>
      </c>
      <c r="C44" t="s" s="9">
        <v>43</v>
      </c>
      <c r="D44" t="s" s="9">
        <v>1</v>
      </c>
      <c r="E44" t="s" s="9">
        <v>2</v>
      </c>
      <c r="F44" t="s" s="9">
        <v>39</v>
      </c>
      <c r="G44" t="s" s="9">
        <v>5</v>
      </c>
      <c r="H44" t="s" s="9">
        <v>3</v>
      </c>
      <c r="I44" t="s" s="9">
        <v>4</v>
      </c>
    </row>
    <row r="45" ht="16.0" customHeight="true"/>
    <row r="46" ht="16.0" customHeight="true">
      <c r="A46" t="s" s="1">
        <v>37</v>
      </c>
      <c r="F46" t="n" s="8">
        <v>0.0</v>
      </c>
      <c r="G46" s="2"/>
      <c r="H46" s="0"/>
      <c r="I46" s="0"/>
    </row>
    <row r="47" ht="16.0" customHeight="true">
      <c r="A47" s="1"/>
      <c r="B47" s="1"/>
      <c r="C47" s="1"/>
      <c r="D47" s="1"/>
      <c r="E47" s="1"/>
      <c r="F47" s="1"/>
      <c r="G47" s="1"/>
      <c r="H47" s="1"/>
      <c r="I47" s="1"/>
    </row>
    <row r="48" ht="16.0" customHeight="true">
      <c r="A48" t="s" s="1">
        <v>40</v>
      </c>
    </row>
    <row r="49" ht="34.0" customHeight="true">
      <c r="A49" t="s" s="9">
        <v>47</v>
      </c>
      <c r="B49" t="s" s="9">
        <v>48</v>
      </c>
      <c r="C49" s="9"/>
      <c r="D49" s="9"/>
      <c r="E49" s="9"/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/>
    <row r="51" ht="16.0" customHeight="true">
      <c r="A51" t="s" s="1">
        <v>37</v>
      </c>
      <c r="F51" t="n" s="8">
        <v>0.0</v>
      </c>
      <c r="G51" s="2"/>
      <c r="H51" s="0"/>
      <c r="I51" s="0"/>
    </row>
    <row r="52" ht="16.0" customHeight="true">
      <c r="A52" s="1"/>
      <c r="B52" s="1"/>
      <c r="C52" s="1"/>
      <c r="D52" s="1"/>
      <c r="E52" s="1"/>
      <c r="F52" s="1"/>
      <c r="G52" s="1"/>
      <c r="H52" s="1"/>
      <c r="I5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