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<sst xmlns="http://schemas.openxmlformats.org/spreadsheetml/2006/main" count="542" uniqueCount="133">
  <si>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</si>
  <si>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</si>
  <si>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</si>
  <si>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</si>
  <si>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</si>
  <si>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</si>
  <si>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</si>
  <si>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</si>
  <si>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</si>
  <si>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</si>
  <si>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</si>
  <si>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</si>
  <si>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</si>
  <si>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</si>
  <si>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</si>
  <si>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</si>
  <si>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</si>
  <si>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</si>
  <si>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</si>
  <si>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</si>
  <si>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</si>
  <si>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</si>
  <si>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</si>
  <si>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</si>
  <si>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</si>
  <si>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</si>
  <si>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</si>
  <si>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</si>
  <si>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</si>
  <si>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</si>
  <si>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</si>
  <si>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</si>
  <si>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</si>
  <si>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</si>
  <si>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</si>
  <si>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</si>
  <si>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</si>
  <si>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</si>
  <si>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</si>
  <si>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</si>
  <si>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</si>
  <si>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</si>
  <si>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</si>
  <si>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</si>
  <si>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</si>
  <si>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</si>
  <si>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</si>
  <si>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</si>
  <si>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</si>
  <si>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</si>
  <si>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30.07.2021</t>
  </si>
  <si>
    <t>25.07.2021</t>
  </si>
  <si>
    <t>Joonies трусики Premium Soft L (9-14 кг), 88 шт.</t>
  </si>
  <si>
    <t>Платёж покупателя</t>
  </si>
  <si>
    <t>29.07.2021</t>
  </si>
  <si>
    <t>60fda40683b1f24ee23df85c</t>
  </si>
  <si>
    <t>26.07.2021</t>
  </si>
  <si>
    <t>Goo.N трусики Ultra L (9-14 кг), 56 шт.</t>
  </si>
  <si>
    <t>60fe9aa4b9f8edd07d436854</t>
  </si>
  <si>
    <t>27.07.2021</t>
  </si>
  <si>
    <t>Гейнер Optimum Nutrition Serious Mass (2.72 кг) банан</t>
  </si>
  <si>
    <t>60ffcd997153b37aa5d30ff7</t>
  </si>
  <si>
    <t>28.07.2021</t>
  </si>
  <si>
    <t>Goo.N трусики Ultra XL (12-20 кг), 50 шт.</t>
  </si>
  <si>
    <t>61011669f78dba3d199b846b</t>
  </si>
  <si>
    <t>Vivienne Sabo карандаш Brow Arcade, оттенок 05 Тепло-коричневый</t>
  </si>
  <si>
    <t>6102887a6a86434d1da9b91e</t>
  </si>
  <si>
    <t>Гейнер Optimum Nutrition Serious Mass (5.44 кг) банан</t>
  </si>
  <si>
    <t>6102a465dff13b785d7f0498</t>
  </si>
  <si>
    <t>11.07.2021</t>
  </si>
  <si>
    <t>Vivienne Sabo Тушь для ресниц Cabaret Premiere, 04 фиолетовый</t>
  </si>
  <si>
    <t>6102ae8bc5311b7c411f7875</t>
  </si>
  <si>
    <t>24.07.2021</t>
  </si>
  <si>
    <t>Joonies подгузники Premium Soft M (6-11 кг), 58 шт.</t>
  </si>
  <si>
    <t>6102c0dc2fe098178a729062</t>
  </si>
  <si>
    <t>Набор Meine Liebe, гель для стирки цветных тканей, концентрат, Луговые цветы, 800 мл, 5шт</t>
  </si>
  <si>
    <t>6102c7a65a39514b52423980</t>
  </si>
  <si>
    <t>6102c7d22fe0987eac729034</t>
  </si>
  <si>
    <t>Joonies трусики Premium Soft XL (12-17 кг), 38 шт.</t>
  </si>
  <si>
    <t>6102cbde2fe0985c487290f6</t>
  </si>
  <si>
    <t>Joonies трусики Premium Soft XL (12-17 кг), 152 шт.</t>
  </si>
  <si>
    <t>6102d22b9066f4650a50dd9d</t>
  </si>
  <si>
    <t>Joonies подгузники Premium Soft NB (0-5 кг) 24 шт.</t>
  </si>
  <si>
    <t>6102d68204e943a45538209e</t>
  </si>
  <si>
    <t>YokoSun трусики Premium L (9-14 кг) 44 шт.</t>
  </si>
  <si>
    <t>6102d8635a3951053a423a54</t>
  </si>
  <si>
    <t>6102e1387399011bb008cff4</t>
  </si>
  <si>
    <t>20.07.2021</t>
  </si>
  <si>
    <t>Satisfyer Стимулятор Curvy 1+, белый</t>
  </si>
  <si>
    <t>6102e21c954f6b057cfa3528</t>
  </si>
  <si>
    <t>Lion спрей для ванны Ofuro no Look Апельсин, 0.4 л</t>
  </si>
  <si>
    <t>6102ef909066f4794350de88</t>
  </si>
  <si>
    <t>YokoSun подгузники Premium NB (0-5 кг) 36 шт.</t>
  </si>
  <si>
    <t>6102f95bc3080f74e52de7df</t>
  </si>
  <si>
    <t>Joonies трусики Standart M (6-11 кг), 52 шт.</t>
  </si>
  <si>
    <t>6102fdbdc3080f24172de73e</t>
  </si>
  <si>
    <t>La'dor шампунь для волос Keratin LPP Кератиновый pH 6.0, 530 мл</t>
  </si>
  <si>
    <t>6103051a32da83539a7dec89</t>
  </si>
  <si>
    <t>23.07.2021</t>
  </si>
  <si>
    <t>Goo.N подгузники S (4-8 кг), 84 шт.</t>
  </si>
  <si>
    <t>610307a85a3951e176423a4a</t>
  </si>
  <si>
    <t>Гейнер Optimum Nutrition Serious Mass (2.72 кг) клубника</t>
  </si>
  <si>
    <t>610307ca32da83021d7dec8e</t>
  </si>
  <si>
    <t>Joonies трусики Comfort L (9-14 кг), 44 шт.</t>
  </si>
  <si>
    <t>6103087903c3788b36468608</t>
  </si>
  <si>
    <t>610308bcdbdc3109f4dcf923</t>
  </si>
  <si>
    <t>Набор Esthetic House CP-1 Intense nourishing v2.0, шампунь, 500 мл и кондиционер, 500 мл</t>
  </si>
  <si>
    <t>610309fadbdc31e982dcf8fe</t>
  </si>
  <si>
    <t>61001e17792ab14679b89676</t>
  </si>
  <si>
    <t>Meine Liebe, кондиционер для детского белья, 500 мл</t>
  </si>
  <si>
    <t>61030f70f9880120633341f0</t>
  </si>
  <si>
    <t>61019a3d9066f47b7ff805e0</t>
  </si>
  <si>
    <t>6101bbac5a3951ec55ed6ecc</t>
  </si>
  <si>
    <t>Joonies трусики Comfort XL (12-17 кг), 38 шт., 3 уп.</t>
  </si>
  <si>
    <t>610172887153b3709b0abc26</t>
  </si>
  <si>
    <t>Жидкость для стирки NS FaFa Japan Baby Цветочно-лесной, 0.9 кг, бутылка</t>
  </si>
  <si>
    <t>6101e5d603c3783c535694a8</t>
  </si>
  <si>
    <t>Biore увлажняющая сыворотка для умывания и снятия макияжа, 210 мл</t>
  </si>
  <si>
    <t>6101ab187153b3ca910abbff</t>
  </si>
  <si>
    <t>Meine Liebe, гель для мытья овощей, фруктов, детской посуды и игрушек, 485 мл</t>
  </si>
  <si>
    <t>6102a634f4c0cb7f807d5e81</t>
  </si>
  <si>
    <t>610254a8f78dba3f9aa12e00</t>
  </si>
  <si>
    <t>YokoSun трусики Econom XL (12-20 кг), 38 шт.</t>
  </si>
  <si>
    <t>6102458b954f6b6c3a614a0b</t>
  </si>
  <si>
    <t>610124a49066f4576ea386db</t>
  </si>
  <si>
    <t>61014175c5311b459eb0449c</t>
  </si>
  <si>
    <t>Satisfyer Стимулятор Pro 2 Vibration, rose gold</t>
  </si>
  <si>
    <t>61016da8dff13b18f95e8e41</t>
  </si>
  <si>
    <t>610061c194d52704a8c4581a</t>
  </si>
  <si>
    <t>Missha BB крем Perfect Cover, SPF 42, 20 мл, оттенок: 21 light beige</t>
  </si>
  <si>
    <t>60ffa7e703c378c5e00b7312</t>
  </si>
  <si>
    <t>Протеин Optimum Nutrition 100% Whey Gold Standard (819-943 г) шоколадно-арахисовая паста</t>
  </si>
  <si>
    <t>60ff47bd8927caa25df1b31a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</si>
</sst>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776747.0</v>
      </c>
    </row>
    <row r="4" spans="1:9" s="3" customFormat="1" x14ac:dyDescent="0.2" ht="16.0" customHeight="true">
      <c r="A4" s="3" t="s">
        <v>34</v>
      </c>
      <c r="B4" s="10" t="n">
        <v>65264.0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5.6078793E7</v>
      </c>
      <c r="B8" s="8" t="s">
        <v>51</v>
      </c>
      <c r="C8" s="8" t="n">
        <f>IF(false,"120922766", "120922766")</f>
      </c>
      <c r="D8" s="8" t="s">
        <v>52</v>
      </c>
      <c r="E8" s="8" t="n">
        <v>1.0</v>
      </c>
      <c r="F8" s="8" t="n">
        <v>1949.0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5.6158113E7</v>
      </c>
      <c r="B9" t="s" s="8">
        <v>56</v>
      </c>
      <c r="C9" t="n" s="8">
        <f>IF(false,"120921718", "120921718")</f>
      </c>
      <c r="D9" t="s" s="8">
        <v>57</v>
      </c>
      <c r="E9" t="n" s="8">
        <v>3.0</v>
      </c>
      <c r="F9" t="n" s="8">
        <v>4451.0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5.6283036E7</v>
      </c>
      <c r="B10" s="8" t="s">
        <v>59</v>
      </c>
      <c r="C10" s="8" t="n">
        <f>IF(false,"120923125", "120923125")</f>
      </c>
      <c r="D10" s="8" t="s">
        <v>60</v>
      </c>
      <c r="E10" s="8" t="n">
        <v>1.0</v>
      </c>
      <c r="F10" s="8" t="n">
        <v>3319.0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5.6406043E7</v>
      </c>
      <c r="B11" t="s" s="8">
        <v>62</v>
      </c>
      <c r="C11" t="n" s="8">
        <f>IF(false,"120921791", "120921791")</f>
      </c>
      <c r="D11" t="s" s="8">
        <v>63</v>
      </c>
      <c r="E11" t="n" s="8">
        <v>2.0</v>
      </c>
      <c r="F11" t="n" s="8">
        <v>2798.0</v>
      </c>
      <c r="G11" t="s" s="8">
        <v>53</v>
      </c>
      <c r="H11" t="s" s="8">
        <v>54</v>
      </c>
      <c r="I11" t="s" s="8">
        <v>64</v>
      </c>
    </row>
    <row r="12" spans="1:9" x14ac:dyDescent="0.2" ht="16.0" customHeight="true">
      <c r="A12" s="7" t="n">
        <v>5.6334104E7</v>
      </c>
      <c r="B12" t="s" s="8">
        <v>59</v>
      </c>
      <c r="C12" t="n" s="8">
        <f>IF(false,"2152400406", "2152400406")</f>
      </c>
      <c r="D12" t="s" s="8">
        <v>65</v>
      </c>
      <c r="E12" t="n" s="8">
        <v>1.0</v>
      </c>
      <c r="F12" t="n" s="8">
        <v>315.0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5.6049721E7</v>
      </c>
      <c r="B13" s="8" t="s">
        <v>51</v>
      </c>
      <c r="C13" s="8" t="n">
        <f>IF(false,"120923124", "120923124")</f>
      </c>
      <c r="D13" s="8" t="s">
        <v>67</v>
      </c>
      <c r="E13" s="8" t="n">
        <v>1.0</v>
      </c>
      <c r="F13" s="8" t="n">
        <v>4532.0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5.4227717E7</v>
      </c>
      <c r="B14" s="8" t="s">
        <v>69</v>
      </c>
      <c r="C14" s="8" t="n">
        <f>IF(false,"120922391", "120922391")</f>
      </c>
      <c r="D14" s="8" t="s">
        <v>70</v>
      </c>
      <c r="E14" s="8" t="n">
        <v>1.0</v>
      </c>
      <c r="F14" s="8" t="n">
        <v>261.0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5.5963527E7</v>
      </c>
      <c r="B15" t="s" s="8">
        <v>72</v>
      </c>
      <c r="C15" t="n" s="8">
        <f>IF(false,"120921957", "120921957")</f>
      </c>
      <c r="D15" t="s" s="8">
        <v>73</v>
      </c>
      <c r="E15" t="n" s="8">
        <v>2.0</v>
      </c>
      <c r="F15" t="n" s="8">
        <v>1762.0</v>
      </c>
      <c r="G15" t="s" s="8">
        <v>53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5.6256572E7</v>
      </c>
      <c r="B16" t="s" s="8">
        <v>59</v>
      </c>
      <c r="C16" t="n" s="8">
        <f>IF(false,"2152400457", "2152400457")</f>
      </c>
      <c r="D16" t="s" s="8">
        <v>75</v>
      </c>
      <c r="E16" t="n" s="8">
        <v>1.0</v>
      </c>
      <c r="F16" s="8" t="n">
        <v>2018.0</v>
      </c>
      <c r="G16" s="8" t="s">
        <v>53</v>
      </c>
      <c r="H16" s="8" t="s">
        <v>54</v>
      </c>
      <c r="I16" s="8" t="s">
        <v>76</v>
      </c>
    </row>
    <row r="17" spans="1:9" x14ac:dyDescent="0.2" ht="16.0" customHeight="true">
      <c r="A17" s="7" t="n">
        <v>5.6386393E7</v>
      </c>
      <c r="B17" s="8" t="s">
        <v>62</v>
      </c>
      <c r="C17" s="8" t="n">
        <f>IF(false,"120921791", "120921791")</f>
      </c>
      <c r="D17" s="8" t="s">
        <v>63</v>
      </c>
      <c r="E17" s="8" t="n">
        <v>1.0</v>
      </c>
      <c r="F17" s="8" t="n">
        <v>1399.0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5.6145813E7</v>
      </c>
      <c r="B18" t="s" s="8">
        <v>56</v>
      </c>
      <c r="C18" t="n" s="8">
        <f>IF(false,"120921853", "120921853")</f>
      </c>
      <c r="D18" t="s" s="8">
        <v>78</v>
      </c>
      <c r="E18" t="n" s="8">
        <v>1.0</v>
      </c>
      <c r="F18" t="n" s="8">
        <v>969.0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5.615412E7</v>
      </c>
      <c r="B19" s="8" t="s">
        <v>56</v>
      </c>
      <c r="C19" s="8" t="n">
        <f>IF(false,"120922756", "120922756")</f>
      </c>
      <c r="D19" s="8" t="s">
        <v>80</v>
      </c>
      <c r="E19" s="8" t="n">
        <v>1.0</v>
      </c>
      <c r="F19" s="8" t="n">
        <v>2999.0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5.6192935E7</v>
      </c>
      <c r="B20" s="8" t="s">
        <v>56</v>
      </c>
      <c r="C20" s="8" t="n">
        <f>IF(false,"120922092", "120922092")</f>
      </c>
      <c r="D20" s="8" t="s">
        <v>82</v>
      </c>
      <c r="E20" s="8" t="n">
        <v>1.0</v>
      </c>
      <c r="F20" s="8" t="n">
        <v>369.0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5.598847E7</v>
      </c>
      <c r="B21" t="s" s="8">
        <v>51</v>
      </c>
      <c r="C21" t="n" s="8">
        <f>IF(false,"120921995", "120921995")</f>
      </c>
      <c r="D21" t="s" s="8">
        <v>84</v>
      </c>
      <c r="E21" t="n" s="8">
        <v>1.0</v>
      </c>
      <c r="F21" t="n" s="8">
        <v>1140.0</v>
      </c>
      <c r="G21" t="s" s="8">
        <v>53</v>
      </c>
      <c r="H21" t="s" s="8">
        <v>54</v>
      </c>
      <c r="I21" t="s" s="8">
        <v>85</v>
      </c>
    </row>
    <row r="22" spans="1:9" s="1" customFormat="1" x14ac:dyDescent="0.2" ht="16.0" customHeight="true">
      <c r="A22" s="7" t="n">
        <v>5.6357022E7</v>
      </c>
      <c r="B22" t="s" s="8">
        <v>59</v>
      </c>
      <c r="C22" t="n" s="8">
        <f>IF(false,"120922756", "120922756")</f>
      </c>
      <c r="D22" t="s" s="8">
        <v>80</v>
      </c>
      <c r="E22" t="n" s="8">
        <v>1.0</v>
      </c>
      <c r="F22" s="8" t="n">
        <v>2999.0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5.5407448E7</v>
      </c>
      <c r="B23" s="8" t="s">
        <v>87</v>
      </c>
      <c r="C23" s="8" t="n">
        <f>IF(false,"120922945", "120922945")</f>
      </c>
      <c r="D23" s="8" t="s">
        <v>88</v>
      </c>
      <c r="E23" s="8" t="n">
        <v>1.0</v>
      </c>
      <c r="F23" s="8" t="n">
        <v>1399.0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5.6216102E7</v>
      </c>
      <c r="B24" t="s" s="8">
        <v>56</v>
      </c>
      <c r="C24" t="n" s="8">
        <f>IF(false,"002-937", "002-937")</f>
      </c>
      <c r="D24" t="s" s="8">
        <v>90</v>
      </c>
      <c r="E24" t="n" s="8">
        <v>1.0</v>
      </c>
      <c r="F24" t="n" s="8">
        <v>404.0</v>
      </c>
      <c r="G24" t="s" s="8">
        <v>53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5.5925728E7</v>
      </c>
      <c r="B25" t="s" s="8">
        <v>72</v>
      </c>
      <c r="C25" t="n" s="8">
        <f>IF(false,"120921902", "120921902")</f>
      </c>
      <c r="D25" t="s" s="8">
        <v>92</v>
      </c>
      <c r="E25" t="n" s="8">
        <v>1.0</v>
      </c>
      <c r="F25" t="n" s="8">
        <v>533.0</v>
      </c>
      <c r="G25" t="s" s="8">
        <v>53</v>
      </c>
      <c r="H25" t="s" s="8">
        <v>54</v>
      </c>
      <c r="I25" t="s" s="8">
        <v>93</v>
      </c>
    </row>
    <row r="26" ht="16.0" customHeight="true">
      <c r="A26" t="n" s="7">
        <v>5.6239596E7</v>
      </c>
      <c r="B26" t="s" s="8">
        <v>59</v>
      </c>
      <c r="C26" t="n" s="8">
        <f>IF(false,"2152400397", "2152400397")</f>
      </c>
      <c r="D26" t="s" s="8">
        <v>94</v>
      </c>
      <c r="E26" t="n" s="8">
        <v>1.0</v>
      </c>
      <c r="F26" t="n" s="8">
        <v>689.0</v>
      </c>
      <c r="G26" t="s" s="8">
        <v>53</v>
      </c>
      <c r="H26" t="s" s="8">
        <v>54</v>
      </c>
      <c r="I26" t="s" s="8">
        <v>95</v>
      </c>
    </row>
    <row r="27" ht="16.0" customHeight="true">
      <c r="A27" t="n" s="7">
        <v>5.6080787E7</v>
      </c>
      <c r="B27" t="s" s="8">
        <v>51</v>
      </c>
      <c r="C27" t="n" s="8">
        <f>IF(false,"120921408", "120921408")</f>
      </c>
      <c r="D27" t="s" s="8">
        <v>96</v>
      </c>
      <c r="E27" t="n" s="8">
        <v>1.0</v>
      </c>
      <c r="F27" t="n" s="8">
        <v>811.0</v>
      </c>
      <c r="G27" t="s" s="8">
        <v>53</v>
      </c>
      <c r="H27" t="s" s="8">
        <v>54</v>
      </c>
      <c r="I27" t="s" s="8">
        <v>97</v>
      </c>
    </row>
    <row r="28" ht="16.0" customHeight="true">
      <c r="A28" t="n" s="7">
        <v>5.5812311E7</v>
      </c>
      <c r="B28" t="s" s="8">
        <v>98</v>
      </c>
      <c r="C28" t="n" s="8">
        <f>IF(false,"002-101", "002-101")</f>
      </c>
      <c r="D28" t="s" s="8">
        <v>99</v>
      </c>
      <c r="E28" t="n" s="8">
        <v>1.0</v>
      </c>
      <c r="F28" t="n" s="8">
        <v>1389.0</v>
      </c>
      <c r="G28" t="s" s="8">
        <v>53</v>
      </c>
      <c r="H28" t="s" s="8">
        <v>54</v>
      </c>
      <c r="I28" t="s" s="8">
        <v>100</v>
      </c>
    </row>
    <row r="29" spans="1:9" s="1" customFormat="1" x14ac:dyDescent="0.2" ht="16.0" customHeight="true">
      <c r="A29" t="n" s="7">
        <v>5.6292466E7</v>
      </c>
      <c r="B29" t="s" s="8">
        <v>59</v>
      </c>
      <c r="C29" t="n" s="8">
        <f>IF(false,"2152400482", "2152400482")</f>
      </c>
      <c r="D29" t="s" s="8">
        <v>101</v>
      </c>
      <c r="E29" t="n" s="8">
        <v>1.0</v>
      </c>
      <c r="F29" t="n" s="8">
        <v>3229.0</v>
      </c>
      <c r="G29" s="8" t="s">
        <v>53</v>
      </c>
      <c r="H29" t="s" s="8">
        <v>54</v>
      </c>
      <c r="I29" s="8" t="s">
        <v>102</v>
      </c>
    </row>
    <row r="30" ht="16.0" customHeight="true">
      <c r="A30" t="n" s="7">
        <v>5.6089532E7</v>
      </c>
      <c r="B30" t="s" s="8">
        <v>51</v>
      </c>
      <c r="C30" t="n" s="8">
        <f>IF(false,"120922353", "120922353")</f>
      </c>
      <c r="D30" t="s" s="8">
        <v>103</v>
      </c>
      <c r="E30" t="n" s="8">
        <v>1.0</v>
      </c>
      <c r="F30" t="n" s="8">
        <v>779.0</v>
      </c>
      <c r="G30" t="s" s="8">
        <v>53</v>
      </c>
      <c r="H30" t="s" s="8">
        <v>54</v>
      </c>
      <c r="I30" t="s" s="8">
        <v>104</v>
      </c>
    </row>
    <row r="31" ht="16.0" customHeight="true">
      <c r="A31" t="n" s="7">
        <v>5.6367068E7</v>
      </c>
      <c r="B31" t="s" s="8">
        <v>59</v>
      </c>
      <c r="C31" t="n" s="8">
        <f>IF(false,"120922766", "120922766")</f>
      </c>
      <c r="D31" t="s" s="8">
        <v>52</v>
      </c>
      <c r="E31" t="n" s="8">
        <v>1.0</v>
      </c>
      <c r="F31" t="n" s="8">
        <v>1949.0</v>
      </c>
      <c r="G31" t="s" s="8">
        <v>53</v>
      </c>
      <c r="H31" t="s" s="8">
        <v>54</v>
      </c>
      <c r="I31" t="s" s="8">
        <v>105</v>
      </c>
    </row>
    <row r="32" ht="16.0" customHeight="true">
      <c r="A32" t="n" s="7">
        <v>5.5801427E7</v>
      </c>
      <c r="B32" t="s" s="8">
        <v>98</v>
      </c>
      <c r="C32" t="n" s="8">
        <f>IF(false,"120921942", "120921942")</f>
      </c>
      <c r="D32" t="s" s="8">
        <v>106</v>
      </c>
      <c r="E32" t="n" s="8">
        <v>1.0</v>
      </c>
      <c r="F32" t="n" s="8">
        <v>1498.0</v>
      </c>
      <c r="G32" t="s" s="8">
        <v>53</v>
      </c>
      <c r="H32" t="s" s="8">
        <v>54</v>
      </c>
      <c r="I32" t="s" s="8">
        <v>107</v>
      </c>
    </row>
    <row r="33" ht="16.0" customHeight="true">
      <c r="A33" t="n" s="7">
        <v>5.6328817E7</v>
      </c>
      <c r="B33" t="s" s="8">
        <v>59</v>
      </c>
      <c r="C33" t="n" s="8">
        <f>IF(false,"120921791", "120921791")</f>
      </c>
      <c r="D33" t="s" s="8">
        <v>63</v>
      </c>
      <c r="E33" t="n" s="8">
        <v>1.0</v>
      </c>
      <c r="F33" t="n" s="8">
        <v>1399.0</v>
      </c>
      <c r="G33" t="s" s="8">
        <v>53</v>
      </c>
      <c r="H33" t="s" s="8">
        <v>54</v>
      </c>
      <c r="I33" t="s" s="8">
        <v>108</v>
      </c>
    </row>
    <row r="34" ht="16.0" customHeight="true">
      <c r="A34" t="n" s="7">
        <v>5.6200337E7</v>
      </c>
      <c r="B34" t="s" s="8">
        <v>56</v>
      </c>
      <c r="C34" t="n" s="8">
        <f>IF(false,"003-291", "003-291")</f>
      </c>
      <c r="D34" t="s" s="8">
        <v>109</v>
      </c>
      <c r="E34" t="n" s="8">
        <v>2.0</v>
      </c>
      <c r="F34" t="n" s="8">
        <v>722.0</v>
      </c>
      <c r="G34" t="s" s="8">
        <v>53</v>
      </c>
      <c r="H34" t="s" s="8">
        <v>54</v>
      </c>
      <c r="I34" t="s" s="8">
        <v>110</v>
      </c>
    </row>
    <row r="35" ht="16.0" customHeight="true">
      <c r="A35" t="n" s="7">
        <v>5.647893E7</v>
      </c>
      <c r="B35" t="s" s="8">
        <v>62</v>
      </c>
      <c r="C35" t="n" s="8">
        <f>IF(false,"120921718", "120921718")</f>
      </c>
      <c r="D35" t="s" s="8">
        <v>57</v>
      </c>
      <c r="E35" t="n" s="8">
        <v>1.0</v>
      </c>
      <c r="F35" t="n" s="8">
        <v>813.0</v>
      </c>
      <c r="G35" t="s" s="8">
        <v>53</v>
      </c>
      <c r="H35" t="s" s="8">
        <v>50</v>
      </c>
      <c r="I35" t="s" s="8">
        <v>111</v>
      </c>
    </row>
    <row r="36" ht="16.0" customHeight="true">
      <c r="A36" t="n" s="7">
        <v>5.6497026E7</v>
      </c>
      <c r="B36" t="s" s="8">
        <v>62</v>
      </c>
      <c r="C36" t="n" s="8">
        <f>IF(false,"120921791", "120921791")</f>
      </c>
      <c r="D36" t="s" s="8">
        <v>63</v>
      </c>
      <c r="E36" t="n" s="8">
        <v>1.0</v>
      </c>
      <c r="F36" t="n" s="8">
        <v>1399.0</v>
      </c>
      <c r="G36" t="s" s="8">
        <v>53</v>
      </c>
      <c r="H36" t="s" s="8">
        <v>50</v>
      </c>
      <c r="I36" t="s" s="8">
        <v>112</v>
      </c>
    </row>
    <row r="37" ht="16.0" customHeight="true">
      <c r="A37" t="n" s="7">
        <v>5.6458531E7</v>
      </c>
      <c r="B37" t="s" s="8">
        <v>62</v>
      </c>
      <c r="C37" t="n" s="8">
        <f>IF(false,"120922761", "120922761")</f>
      </c>
      <c r="D37" t="s" s="8">
        <v>113</v>
      </c>
      <c r="E37" t="n" s="8">
        <v>1.0</v>
      </c>
      <c r="F37" t="n" s="8">
        <v>2329.0</v>
      </c>
      <c r="G37" t="s" s="8">
        <v>53</v>
      </c>
      <c r="H37" t="s" s="8">
        <v>50</v>
      </c>
      <c r="I37" t="s" s="8">
        <v>114</v>
      </c>
    </row>
    <row r="38" ht="16.0" customHeight="true">
      <c r="A38" t="n" s="7">
        <v>5.6506363E7</v>
      </c>
      <c r="B38" t="s" s="8">
        <v>54</v>
      </c>
      <c r="C38" t="n" s="8">
        <f>IF(false,"120923021", "120923021")</f>
      </c>
      <c r="D38" t="s" s="8">
        <v>115</v>
      </c>
      <c r="E38" t="n" s="8">
        <v>1.0</v>
      </c>
      <c r="F38" t="n" s="8">
        <v>529.0</v>
      </c>
      <c r="G38" t="s" s="8">
        <v>53</v>
      </c>
      <c r="H38" t="s" s="8">
        <v>50</v>
      </c>
      <c r="I38" t="s" s="8">
        <v>116</v>
      </c>
    </row>
    <row r="39" ht="16.0" customHeight="true">
      <c r="A39" t="n" s="7">
        <v>5.6488313E7</v>
      </c>
      <c r="B39" t="s" s="8">
        <v>62</v>
      </c>
      <c r="C39" t="n" s="8">
        <f>IF(false,"120921818", "120921818")</f>
      </c>
      <c r="D39" t="s" s="8">
        <v>117</v>
      </c>
      <c r="E39" t="n" s="8">
        <v>1.0</v>
      </c>
      <c r="F39" t="n" s="8">
        <v>783.0</v>
      </c>
      <c r="G39" t="s" s="8">
        <v>53</v>
      </c>
      <c r="H39" t="s" s="8">
        <v>50</v>
      </c>
      <c r="I39" t="s" s="8">
        <v>118</v>
      </c>
    </row>
    <row r="40" ht="16.0" customHeight="true">
      <c r="A40" t="n" s="7">
        <v>5.6588246E7</v>
      </c>
      <c r="B40" t="s" s="8">
        <v>54</v>
      </c>
      <c r="C40" t="n" s="8">
        <f>IF(false,"003-276", "003-276")</f>
      </c>
      <c r="D40" t="s" s="8">
        <v>119</v>
      </c>
      <c r="E40" t="n" s="8">
        <v>1.0</v>
      </c>
      <c r="F40" t="n" s="8">
        <v>362.0</v>
      </c>
      <c r="G40" t="s" s="8">
        <v>53</v>
      </c>
      <c r="H40" t="s" s="8">
        <v>50</v>
      </c>
      <c r="I40" t="s" s="8">
        <v>120</v>
      </c>
    </row>
    <row r="41" ht="16.0" customHeight="true">
      <c r="A41" t="n" s="7">
        <v>5.6525783E7</v>
      </c>
      <c r="B41" t="s" s="8">
        <v>54</v>
      </c>
      <c r="C41" t="n" s="8">
        <f>IF(false,"120922766", "120922766")</f>
      </c>
      <c r="D41" t="s" s="8">
        <v>52</v>
      </c>
      <c r="E41" t="n" s="8">
        <v>1.0</v>
      </c>
      <c r="F41" t="n" s="8">
        <v>1903.0</v>
      </c>
      <c r="G41" t="s" s="8">
        <v>53</v>
      </c>
      <c r="H41" t="s" s="8">
        <v>50</v>
      </c>
      <c r="I41" t="s" s="8">
        <v>121</v>
      </c>
    </row>
    <row r="42" ht="16.0" customHeight="true">
      <c r="A42" t="n" s="7">
        <v>5.6518048E7</v>
      </c>
      <c r="B42" t="s" s="8">
        <v>54</v>
      </c>
      <c r="C42" t="n" s="8">
        <f>IF(false,"120921904", "120921904")</f>
      </c>
      <c r="D42" t="s" s="8">
        <v>122</v>
      </c>
      <c r="E42" t="n" s="8">
        <v>1.0</v>
      </c>
      <c r="F42" t="n" s="8">
        <v>693.0</v>
      </c>
      <c r="G42" t="s" s="8">
        <v>53</v>
      </c>
      <c r="H42" t="s" s="8">
        <v>50</v>
      </c>
      <c r="I42" t="s" s="8">
        <v>123</v>
      </c>
    </row>
    <row r="43" ht="16.0" customHeight="true">
      <c r="A43" t="n" s="7">
        <v>5.6414278E7</v>
      </c>
      <c r="B43" t="s" s="8">
        <v>62</v>
      </c>
      <c r="C43" t="n" s="8">
        <f>IF(false,"120922756", "120922756")</f>
      </c>
      <c r="D43" t="s" s="8">
        <v>80</v>
      </c>
      <c r="E43" t="n" s="8">
        <v>1.0</v>
      </c>
      <c r="F43" t="n" s="8">
        <v>2999.0</v>
      </c>
      <c r="G43" t="s" s="8">
        <v>53</v>
      </c>
      <c r="H43" t="s" s="8">
        <v>50</v>
      </c>
      <c r="I43" t="s" s="8">
        <v>124</v>
      </c>
    </row>
    <row r="44" ht="16.0" customHeight="true">
      <c r="A44" t="n" s="7">
        <v>5.6431251E7</v>
      </c>
      <c r="B44" t="s" s="8">
        <v>62</v>
      </c>
      <c r="C44" t="n" s="8">
        <f>IF(false,"120922092", "120922092")</f>
      </c>
      <c r="D44" t="s" s="8">
        <v>82</v>
      </c>
      <c r="E44" t="n" s="8">
        <v>2.0</v>
      </c>
      <c r="F44" t="n" s="8">
        <v>738.0</v>
      </c>
      <c r="G44" t="s" s="8">
        <v>53</v>
      </c>
      <c r="H44" t="s" s="8">
        <v>50</v>
      </c>
      <c r="I44" t="s" s="8">
        <v>125</v>
      </c>
    </row>
    <row r="45" ht="16.0" customHeight="true">
      <c r="A45" t="n" s="7">
        <v>5.6456093E7</v>
      </c>
      <c r="B45" t="s" s="8">
        <v>62</v>
      </c>
      <c r="C45" t="n" s="8">
        <f>IF(false,"120922942", "120922942")</f>
      </c>
      <c r="D45" t="s" s="8">
        <v>126</v>
      </c>
      <c r="E45" t="n" s="8">
        <v>1.0</v>
      </c>
      <c r="F45" t="n" s="8">
        <v>2269.0</v>
      </c>
      <c r="G45" t="s" s="8">
        <v>53</v>
      </c>
      <c r="H45" t="s" s="8">
        <v>50</v>
      </c>
      <c r="I45" t="s" s="8">
        <v>127</v>
      </c>
    </row>
    <row r="46" ht="16.0" customHeight="true">
      <c r="A46" t="n" s="7">
        <v>5.6360865E7</v>
      </c>
      <c r="B46" t="s" s="8">
        <v>59</v>
      </c>
      <c r="C46" t="n" s="8">
        <f>IF(false,"120921791", "120921791")</f>
      </c>
      <c r="D46" t="s" s="8">
        <v>63</v>
      </c>
      <c r="E46" t="n" s="8">
        <v>1.0</v>
      </c>
      <c r="F46" t="n" s="8">
        <v>1399.0</v>
      </c>
      <c r="G46" t="s" s="8">
        <v>53</v>
      </c>
      <c r="H46" t="s" s="8">
        <v>50</v>
      </c>
      <c r="I46" t="s" s="8">
        <v>128</v>
      </c>
    </row>
    <row r="47" ht="16.0" customHeight="true">
      <c r="A47" t="n" s="7">
        <v>5.6249711E7</v>
      </c>
      <c r="B47" t="s" s="8">
        <v>59</v>
      </c>
      <c r="C47" t="n" s="8">
        <f>IF(false,"120921439", "120921439")</f>
      </c>
      <c r="D47" t="s" s="8">
        <v>129</v>
      </c>
      <c r="E47" t="n" s="8">
        <v>1.0</v>
      </c>
      <c r="F47" t="n" s="8">
        <v>638.0</v>
      </c>
      <c r="G47" t="s" s="8">
        <v>53</v>
      </c>
      <c r="H47" t="s" s="8">
        <v>50</v>
      </c>
      <c r="I47" t="s" s="8">
        <v>130</v>
      </c>
    </row>
    <row r="48" ht="16.0" customHeight="true">
      <c r="A48" t="n" s="7">
        <v>5.6235214E7</v>
      </c>
      <c r="B48" t="s" s="8">
        <v>59</v>
      </c>
      <c r="C48" t="n" s="8">
        <f>IF(false,"120922876", "120922876")</f>
      </c>
      <c r="D48" t="s" s="8">
        <v>131</v>
      </c>
      <c r="E48" t="n" s="8">
        <v>1.0</v>
      </c>
      <c r="F48" t="n" s="8">
        <v>2329.0</v>
      </c>
      <c r="G48" t="s" s="8">
        <v>53</v>
      </c>
      <c r="H48" t="s" s="8">
        <v>50</v>
      </c>
      <c r="I48" t="s" s="8">
        <v>132</v>
      </c>
    </row>
    <row r="49" ht="16.0" customHeight="true"/>
    <row r="50" ht="16.0" customHeight="true">
      <c r="A50" t="s" s="1">
        <v>37</v>
      </c>
      <c r="B50" s="1"/>
      <c r="C50" s="1"/>
      <c r="D50" s="1"/>
      <c r="E50" s="1"/>
      <c r="F50" t="n" s="8">
        <v>65264.0</v>
      </c>
      <c r="G50" s="2"/>
    </row>
    <row r="51" ht="16.0" customHeight="true"/>
    <row r="52" ht="16.0" customHeight="true">
      <c r="A52" t="s" s="1">
        <v>36</v>
      </c>
    </row>
    <row r="53" ht="34.0" customHeight="true">
      <c r="A53" t="s" s="9">
        <v>38</v>
      </c>
      <c r="B53" t="s" s="9">
        <v>0</v>
      </c>
      <c r="C53" t="s" s="9">
        <v>43</v>
      </c>
      <c r="D53" t="s" s="9">
        <v>1</v>
      </c>
      <c r="E53" t="s" s="9">
        <v>2</v>
      </c>
      <c r="F53" t="s" s="9">
        <v>39</v>
      </c>
      <c r="G53" t="s" s="9">
        <v>5</v>
      </c>
      <c r="H53" t="s" s="9">
        <v>3</v>
      </c>
      <c r="I53" t="s" s="9">
        <v>4</v>
      </c>
    </row>
    <row r="54" ht="16.0" customHeight="true"/>
    <row r="55" ht="16.0" customHeight="true">
      <c r="A55" t="s" s="1">
        <v>37</v>
      </c>
      <c r="F55" t="n" s="8">
        <v>0.0</v>
      </c>
      <c r="G55" s="2"/>
      <c r="H55" s="0"/>
      <c r="I55" s="0"/>
    </row>
    <row r="56" ht="16.0" customHeight="true">
      <c r="A56" s="1"/>
      <c r="B56" s="1"/>
      <c r="C56" s="1"/>
      <c r="D56" s="1"/>
      <c r="E56" s="1"/>
      <c r="F56" s="1"/>
      <c r="G56" s="1"/>
      <c r="H56" s="1"/>
      <c r="I56" s="1"/>
    </row>
    <row r="57" ht="16.0" customHeight="true">
      <c r="A57" t="s" s="1">
        <v>40</v>
      </c>
    </row>
    <row r="58" ht="34.0" customHeight="true">
      <c r="A58" t="s" s="9">
        <v>47</v>
      </c>
      <c r="B58" t="s" s="9">
        <v>48</v>
      </c>
      <c r="C58" s="9"/>
      <c r="D58" s="9"/>
      <c r="E58" s="9"/>
      <c r="F58" t="s" s="9">
        <v>39</v>
      </c>
      <c r="G58" t="s" s="9">
        <v>5</v>
      </c>
      <c r="H58" t="s" s="9">
        <v>3</v>
      </c>
      <c r="I58" t="s" s="9">
        <v>4</v>
      </c>
    </row>
    <row r="59" ht="16.0" customHeight="true"/>
    <row r="60" ht="16.0" customHeight="true">
      <c r="A60" t="s" s="1">
        <v>37</v>
      </c>
      <c r="F60" t="n" s="8">
        <v>0.0</v>
      </c>
      <c r="G60" s="2"/>
      <c r="H60" s="0"/>
      <c r="I60" s="0"/>
    </row>
    <row r="61" ht="16.0" customHeight="true">
      <c r="A61" s="1"/>
      <c r="B61" s="1"/>
      <c r="C61" s="1"/>
      <c r="D61" s="1"/>
      <c r="E61" s="1"/>
      <c r="F61" s="1"/>
      <c r="G61" s="1"/>
      <c r="H61" s="1"/>
      <c r="I6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