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<sst xmlns="http://schemas.openxmlformats.org/spreadsheetml/2006/main" count="792" uniqueCount="158">
  <si>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</si>
  <si>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</si>
  <si>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</si>
  <si>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</si>
  <si>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</si>
  <si>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</si>
  <si>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</si>
  <si>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</si>
  <si>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</si>
  <si>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</si>
  <si>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</si>
  <si>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</si>
  <si>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</si>
  <si>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</si>
  <si>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</si>
  <si>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</si>
  <si>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</si>
  <si>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</si>
  <si>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</si>
  <si>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</si>
  <si>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</si>
  <si>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</si>
  <si>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</si>
  <si>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</si>
  <si>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</si>
  <si>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</si>
  <si>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</si>
  <si>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</si>
  <si>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</si>
  <si>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</si>
  <si>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</si>
  <si>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</si>
  <si>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</si>
  <si>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</si>
  <si>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</si>
  <si>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</si>
  <si>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</si>
  <si>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</si>
  <si>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</si>
  <si>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</si>
  <si>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</si>
  <si>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</si>
  <si>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</si>
  <si>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</si>
  <si>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</si>
  <si>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</si>
  <si>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</si>
  <si>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</si>
  <si>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</si>
  <si>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</si>
  <si>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06.07.2021</t>
  </si>
  <si>
    <t>02.07.2021</t>
  </si>
  <si>
    <t>Joonies трусики Premium Soft L (9-14 кг), 44 шт.</t>
  </si>
  <si>
    <t>Платёж за скидку маркетплейса</t>
  </si>
  <si>
    <t>05.07.2021</t>
  </si>
  <si>
    <t>60e28a78b9f8ed14decfba6b</t>
  </si>
  <si>
    <t>Платёж за скидку по баллам Яндекс.Плюса</t>
  </si>
  <si>
    <t>60df060283b1f218216aa929</t>
  </si>
  <si>
    <t>60e28af45a3951216fff7ae6</t>
  </si>
  <si>
    <t>03.07.2021</t>
  </si>
  <si>
    <t>60e28afb7153b34393384750</t>
  </si>
  <si>
    <t>Гель для стирки Kao Attack Bio EX, 0.77 кг, дой-пак</t>
  </si>
  <si>
    <t>60e28b0a6a8643174a2c1d8c</t>
  </si>
  <si>
    <t>60df7500954f6bc472322e19</t>
  </si>
  <si>
    <t>Esthetic House шампунь для волос протеиновый CP-1 Bright Complex Intense Nourishing, 500 мл</t>
  </si>
  <si>
    <t>60e28d8f20d51d2114cbf092</t>
  </si>
  <si>
    <t>YokoSun трусики M (6-10 кг), 58 шт.</t>
  </si>
  <si>
    <t>60e29b0d863e4e4f0c70638f</t>
  </si>
  <si>
    <t>04.07.2021</t>
  </si>
  <si>
    <t>YokoSun трусики Eco XXL (15-23 кг) 32 шт.</t>
  </si>
  <si>
    <t>60e1a716c5311b1a69038097</t>
  </si>
  <si>
    <t>60e04b66dbdc3112c11cd0ab</t>
  </si>
  <si>
    <t>01.07.2021</t>
  </si>
  <si>
    <t>60dd193db9f8edbfd11fe633</t>
  </si>
  <si>
    <t>Pigeon Бутылочка Перистальтик Плюс с широким горлом PP, 240 мл, с 3 месяцев, бесцветный</t>
  </si>
  <si>
    <t>60e2cb5404e943f3c4ef4d29</t>
  </si>
  <si>
    <t>Esthetic House кондиционер для волос CP-1 Bright Complex Intense Nourishing Vers 2.0, 500 мл</t>
  </si>
  <si>
    <t>60dd92d1c3080f7139eae171</t>
  </si>
  <si>
    <t>29.06.2021</t>
  </si>
  <si>
    <t>Joonies трусики Premium Soft XL (12-17 кг), 38 шт.</t>
  </si>
  <si>
    <t>60e2f4bac5311b4a28646df9</t>
  </si>
  <si>
    <t>30.06.2021</t>
  </si>
  <si>
    <t>Joonies трусики Premium Soft M (6-11 кг), 56 шт.</t>
  </si>
  <si>
    <t>60e2fbbb7153b32bd538474f</t>
  </si>
  <si>
    <t>Pigeon Ножницы 15122 белый</t>
  </si>
  <si>
    <t>60e307be954f6bbe548665ec</t>
  </si>
  <si>
    <t>60e310b220d51d390fcbf084</t>
  </si>
  <si>
    <t>YokoSun подгузники Premium M (5-10 кг) 62 шт.</t>
  </si>
  <si>
    <t>60e31a3c8927ca76abbb8c5e</t>
  </si>
  <si>
    <t>YokoSun трусики Premium L (9-14 кг) 44 шт.</t>
  </si>
  <si>
    <t>60e31acfdbdc319b5e260b08</t>
  </si>
  <si>
    <t>Vivienne Sabo Тушь для ресниц Cabaret Waterproof, black</t>
  </si>
  <si>
    <t>60e1c095954f6b9ac3322e9d</t>
  </si>
  <si>
    <t>Набор Esthetic House CP-1 Intense nourishing v2.0, шампунь, 500 мл и кондиционер, 500 мл</t>
  </si>
  <si>
    <t>60e325f2dbdc311a6f260b04</t>
  </si>
  <si>
    <t>60e329908927ca20cebb8c67</t>
  </si>
  <si>
    <t>Vivienne Sabo карандаш Brow Arcade, оттенок 02 коричневый</t>
  </si>
  <si>
    <t>60e195abb9f8ed09861a014e</t>
  </si>
  <si>
    <t>23.06.2021</t>
  </si>
  <si>
    <t>60e334064f5c6e45e5c08910</t>
  </si>
  <si>
    <t>60e33fbd04e943376aef4d39</t>
  </si>
  <si>
    <t>60e3505bf78dba5f3420a4d1</t>
  </si>
  <si>
    <t>60e3526f2fe09857a16d7967</t>
  </si>
  <si>
    <t>60e352830fe99557e429ff3d</t>
  </si>
  <si>
    <t>Vivienne Sabo карандаш Brow Arcade, оттенок 04 Серо-коричневый</t>
  </si>
  <si>
    <t>60e381ff3b317661304926d8</t>
  </si>
  <si>
    <t>Goo.N подгузники Ultra XL (12-20 кг), 52 шт.</t>
  </si>
  <si>
    <t>60e3843932da835d7dd58625</t>
  </si>
  <si>
    <t>Смесь Kabrita 3 GOLD для комфортного пищеварения, старше 12 месяцев, 800 г</t>
  </si>
  <si>
    <t>60e2f1a094d52782dbe948b3</t>
  </si>
  <si>
    <t>Jigott Collagen Healing Cream Ночной омолаживающий лечебный крем для лица с коллагеном, 100 г</t>
  </si>
  <si>
    <t>60e38d088927ca233abb8c52</t>
  </si>
  <si>
    <t>60e38f157399010cf9e43163</t>
  </si>
  <si>
    <t>60e393d194d5273f7e6b8e3e</t>
  </si>
  <si>
    <t>Трубка газоотводная Windi для новорожденных, 10 шт.</t>
  </si>
  <si>
    <t>60e057b97153b38620d28621</t>
  </si>
  <si>
    <t>YokoSun подгузники M (5-10 кг), 62 шт.</t>
  </si>
  <si>
    <t>60e21f21c3080fb8ad3613b6</t>
  </si>
  <si>
    <t>60e39be5954f6b9b8a8665e7</t>
  </si>
  <si>
    <t>Pigeon Бутылочка Перистальтик Плюс с широким горлом PP, 160 мл, с рождения, бесцветный</t>
  </si>
  <si>
    <t>60e1ec70c5311b1a98038037</t>
  </si>
  <si>
    <t>60e3a216c3080f078d401fe3</t>
  </si>
  <si>
    <t>60e3a22cf9880110f33cbf94</t>
  </si>
  <si>
    <t>60e0619c954f6bea0d322d66</t>
  </si>
  <si>
    <t>60e3a46a2fe09826da6d7965</t>
  </si>
  <si>
    <t>60e3a53e954f6b234f8665e3</t>
  </si>
  <si>
    <t>60e3a6e1739901050ee43166</t>
  </si>
  <si>
    <t>60e3a71c03c378a9a7cd2382</t>
  </si>
  <si>
    <t>60e3a8aa04e94362f6ef4d26</t>
  </si>
  <si>
    <t>60e3aa2232da83c395d58625</t>
  </si>
  <si>
    <t>60e3aa317153b3286b384744</t>
  </si>
  <si>
    <t>60e3aaab3b317643f84926d1</t>
  </si>
  <si>
    <t>60e3adc494d527b4646b8e37</t>
  </si>
  <si>
    <t>60e3aed683b1f214c3c60358</t>
  </si>
  <si>
    <t>Vivienne Sabo карандаш Brow Arcade, оттенок 06 Графитовый</t>
  </si>
  <si>
    <t>60e3b0dfdbdc318abf260afc</t>
  </si>
  <si>
    <t>Goo.N подгузники L (9-14 кг), 54 шт.</t>
  </si>
  <si>
    <t>60e3b2b96a8643640e2c1d87</t>
  </si>
  <si>
    <t>60e318c19066f44634928d66</t>
  </si>
  <si>
    <t>60e2f7dc04e9433e0eb8d79f</t>
  </si>
  <si>
    <t>60e3b84f954f6bc8f38665e3</t>
  </si>
  <si>
    <t>Goo.N подгузники S (4-8 кг), 84 шт.</t>
  </si>
  <si>
    <t>60e3baf72af6cd1d613a5de6</t>
  </si>
  <si>
    <t>Набор Esthetic House CP-1 Intense nourishing v2.0 mini</t>
  </si>
  <si>
    <t>60e3bb953b31761fab4926d4</t>
  </si>
  <si>
    <t>60e3be34bed21e7e866b7e1c</t>
  </si>
  <si>
    <t>Biore мицеллярная вода, запасной блок, 290 мл</t>
  </si>
  <si>
    <t>60e2a57f7153b316d6d28644</t>
  </si>
  <si>
    <t>60e3c41b94d5272d326b8e4f</t>
  </si>
  <si>
    <t>Joonies трусики Premium Soft XL (12-17 кг), 152 шт.</t>
  </si>
  <si>
    <t>60e3c9e194d527f6b26b8e44</t>
  </si>
  <si>
    <t>60e3090d5a395158db8a4a97</t>
  </si>
  <si>
    <t>YokoSun трусики Eco L (9-14 кг), 44 шт.</t>
  </si>
  <si>
    <t>60e3ccc7f4c0cb5107d84f1b</t>
  </si>
  <si>
    <t>60e3cd0020d51d654bcbf090</t>
  </si>
  <si>
    <t>ReEn кондиционер для волос Baekdanhyang парфюмированный, 500 мл</t>
  </si>
  <si>
    <t>Возврат платежа за скидку маркетплейса</t>
  </si>
  <si>
    <t>60e30cce863e4e6501706395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</si>
</sst>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778449.0</v>
      </c>
    </row>
    <row r="4" spans="1:9" s="3" customFormat="1" x14ac:dyDescent="0.2" ht="16.0" customHeight="true">
      <c r="A4" s="3" t="s">
        <v>34</v>
      </c>
      <c r="B4" s="10" t="n">
        <v>15788.0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5.3182508E7</v>
      </c>
      <c r="B8" s="8" t="s">
        <v>51</v>
      </c>
      <c r="C8" s="8" t="n">
        <f>IF(false,"01-003884", "01-003884")</f>
      </c>
      <c r="D8" s="8" t="s">
        <v>52</v>
      </c>
      <c r="E8" s="8" t="n">
        <v>1.0</v>
      </c>
      <c r="F8" s="8" t="n">
        <v>120.0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5.3182508E7</v>
      </c>
      <c r="B9" t="s" s="8">
        <v>51</v>
      </c>
      <c r="C9" t="n" s="8">
        <f>IF(false,"01-003884", "01-003884")</f>
      </c>
      <c r="D9" t="s" s="8">
        <v>52</v>
      </c>
      <c r="E9" t="n" s="8">
        <v>1.0</v>
      </c>
      <c r="F9" t="n" s="8">
        <v>694.0</v>
      </c>
      <c r="G9" t="s" s="8">
        <v>56</v>
      </c>
      <c r="H9" t="s" s="8">
        <v>54</v>
      </c>
      <c r="I9" t="s" s="8">
        <v>57</v>
      </c>
    </row>
    <row r="10" spans="1:9" x14ac:dyDescent="0.2" ht="16.0" customHeight="true">
      <c r="A10" s="7" t="n">
        <v>5.323361E7</v>
      </c>
      <c r="B10" s="8" t="s">
        <v>51</v>
      </c>
      <c r="C10" s="8" t="n">
        <f>IF(false,"01-003884", "01-003884")</f>
      </c>
      <c r="D10" s="8" t="s">
        <v>52</v>
      </c>
      <c r="E10" s="8" t="n">
        <v>1.0</v>
      </c>
      <c r="F10" s="8" t="n">
        <v>120.0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5.3248094E7</v>
      </c>
      <c r="B11" t="s" s="8">
        <v>59</v>
      </c>
      <c r="C11" t="n" s="8">
        <f>IF(false,"01-003884", "01-003884")</f>
      </c>
      <c r="D11" t="s" s="8">
        <v>52</v>
      </c>
      <c r="E11" t="n" s="8">
        <v>1.0</v>
      </c>
      <c r="F11" t="n" s="8">
        <v>120.0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5.3172292E7</v>
      </c>
      <c r="B12" t="s" s="8">
        <v>51</v>
      </c>
      <c r="C12" t="n" s="8">
        <f>IF(false,"000-631", "000-631")</f>
      </c>
      <c r="D12" t="s" s="8">
        <v>61</v>
      </c>
      <c r="E12" t="n" s="8">
        <v>1.0</v>
      </c>
      <c r="F12" t="n" s="8">
        <v>26.0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5.323361E7</v>
      </c>
      <c r="B13" s="8" t="s">
        <v>51</v>
      </c>
      <c r="C13" s="8" t="n">
        <f>IF(false,"01-003884", "01-003884")</f>
      </c>
      <c r="D13" s="8" t="s">
        <v>52</v>
      </c>
      <c r="E13" s="8" t="n">
        <v>1.0</v>
      </c>
      <c r="F13" s="8" t="n">
        <v>103.0</v>
      </c>
      <c r="G13" s="8" t="s">
        <v>56</v>
      </c>
      <c r="H13" s="8" t="s">
        <v>54</v>
      </c>
      <c r="I13" s="8" t="s">
        <v>63</v>
      </c>
    </row>
    <row r="14" spans="1:9" x14ac:dyDescent="0.2" ht="16.0" customHeight="true">
      <c r="A14" s="7" t="n">
        <v>5.3193546E7</v>
      </c>
      <c r="B14" s="8" t="s">
        <v>51</v>
      </c>
      <c r="C14" s="8" t="n">
        <f>IF(false,"01-004111", "01-004111")</f>
      </c>
      <c r="D14" s="8" t="s">
        <v>64</v>
      </c>
      <c r="E14" s="8" t="n">
        <v>1.0</v>
      </c>
      <c r="F14" s="8" t="n">
        <v>152.0</v>
      </c>
      <c r="G14" s="8" t="s">
        <v>53</v>
      </c>
      <c r="H14" s="8" t="s">
        <v>54</v>
      </c>
      <c r="I14" s="8" t="s">
        <v>65</v>
      </c>
    </row>
    <row r="15" ht="16.0" customHeight="true">
      <c r="A15" t="n" s="7">
        <v>5.3288762E7</v>
      </c>
      <c r="B15" t="s" s="8">
        <v>59</v>
      </c>
      <c r="C15" t="n" s="8">
        <f>IF(false,"005-1514", "005-1514")</f>
      </c>
      <c r="D15" t="s" s="8">
        <v>66</v>
      </c>
      <c r="E15" t="n" s="8">
        <v>1.0</v>
      </c>
      <c r="F15" t="n" s="8">
        <v>50.0</v>
      </c>
      <c r="G15" t="s" s="8">
        <v>53</v>
      </c>
      <c r="H15" t="s" s="8">
        <v>54</v>
      </c>
      <c r="I15" t="s" s="8">
        <v>67</v>
      </c>
    </row>
    <row r="16" spans="1:9" s="1" customFormat="1" x14ac:dyDescent="0.2" ht="16.0" customHeight="true">
      <c r="A16" s="7" t="n">
        <v>5.3404158E7</v>
      </c>
      <c r="B16" t="s" s="8">
        <v>68</v>
      </c>
      <c r="C16" t="n" s="8">
        <f>IF(false,"120922768", "120922768")</f>
      </c>
      <c r="D16" t="s" s="8">
        <v>69</v>
      </c>
      <c r="E16" t="n" s="8">
        <v>2.0</v>
      </c>
      <c r="F16" s="8" t="n">
        <v>24.0</v>
      </c>
      <c r="G16" s="8" t="s">
        <v>56</v>
      </c>
      <c r="H16" s="8" t="s">
        <v>54</v>
      </c>
      <c r="I16" s="8" t="s">
        <v>70</v>
      </c>
    </row>
    <row r="17" spans="1:9" x14ac:dyDescent="0.2" ht="16.0" customHeight="true">
      <c r="A17" s="7" t="n">
        <v>5.3288762E7</v>
      </c>
      <c r="B17" s="8" t="s">
        <v>59</v>
      </c>
      <c r="C17" s="8" t="n">
        <f>IF(false,"005-1514", "005-1514")</f>
      </c>
      <c r="D17" s="8" t="s">
        <v>66</v>
      </c>
      <c r="E17" s="8" t="n">
        <v>1.0</v>
      </c>
      <c r="F17" s="8" t="n">
        <v>213.0</v>
      </c>
      <c r="G17" s="8" t="s">
        <v>56</v>
      </c>
      <c r="H17" s="8" t="s">
        <v>54</v>
      </c>
      <c r="I17" s="8" t="s">
        <v>71</v>
      </c>
    </row>
    <row r="18" spans="1:9" x14ac:dyDescent="0.2" ht="16.0" customHeight="true">
      <c r="A18" s="7" t="n">
        <v>5.2996033E7</v>
      </c>
      <c r="B18" t="s" s="8">
        <v>72</v>
      </c>
      <c r="C18" t="n" s="8">
        <f>IF(false,"000-631", "000-631")</f>
      </c>
      <c r="D18" t="s" s="8">
        <v>61</v>
      </c>
      <c r="E18" t="n" s="8">
        <v>1.0</v>
      </c>
      <c r="F18" t="n" s="8">
        <v>504.0</v>
      </c>
      <c r="G18" t="s" s="8">
        <v>56</v>
      </c>
      <c r="H18" t="s" s="8">
        <v>54</v>
      </c>
      <c r="I18" t="s" s="8">
        <v>73</v>
      </c>
    </row>
    <row r="19" spans="1:9" ht="16.0" x14ac:dyDescent="0.2" customHeight="true">
      <c r="A19" s="7" t="n">
        <v>5.3192641E7</v>
      </c>
      <c r="B19" s="8" t="s">
        <v>51</v>
      </c>
      <c r="C19" s="8" t="n">
        <f>IF(false,"005-1254", "005-1254")</f>
      </c>
      <c r="D19" s="8" t="s">
        <v>74</v>
      </c>
      <c r="E19" s="8" t="n">
        <v>1.0</v>
      </c>
      <c r="F19" s="8" t="n">
        <v>216.0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5.3039052E7</v>
      </c>
      <c r="B20" s="8" t="s">
        <v>72</v>
      </c>
      <c r="C20" s="8" t="n">
        <f>IF(false,"005-1555", "005-1555")</f>
      </c>
      <c r="D20" s="8" t="s">
        <v>76</v>
      </c>
      <c r="E20" s="8" t="n">
        <v>1.0</v>
      </c>
      <c r="F20" s="8" t="n">
        <v>113.0</v>
      </c>
      <c r="G20" s="8" t="s">
        <v>56</v>
      </c>
      <c r="H20" s="8" t="s">
        <v>54</v>
      </c>
      <c r="I20" s="8" t="s">
        <v>77</v>
      </c>
    </row>
    <row r="21" ht="16.0" customHeight="true">
      <c r="A21" t="n" s="7">
        <v>5.2685649E7</v>
      </c>
      <c r="B21" t="s" s="8">
        <v>78</v>
      </c>
      <c r="C21" t="n" s="8">
        <f>IF(false,"120921853", "120921853")</f>
      </c>
      <c r="D21" t="s" s="8">
        <v>79</v>
      </c>
      <c r="E21" t="n" s="8">
        <v>4.0</v>
      </c>
      <c r="F21" t="n" s="8">
        <v>628.0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5.2873842E7</v>
      </c>
      <c r="B22" t="s" s="8">
        <v>81</v>
      </c>
      <c r="C22" t="n" s="8">
        <f>IF(false,"120922035", "120922035")</f>
      </c>
      <c r="D22" t="s" s="8">
        <v>82</v>
      </c>
      <c r="E22" t="n" s="8">
        <v>3.0</v>
      </c>
      <c r="F22" s="8" t="n">
        <v>420.0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5.3222458E7</v>
      </c>
      <c r="B23" s="8" t="s">
        <v>51</v>
      </c>
      <c r="C23" s="8" t="n">
        <f>IF(false,"005-1273", "005-1273")</f>
      </c>
      <c r="D23" s="8" t="s">
        <v>84</v>
      </c>
      <c r="E23" s="8" t="n">
        <v>1.0</v>
      </c>
      <c r="F23" s="8" t="n">
        <v>179.0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5.3190282E7</v>
      </c>
      <c r="B24" t="s" s="8">
        <v>51</v>
      </c>
      <c r="C24" t="n" s="8">
        <f>IF(false,"01-003884", "01-003884")</f>
      </c>
      <c r="D24" t="s" s="8">
        <v>52</v>
      </c>
      <c r="E24" t="n" s="8">
        <v>1.0</v>
      </c>
      <c r="F24" t="n" s="8">
        <v>120.0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5.3287442E7</v>
      </c>
      <c r="B25" t="s" s="8">
        <v>59</v>
      </c>
      <c r="C25" t="n" s="8">
        <f>IF(false,"120921898", "120921898")</f>
      </c>
      <c r="D25" t="s" s="8">
        <v>87</v>
      </c>
      <c r="E25" t="n" s="8">
        <v>2.0</v>
      </c>
      <c r="F25" t="n" s="8">
        <v>480.0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5.3299799E7</v>
      </c>
      <c r="B26" t="s" s="8">
        <v>59</v>
      </c>
      <c r="C26" t="n" s="8">
        <f>IF(false,"120921995", "120921995")</f>
      </c>
      <c r="D26" t="s" s="8">
        <v>89</v>
      </c>
      <c r="E26" t="n" s="8">
        <v>1.0</v>
      </c>
      <c r="F26" t="n" s="8">
        <v>61.0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5.3418171E7</v>
      </c>
      <c r="B27" t="s" s="8">
        <v>68</v>
      </c>
      <c r="C27" t="n" s="8">
        <f>IF(false,"120922393", "120922393")</f>
      </c>
      <c r="D27" t="s" s="8">
        <v>91</v>
      </c>
      <c r="E27" t="n" s="8">
        <v>1.0</v>
      </c>
      <c r="F27" t="n" s="8">
        <v>83.0</v>
      </c>
      <c r="G27" t="s" s="8">
        <v>56</v>
      </c>
      <c r="H27" t="s" s="8">
        <v>54</v>
      </c>
      <c r="I27" t="s" s="8">
        <v>92</v>
      </c>
    </row>
    <row r="28" ht="16.0" customHeight="true">
      <c r="A28" t="n" s="7">
        <v>5.3269096E7</v>
      </c>
      <c r="B28" t="s" s="8">
        <v>59</v>
      </c>
      <c r="C28" t="n" s="8">
        <f>IF(false,"120921942", "120921942")</f>
      </c>
      <c r="D28" t="s" s="8">
        <v>93</v>
      </c>
      <c r="E28" t="n" s="8">
        <v>1.0</v>
      </c>
      <c r="F28" t="n" s="8">
        <v>258.0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5.3358858E7</v>
      </c>
      <c r="B29" t="s" s="8">
        <v>68</v>
      </c>
      <c r="C29" t="n" s="8">
        <f>IF(false,"01-003884", "01-003884")</f>
      </c>
      <c r="D29" t="s" s="8">
        <v>52</v>
      </c>
      <c r="E29" t="n" s="8">
        <v>1.0</v>
      </c>
      <c r="F29" t="n" s="8">
        <v>120.0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5.3393056E7</v>
      </c>
      <c r="B30" t="s" s="8">
        <v>68</v>
      </c>
      <c r="C30" t="n" s="8">
        <f>IF(false,"2152400407", "2152400407")</f>
      </c>
      <c r="D30" t="s" s="8">
        <v>96</v>
      </c>
      <c r="E30" t="n" s="8">
        <v>1.0</v>
      </c>
      <c r="F30" t="n" s="8">
        <v>12.0</v>
      </c>
      <c r="G30" t="s" s="8">
        <v>56</v>
      </c>
      <c r="H30" t="s" s="8">
        <v>54</v>
      </c>
      <c r="I30" t="s" s="8">
        <v>97</v>
      </c>
    </row>
    <row r="31" ht="16.0" customHeight="true">
      <c r="A31" t="n" s="7">
        <v>5.2014314E7</v>
      </c>
      <c r="B31" t="s" s="8">
        <v>98</v>
      </c>
      <c r="C31" t="n" s="8">
        <f>IF(false,"005-1254", "005-1254")</f>
      </c>
      <c r="D31" t="s" s="8">
        <v>74</v>
      </c>
      <c r="E31" t="n" s="8">
        <v>2.0</v>
      </c>
      <c r="F31" t="n" s="8">
        <v>430.0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5.332077E7</v>
      </c>
      <c r="B32" t="s" s="8">
        <v>59</v>
      </c>
      <c r="C32" t="n" s="8">
        <f>IF(false,"005-1254", "005-1254")</f>
      </c>
      <c r="D32" t="s" s="8">
        <v>74</v>
      </c>
      <c r="E32" t="n" s="8">
        <v>2.0</v>
      </c>
      <c r="F32" t="n" s="8">
        <v>432.0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5.3277366E7</v>
      </c>
      <c r="B33" t="s" s="8">
        <v>59</v>
      </c>
      <c r="C33" t="n" s="8">
        <f>IF(false,"005-1254", "005-1254")</f>
      </c>
      <c r="D33" t="s" s="8">
        <v>74</v>
      </c>
      <c r="E33" t="n" s="8">
        <v>1.0</v>
      </c>
      <c r="F33" t="n" s="8">
        <v>302.0</v>
      </c>
      <c r="G33" t="s" s="8">
        <v>53</v>
      </c>
      <c r="H33" t="s" s="8">
        <v>54</v>
      </c>
      <c r="I33" t="s" s="8">
        <v>101</v>
      </c>
    </row>
    <row r="34" ht="16.0" customHeight="true">
      <c r="A34" t="n" s="7">
        <v>5.3112792E7</v>
      </c>
      <c r="B34" t="s" s="8">
        <v>72</v>
      </c>
      <c r="C34" t="n" s="8">
        <f>IF(false,"000-631", "000-631")</f>
      </c>
      <c r="D34" t="s" s="8">
        <v>61</v>
      </c>
      <c r="E34" t="n" s="8">
        <v>5.0</v>
      </c>
      <c r="F34" t="n" s="8">
        <v>400.0</v>
      </c>
      <c r="G34" t="s" s="8">
        <v>53</v>
      </c>
      <c r="H34" t="s" s="8">
        <v>54</v>
      </c>
      <c r="I34" t="s" s="8">
        <v>102</v>
      </c>
    </row>
    <row r="35" ht="16.0" customHeight="true">
      <c r="A35" t="n" s="7">
        <v>5.3116208E7</v>
      </c>
      <c r="B35" t="s" s="8">
        <v>72</v>
      </c>
      <c r="C35" t="n" s="8">
        <f>IF(false,"000-631", "000-631")</f>
      </c>
      <c r="D35" t="s" s="8">
        <v>61</v>
      </c>
      <c r="E35" t="n" s="8">
        <v>7.0</v>
      </c>
      <c r="F35" t="n" s="8">
        <v>616.0</v>
      </c>
      <c r="G35" t="s" s="8">
        <v>53</v>
      </c>
      <c r="H35" t="s" s="8">
        <v>54</v>
      </c>
      <c r="I35" t="s" s="8">
        <v>103</v>
      </c>
    </row>
    <row r="36" ht="16.0" customHeight="true">
      <c r="A36" t="n" s="7">
        <v>5.3313764E7</v>
      </c>
      <c r="B36" t="s" s="8">
        <v>59</v>
      </c>
      <c r="C36" t="n" s="8">
        <f>IF(false,"2152400409", "2152400409")</f>
      </c>
      <c r="D36" t="s" s="8">
        <v>104</v>
      </c>
      <c r="E36" t="n" s="8">
        <v>1.0</v>
      </c>
      <c r="F36" t="n" s="8">
        <v>62.0</v>
      </c>
      <c r="G36" t="s" s="8">
        <v>53</v>
      </c>
      <c r="H36" t="s" s="8">
        <v>50</v>
      </c>
      <c r="I36" t="s" s="8">
        <v>105</v>
      </c>
    </row>
    <row r="37" ht="16.0" customHeight="true">
      <c r="A37" t="n" s="7">
        <v>5.3363235E7</v>
      </c>
      <c r="B37" t="s" s="8">
        <v>68</v>
      </c>
      <c r="C37" t="n" s="8">
        <f>IF(false,"005-1114", "005-1114")</f>
      </c>
      <c r="D37" t="s" s="8">
        <v>106</v>
      </c>
      <c r="E37" t="n" s="8">
        <v>1.0</v>
      </c>
      <c r="F37" t="n" s="8">
        <v>490.0</v>
      </c>
      <c r="G37" t="s" s="8">
        <v>53</v>
      </c>
      <c r="H37" t="s" s="8">
        <v>50</v>
      </c>
      <c r="I37" t="s" s="8">
        <v>107</v>
      </c>
    </row>
    <row r="38" ht="16.0" customHeight="true">
      <c r="A38" t="n" s="7">
        <v>5.3530883E7</v>
      </c>
      <c r="B38" t="s" s="8">
        <v>54</v>
      </c>
      <c r="C38" t="n" s="8">
        <f>IF(false,"120921202", "120921202")</f>
      </c>
      <c r="D38" t="s" s="8">
        <v>108</v>
      </c>
      <c r="E38" t="n" s="8">
        <v>3.0</v>
      </c>
      <c r="F38" t="n" s="8">
        <v>867.0</v>
      </c>
      <c r="G38" t="s" s="8">
        <v>56</v>
      </c>
      <c r="H38" t="s" s="8">
        <v>50</v>
      </c>
      <c r="I38" t="s" s="8">
        <v>109</v>
      </c>
    </row>
    <row r="39" ht="16.0" customHeight="true">
      <c r="A39" t="n" s="7">
        <v>5.3289462E7</v>
      </c>
      <c r="B39" t="s" s="8">
        <v>59</v>
      </c>
      <c r="C39" t="n" s="8">
        <f>IF(false,"120921872", "120921872")</f>
      </c>
      <c r="D39" t="s" s="8">
        <v>110</v>
      </c>
      <c r="E39" t="n" s="8">
        <v>1.0</v>
      </c>
      <c r="F39" t="n" s="8">
        <v>69.0</v>
      </c>
      <c r="G39" t="s" s="8">
        <v>53</v>
      </c>
      <c r="H39" t="s" s="8">
        <v>50</v>
      </c>
      <c r="I39" t="s" s="8">
        <v>111</v>
      </c>
    </row>
    <row r="40" ht="16.0" customHeight="true">
      <c r="A40" t="n" s="7">
        <v>5.3268195E7</v>
      </c>
      <c r="B40" t="s" s="8">
        <v>59</v>
      </c>
      <c r="C40" t="n" s="8">
        <f>IF(false,"120921898", "120921898")</f>
      </c>
      <c r="D40" t="s" s="8">
        <v>87</v>
      </c>
      <c r="E40" t="n" s="8">
        <v>1.0</v>
      </c>
      <c r="F40" t="n" s="8">
        <v>277.0</v>
      </c>
      <c r="G40" t="s" s="8">
        <v>53</v>
      </c>
      <c r="H40" t="s" s="8">
        <v>50</v>
      </c>
      <c r="I40" t="s" s="8">
        <v>112</v>
      </c>
    </row>
    <row r="41" ht="16.0" customHeight="true">
      <c r="A41" t="n" s="7">
        <v>5.3327677E7</v>
      </c>
      <c r="B41" t="s" s="8">
        <v>59</v>
      </c>
      <c r="C41" t="n" s="8">
        <f>IF(false,"120921942", "120921942")</f>
      </c>
      <c r="D41" t="s" s="8">
        <v>93</v>
      </c>
      <c r="E41" t="n" s="8">
        <v>1.0</v>
      </c>
      <c r="F41" t="n" s="8">
        <v>253.0</v>
      </c>
      <c r="G41" t="s" s="8">
        <v>53</v>
      </c>
      <c r="H41" t="s" s="8">
        <v>50</v>
      </c>
      <c r="I41" t="s" s="8">
        <v>113</v>
      </c>
    </row>
    <row r="42" ht="16.0" customHeight="true">
      <c r="A42" t="n" s="7">
        <v>5.3294712E7</v>
      </c>
      <c r="B42" t="s" s="8">
        <v>59</v>
      </c>
      <c r="C42" t="n" s="8">
        <f>IF(false,"005-1181", "005-1181")</f>
      </c>
      <c r="D42" t="s" s="8">
        <v>114</v>
      </c>
      <c r="E42" t="n" s="8">
        <v>1.0</v>
      </c>
      <c r="F42" t="n" s="8">
        <v>327.0</v>
      </c>
      <c r="G42" t="s" s="8">
        <v>56</v>
      </c>
      <c r="H42" t="s" s="8">
        <v>50</v>
      </c>
      <c r="I42" t="s" s="8">
        <v>115</v>
      </c>
    </row>
    <row r="43" ht="16.0" customHeight="true">
      <c r="A43" t="n" s="7">
        <v>5.3465933E7</v>
      </c>
      <c r="B43" t="s" s="8">
        <v>68</v>
      </c>
      <c r="C43" t="n" s="8">
        <f>IF(false,"005-1512", "005-1512")</f>
      </c>
      <c r="D43" t="s" s="8">
        <v>116</v>
      </c>
      <c r="E43" t="n" s="8">
        <v>1.0</v>
      </c>
      <c r="F43" t="n" s="8">
        <v>233.0</v>
      </c>
      <c r="G43" t="s" s="8">
        <v>56</v>
      </c>
      <c r="H43" t="s" s="8">
        <v>50</v>
      </c>
      <c r="I43" t="s" s="8">
        <v>117</v>
      </c>
    </row>
    <row r="44" ht="16.0" customHeight="true">
      <c r="A44" t="n" s="7">
        <v>5.3330052E7</v>
      </c>
      <c r="B44" t="s" s="8">
        <v>59</v>
      </c>
      <c r="C44" t="n" s="8">
        <f>IF(false,"005-1114", "005-1114")</f>
      </c>
      <c r="D44" t="s" s="8">
        <v>106</v>
      </c>
      <c r="E44" t="n" s="8">
        <v>1.0</v>
      </c>
      <c r="F44" t="n" s="8">
        <v>490.0</v>
      </c>
      <c r="G44" t="s" s="8">
        <v>53</v>
      </c>
      <c r="H44" t="s" s="8">
        <v>50</v>
      </c>
      <c r="I44" t="s" s="8">
        <v>118</v>
      </c>
    </row>
    <row r="45" ht="16.0" customHeight="true">
      <c r="A45" t="n" s="7">
        <v>5.3440576E7</v>
      </c>
      <c r="B45" t="s" s="8">
        <v>68</v>
      </c>
      <c r="C45" t="n" s="8">
        <f>IF(false,"005-1255", "005-1255")</f>
      </c>
      <c r="D45" t="s" s="8">
        <v>119</v>
      </c>
      <c r="E45" t="n" s="8">
        <v>1.0</v>
      </c>
      <c r="F45" t="n" s="8">
        <v>85.0</v>
      </c>
      <c r="G45" t="s" s="8">
        <v>56</v>
      </c>
      <c r="H45" t="s" s="8">
        <v>50</v>
      </c>
      <c r="I45" t="s" s="8">
        <v>120</v>
      </c>
    </row>
    <row r="46" ht="16.0" customHeight="true">
      <c r="A46" t="n" s="7">
        <v>5.3280708E7</v>
      </c>
      <c r="B46" t="s" s="8">
        <v>59</v>
      </c>
      <c r="C46" t="n" s="8">
        <f>IF(false,"120921898", "120921898")</f>
      </c>
      <c r="D46" t="s" s="8">
        <v>87</v>
      </c>
      <c r="E46" t="n" s="8">
        <v>1.0</v>
      </c>
      <c r="F46" t="n" s="8">
        <v>240.0</v>
      </c>
      <c r="G46" t="s" s="8">
        <v>53</v>
      </c>
      <c r="H46" t="s" s="8">
        <v>50</v>
      </c>
      <c r="I46" t="s" s="8">
        <v>121</v>
      </c>
    </row>
    <row r="47" ht="16.0" customHeight="true">
      <c r="A47" t="n" s="7">
        <v>5.3299469E7</v>
      </c>
      <c r="B47" t="s" s="8">
        <v>59</v>
      </c>
      <c r="C47" t="n" s="8">
        <f>IF(false,"005-1255", "005-1255")</f>
      </c>
      <c r="D47" t="s" s="8">
        <v>119</v>
      </c>
      <c r="E47" t="n" s="8">
        <v>1.0</v>
      </c>
      <c r="F47" t="n" s="8">
        <v>160.0</v>
      </c>
      <c r="G47" t="s" s="8">
        <v>53</v>
      </c>
      <c r="H47" t="s" s="8">
        <v>50</v>
      </c>
      <c r="I47" t="s" s="8">
        <v>122</v>
      </c>
    </row>
    <row r="48" ht="16.0" customHeight="true">
      <c r="A48" t="n" s="7">
        <v>5.3299469E7</v>
      </c>
      <c r="B48" t="s" s="8">
        <v>59</v>
      </c>
      <c r="C48" t="n" s="8">
        <f>IF(false,"005-1255", "005-1255")</f>
      </c>
      <c r="D48" t="s" s="8">
        <v>119</v>
      </c>
      <c r="E48" t="n" s="8">
        <v>1.0</v>
      </c>
      <c r="F48" t="n" s="8">
        <v>160.0</v>
      </c>
      <c r="G48" t="s" s="8">
        <v>56</v>
      </c>
      <c r="H48" t="s" s="8">
        <v>50</v>
      </c>
      <c r="I48" t="s" s="8">
        <v>123</v>
      </c>
    </row>
    <row r="49" ht="16.0" customHeight="true">
      <c r="A49" t="n" s="7">
        <v>5.3359771E7</v>
      </c>
      <c r="B49" t="s" s="8">
        <v>68</v>
      </c>
      <c r="C49" t="n" s="8">
        <f>IF(false,"005-1254", "005-1254")</f>
      </c>
      <c r="D49" t="s" s="8">
        <v>74</v>
      </c>
      <c r="E49" t="n" s="8">
        <v>1.0</v>
      </c>
      <c r="F49" t="n" s="8">
        <v>216.0</v>
      </c>
      <c r="G49" t="s" s="8">
        <v>53</v>
      </c>
      <c r="H49" t="s" s="8">
        <v>50</v>
      </c>
      <c r="I49" t="s" s="8">
        <v>124</v>
      </c>
    </row>
    <row r="50" ht="16.0" customHeight="true">
      <c r="A50" t="n" s="7">
        <v>5.3341053E7</v>
      </c>
      <c r="B50" t="s" s="8">
        <v>59</v>
      </c>
      <c r="C50" t="n" s="8">
        <f>IF(false,"000-631", "000-631")</f>
      </c>
      <c r="D50" t="s" s="8">
        <v>61</v>
      </c>
      <c r="E50" t="n" s="8">
        <v>5.0</v>
      </c>
      <c r="F50" t="n" s="8">
        <v>130.0</v>
      </c>
      <c r="G50" t="s" s="8">
        <v>53</v>
      </c>
      <c r="H50" t="s" s="8">
        <v>50</v>
      </c>
      <c r="I50" t="s" s="8">
        <v>125</v>
      </c>
    </row>
    <row r="51" ht="16.0" customHeight="true">
      <c r="A51" t="n" s="7">
        <v>5.3337834E7</v>
      </c>
      <c r="B51" t="s" s="8">
        <v>59</v>
      </c>
      <c r="C51" t="n" s="8">
        <f>IF(false,"000-631", "000-631")</f>
      </c>
      <c r="D51" t="s" s="8">
        <v>61</v>
      </c>
      <c r="E51" t="n" s="8">
        <v>1.0</v>
      </c>
      <c r="F51" t="n" s="8">
        <v>26.0</v>
      </c>
      <c r="G51" t="s" s="8">
        <v>53</v>
      </c>
      <c r="H51" t="s" s="8">
        <v>50</v>
      </c>
      <c r="I51" t="s" s="8">
        <v>126</v>
      </c>
    </row>
    <row r="52" ht="16.0" customHeight="true">
      <c r="A52" t="n" s="7">
        <v>5.3215498E7</v>
      </c>
      <c r="B52" t="s" s="8">
        <v>51</v>
      </c>
      <c r="C52" t="n" s="8">
        <f>IF(false,"01-003884", "01-003884")</f>
      </c>
      <c r="D52" t="s" s="8">
        <v>52</v>
      </c>
      <c r="E52" t="n" s="8">
        <v>1.0</v>
      </c>
      <c r="F52" t="n" s="8">
        <v>120.0</v>
      </c>
      <c r="G52" t="s" s="8">
        <v>53</v>
      </c>
      <c r="H52" t="s" s="8">
        <v>50</v>
      </c>
      <c r="I52" t="s" s="8">
        <v>127</v>
      </c>
    </row>
    <row r="53" ht="16.0" customHeight="true">
      <c r="A53" t="n" s="7">
        <v>5.3313958E7</v>
      </c>
      <c r="B53" t="s" s="8">
        <v>59</v>
      </c>
      <c r="C53" t="n" s="8">
        <f>IF(false,"005-1254", "005-1254")</f>
      </c>
      <c r="D53" t="s" s="8">
        <v>74</v>
      </c>
      <c r="E53" t="n" s="8">
        <v>2.0</v>
      </c>
      <c r="F53" t="n" s="8">
        <v>432.0</v>
      </c>
      <c r="G53" t="s" s="8">
        <v>53</v>
      </c>
      <c r="H53" t="s" s="8">
        <v>50</v>
      </c>
      <c r="I53" t="s" s="8">
        <v>128</v>
      </c>
    </row>
    <row r="54" ht="16.0" customHeight="true">
      <c r="A54" t="n" s="7">
        <v>5.3200511E7</v>
      </c>
      <c r="B54" t="s" s="8">
        <v>51</v>
      </c>
      <c r="C54" t="n" s="8">
        <f>IF(false,"01-003884", "01-003884")</f>
      </c>
      <c r="D54" t="s" s="8">
        <v>52</v>
      </c>
      <c r="E54" t="n" s="8">
        <v>1.0</v>
      </c>
      <c r="F54" t="n" s="8">
        <v>120.0</v>
      </c>
      <c r="G54" t="s" s="8">
        <v>53</v>
      </c>
      <c r="H54" t="s" s="8">
        <v>50</v>
      </c>
      <c r="I54" t="s" s="8">
        <v>129</v>
      </c>
    </row>
    <row r="55" ht="16.0" customHeight="true">
      <c r="A55" t="n" s="7">
        <v>5.3133356E7</v>
      </c>
      <c r="B55" t="s" s="8">
        <v>51</v>
      </c>
      <c r="C55" t="n" s="8">
        <f>IF(false,"120921202", "120921202")</f>
      </c>
      <c r="D55" t="s" s="8">
        <v>108</v>
      </c>
      <c r="E55" t="n" s="8">
        <v>1.0</v>
      </c>
      <c r="F55" t="n" s="8">
        <v>30.0</v>
      </c>
      <c r="G55" t="s" s="8">
        <v>53</v>
      </c>
      <c r="H55" t="s" s="8">
        <v>50</v>
      </c>
      <c r="I55" t="s" s="8">
        <v>130</v>
      </c>
    </row>
    <row r="56" ht="16.0" customHeight="true">
      <c r="A56" t="n" s="7">
        <v>5.322385E7</v>
      </c>
      <c r="B56" t="s" s="8">
        <v>51</v>
      </c>
      <c r="C56" t="n" s="8">
        <f>IF(false,"01-003884", "01-003884")</f>
      </c>
      <c r="D56" t="s" s="8">
        <v>52</v>
      </c>
      <c r="E56" t="n" s="8">
        <v>1.0</v>
      </c>
      <c r="F56" t="n" s="8">
        <v>120.0</v>
      </c>
      <c r="G56" t="s" s="8">
        <v>53</v>
      </c>
      <c r="H56" t="s" s="8">
        <v>50</v>
      </c>
      <c r="I56" t="s" s="8">
        <v>131</v>
      </c>
    </row>
    <row r="57" ht="16.0" customHeight="true">
      <c r="A57" t="n" s="7">
        <v>5.3247645E7</v>
      </c>
      <c r="B57" t="s" s="8">
        <v>59</v>
      </c>
      <c r="C57" t="n" s="8">
        <f>IF(false,"005-1181", "005-1181")</f>
      </c>
      <c r="D57" t="s" s="8">
        <v>114</v>
      </c>
      <c r="E57" t="n" s="8">
        <v>1.0</v>
      </c>
      <c r="F57" t="n" s="8">
        <v>251.0</v>
      </c>
      <c r="G57" t="s" s="8">
        <v>53</v>
      </c>
      <c r="H57" t="s" s="8">
        <v>50</v>
      </c>
      <c r="I57" t="s" s="8">
        <v>132</v>
      </c>
    </row>
    <row r="58" ht="16.0" customHeight="true">
      <c r="A58" t="n" s="7">
        <v>5.3423712E7</v>
      </c>
      <c r="B58" t="s" s="8">
        <v>68</v>
      </c>
      <c r="C58" t="n" s="8">
        <f>IF(false,"120921202", "120921202")</f>
      </c>
      <c r="D58" t="s" s="8">
        <v>108</v>
      </c>
      <c r="E58" t="n" s="8">
        <v>1.0</v>
      </c>
      <c r="F58" t="n" s="8">
        <v>67.0</v>
      </c>
      <c r="G58" t="s" s="8">
        <v>53</v>
      </c>
      <c r="H58" t="s" s="8">
        <v>50</v>
      </c>
      <c r="I58" t="s" s="8">
        <v>133</v>
      </c>
    </row>
    <row r="59" ht="16.0" customHeight="true">
      <c r="A59" t="n" s="7">
        <v>5.3302565E7</v>
      </c>
      <c r="B59" t="s" s="8">
        <v>59</v>
      </c>
      <c r="C59" t="n" s="8">
        <f>IF(false,"2152400405", "2152400405")</f>
      </c>
      <c r="D59" t="s" s="8">
        <v>134</v>
      </c>
      <c r="E59" t="n" s="8">
        <v>2.0</v>
      </c>
      <c r="F59" t="n" s="8">
        <v>58.0</v>
      </c>
      <c r="G59" t="s" s="8">
        <v>53</v>
      </c>
      <c r="H59" t="s" s="8">
        <v>50</v>
      </c>
      <c r="I59" t="s" s="8">
        <v>135</v>
      </c>
    </row>
    <row r="60" ht="16.0" customHeight="true">
      <c r="A60" t="n" s="7">
        <v>5.3378584E7</v>
      </c>
      <c r="B60" t="s" s="8">
        <v>68</v>
      </c>
      <c r="C60" t="n" s="8">
        <f>IF(false,"002-099", "002-099")</f>
      </c>
      <c r="D60" t="s" s="8">
        <v>136</v>
      </c>
      <c r="E60" t="n" s="8">
        <v>1.0</v>
      </c>
      <c r="F60" t="n" s="8">
        <v>440.0</v>
      </c>
      <c r="G60" t="s" s="8">
        <v>53</v>
      </c>
      <c r="H60" t="s" s="8">
        <v>50</v>
      </c>
      <c r="I60" t="s" s="8">
        <v>137</v>
      </c>
    </row>
    <row r="61" ht="16.0" customHeight="true">
      <c r="A61" t="n" s="7">
        <v>5.3552994E7</v>
      </c>
      <c r="B61" t="s" s="8">
        <v>54</v>
      </c>
      <c r="C61" t="n" s="8">
        <f>IF(false,"120921202", "120921202")</f>
      </c>
      <c r="D61" t="s" s="8">
        <v>108</v>
      </c>
      <c r="E61" t="n" s="8">
        <v>2.0</v>
      </c>
      <c r="F61" t="n" s="8">
        <v>163.0</v>
      </c>
      <c r="G61" t="s" s="8">
        <v>56</v>
      </c>
      <c r="H61" t="s" s="8">
        <v>50</v>
      </c>
      <c r="I61" t="s" s="8">
        <v>138</v>
      </c>
    </row>
    <row r="62" ht="16.0" customHeight="true">
      <c r="A62" t="n" s="7">
        <v>5.3534579E7</v>
      </c>
      <c r="B62" t="s" s="8">
        <v>54</v>
      </c>
      <c r="C62" t="n" s="8">
        <f>IF(false,"005-1273", "005-1273")</f>
      </c>
      <c r="D62" t="s" s="8">
        <v>84</v>
      </c>
      <c r="E62" t="n" s="8">
        <v>1.0</v>
      </c>
      <c r="F62" t="n" s="8">
        <v>21.0</v>
      </c>
      <c r="G62" t="s" s="8">
        <v>56</v>
      </c>
      <c r="H62" t="s" s="8">
        <v>50</v>
      </c>
      <c r="I62" t="s" s="8">
        <v>139</v>
      </c>
    </row>
    <row r="63" ht="16.0" customHeight="true">
      <c r="A63" t="n" s="7">
        <v>5.3294712E7</v>
      </c>
      <c r="B63" t="s" s="8">
        <v>59</v>
      </c>
      <c r="C63" t="n" s="8">
        <f>IF(false,"005-1181", "005-1181")</f>
      </c>
      <c r="D63" t="s" s="8">
        <v>114</v>
      </c>
      <c r="E63" t="n" s="8">
        <v>1.0</v>
      </c>
      <c r="F63" t="n" s="8">
        <v>509.0</v>
      </c>
      <c r="G63" t="s" s="8">
        <v>53</v>
      </c>
      <c r="H63" t="s" s="8">
        <v>50</v>
      </c>
      <c r="I63" t="s" s="8">
        <v>140</v>
      </c>
    </row>
    <row r="64" ht="16.0" customHeight="true">
      <c r="A64" t="n" s="7">
        <v>5.3336373E7</v>
      </c>
      <c r="B64" t="s" s="8">
        <v>59</v>
      </c>
      <c r="C64" t="n" s="8">
        <f>IF(false,"002-101", "002-101")</f>
      </c>
      <c r="D64" t="s" s="8">
        <v>141</v>
      </c>
      <c r="E64" t="n" s="8">
        <v>1.0</v>
      </c>
      <c r="F64" t="n" s="8">
        <v>170.0</v>
      </c>
      <c r="G64" t="s" s="8">
        <v>53</v>
      </c>
      <c r="H64" t="s" s="8">
        <v>50</v>
      </c>
      <c r="I64" t="s" s="8">
        <v>142</v>
      </c>
    </row>
    <row r="65" ht="16.0" customHeight="true">
      <c r="A65" t="n" s="7">
        <v>5.3366962E7</v>
      </c>
      <c r="B65" t="s" s="8">
        <v>68</v>
      </c>
      <c r="C65" t="n" s="8">
        <f>IF(false,"120921945", "120921945")</f>
      </c>
      <c r="D65" t="s" s="8">
        <v>143</v>
      </c>
      <c r="E65" t="n" s="8">
        <v>1.0</v>
      </c>
      <c r="F65" t="n" s="8">
        <v>34.0</v>
      </c>
      <c r="G65" t="s" s="8">
        <v>53</v>
      </c>
      <c r="H65" t="s" s="8">
        <v>50</v>
      </c>
      <c r="I65" t="s" s="8">
        <v>144</v>
      </c>
    </row>
    <row r="66" ht="16.0" customHeight="true">
      <c r="A66" t="n" s="7">
        <v>5.3367617E7</v>
      </c>
      <c r="B66" t="s" s="8">
        <v>68</v>
      </c>
      <c r="C66" t="n" s="8">
        <f>IF(false,"01-003884", "01-003884")</f>
      </c>
      <c r="D66" t="s" s="8">
        <v>52</v>
      </c>
      <c r="E66" t="n" s="8">
        <v>1.0</v>
      </c>
      <c r="F66" t="n" s="8">
        <v>120.0</v>
      </c>
      <c r="G66" t="s" s="8">
        <v>53</v>
      </c>
      <c r="H66" t="s" s="8">
        <v>50</v>
      </c>
      <c r="I66" t="s" s="8">
        <v>145</v>
      </c>
    </row>
    <row r="67" ht="16.0" customHeight="true">
      <c r="A67" t="n" s="7">
        <v>5.3485282E7</v>
      </c>
      <c r="B67" t="s" s="8">
        <v>54</v>
      </c>
      <c r="C67" t="n" s="8">
        <f>IF(false,"005-1380", "005-1380")</f>
      </c>
      <c r="D67" t="s" s="8">
        <v>146</v>
      </c>
      <c r="E67" t="n" s="8">
        <v>1.0</v>
      </c>
      <c r="F67" t="n" s="8">
        <v>122.0</v>
      </c>
      <c r="G67" t="s" s="8">
        <v>56</v>
      </c>
      <c r="H67" t="s" s="8">
        <v>50</v>
      </c>
      <c r="I67" t="s" s="8">
        <v>147</v>
      </c>
    </row>
    <row r="68" ht="16.0" customHeight="true">
      <c r="A68" t="n" s="7">
        <v>5.3173703E7</v>
      </c>
      <c r="B68" t="s" s="8">
        <v>51</v>
      </c>
      <c r="C68" t="n" s="8">
        <f>IF(false,"120922768", "120922768")</f>
      </c>
      <c r="D68" t="s" s="8">
        <v>69</v>
      </c>
      <c r="E68" t="n" s="8">
        <v>1.0</v>
      </c>
      <c r="F68" t="n" s="8">
        <v>295.0</v>
      </c>
      <c r="G68" t="s" s="8">
        <v>53</v>
      </c>
      <c r="H68" t="s" s="8">
        <v>50</v>
      </c>
      <c r="I68" t="s" s="8">
        <v>148</v>
      </c>
    </row>
    <row r="69" ht="16.0" customHeight="true">
      <c r="A69" t="n" s="7">
        <v>5.3374531E7</v>
      </c>
      <c r="B69" t="s" s="8">
        <v>68</v>
      </c>
      <c r="C69" t="n" s="8">
        <f>IF(false,"120922756", "120922756")</f>
      </c>
      <c r="D69" t="s" s="8">
        <v>149</v>
      </c>
      <c r="E69" t="n" s="8">
        <v>1.0</v>
      </c>
      <c r="F69" t="n" s="8">
        <v>560.0</v>
      </c>
      <c r="G69" t="s" s="8">
        <v>53</v>
      </c>
      <c r="H69" t="s" s="8">
        <v>50</v>
      </c>
      <c r="I69" t="s" s="8">
        <v>150</v>
      </c>
    </row>
    <row r="70" ht="16.0" customHeight="true">
      <c r="A70" t="n" s="7">
        <v>5.3544612E7</v>
      </c>
      <c r="B70" t="s" s="8">
        <v>54</v>
      </c>
      <c r="C70" t="n" s="8">
        <f>IF(false,"01-003884", "01-003884")</f>
      </c>
      <c r="D70" t="s" s="8">
        <v>52</v>
      </c>
      <c r="E70" t="n" s="8">
        <v>3.0</v>
      </c>
      <c r="F70" t="n" s="8">
        <v>462.0</v>
      </c>
      <c r="G70" t="s" s="8">
        <v>56</v>
      </c>
      <c r="H70" t="s" s="8">
        <v>50</v>
      </c>
      <c r="I70" t="s" s="8">
        <v>151</v>
      </c>
    </row>
    <row r="71" ht="16.0" customHeight="true">
      <c r="A71" t="n" s="7">
        <v>5.3314169E7</v>
      </c>
      <c r="B71" t="s" s="8">
        <v>59</v>
      </c>
      <c r="C71" t="n" s="8">
        <f>IF(false,"120922769", "120922769")</f>
      </c>
      <c r="D71" t="s" s="8">
        <v>152</v>
      </c>
      <c r="E71" t="n" s="8">
        <v>4.0</v>
      </c>
      <c r="F71" t="n" s="8">
        <v>636.0</v>
      </c>
      <c r="G71" t="s" s="8">
        <v>53</v>
      </c>
      <c r="H71" t="s" s="8">
        <v>50</v>
      </c>
      <c r="I71" t="s" s="8">
        <v>153</v>
      </c>
    </row>
    <row r="72" ht="16.0" customHeight="true">
      <c r="A72" t="n" s="7">
        <v>5.3349086E7</v>
      </c>
      <c r="B72" t="s" s="8">
        <v>68</v>
      </c>
      <c r="C72" t="n" s="8">
        <f>IF(false,"000-631", "000-631")</f>
      </c>
      <c r="D72" t="s" s="8">
        <v>61</v>
      </c>
      <c r="E72" t="n" s="8">
        <v>2.0</v>
      </c>
      <c r="F72" t="n" s="8">
        <v>52.0</v>
      </c>
      <c r="G72" t="s" s="8">
        <v>53</v>
      </c>
      <c r="H72" t="s" s="8">
        <v>50</v>
      </c>
      <c r="I72" t="s" s="8">
        <v>154</v>
      </c>
    </row>
    <row r="73" ht="16.0" customHeight="true"/>
    <row r="74" ht="16.0" customHeight="true">
      <c r="A74" t="s" s="1">
        <v>37</v>
      </c>
      <c r="B74" s="1"/>
      <c r="C74" s="1"/>
      <c r="D74" s="1"/>
      <c r="E74" s="1"/>
      <c r="F74" t="n" s="8">
        <v>15863.0</v>
      </c>
      <c r="G74" s="2"/>
    </row>
    <row r="75" ht="16.0" customHeight="true"/>
    <row r="76" ht="16.0" customHeight="true">
      <c r="A76" t="s" s="1">
        <v>36</v>
      </c>
    </row>
    <row r="77" ht="34.0" customHeight="true">
      <c r="A77" t="s" s="9">
        <v>38</v>
      </c>
      <c r="B77" t="s" s="9">
        <v>0</v>
      </c>
      <c r="C77" t="s" s="9">
        <v>43</v>
      </c>
      <c r="D77" t="s" s="9">
        <v>1</v>
      </c>
      <c r="E77" t="s" s="9">
        <v>2</v>
      </c>
      <c r="F77" t="s" s="9">
        <v>39</v>
      </c>
      <c r="G77" t="s" s="9">
        <v>5</v>
      </c>
      <c r="H77" t="s" s="9">
        <v>3</v>
      </c>
      <c r="I77" t="s" s="9">
        <v>4</v>
      </c>
    </row>
    <row r="78" ht="16.0" customHeight="true">
      <c r="A78" t="n" s="8">
        <v>5.2754703E7</v>
      </c>
      <c r="B78" t="s" s="8">
        <v>78</v>
      </c>
      <c r="C78" t="n" s="8">
        <f>IF(false,"120922476", "120922476")</f>
      </c>
      <c r="D78" t="s" s="8">
        <v>155</v>
      </c>
      <c r="E78" t="n" s="8">
        <v>1.0</v>
      </c>
      <c r="F78" t="n" s="8">
        <v>-75.0</v>
      </c>
      <c r="G78" t="s" s="8">
        <v>156</v>
      </c>
      <c r="H78" t="s" s="8">
        <v>54</v>
      </c>
      <c r="I78" t="s" s="8">
        <v>157</v>
      </c>
    </row>
    <row r="79" ht="16.0" customHeight="true"/>
    <row r="80" ht="16.0" customHeight="true">
      <c r="A80" t="s" s="1">
        <v>37</v>
      </c>
      <c r="F80" t="n" s="8">
        <v>-75.0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1"/>
    </row>
    <row r="82" ht="16.0" customHeight="true">
      <c r="A82" t="s" s="1">
        <v>40</v>
      </c>
    </row>
    <row r="83" ht="34.0" customHeight="true">
      <c r="A83" t="s" s="9">
        <v>47</v>
      </c>
      <c r="B83" t="s" s="9">
        <v>48</v>
      </c>
      <c r="C83" s="9"/>
      <c r="D83" s="9"/>
      <c r="E83" s="9"/>
      <c r="F83" t="s" s="9">
        <v>39</v>
      </c>
      <c r="G83" t="s" s="9">
        <v>5</v>
      </c>
      <c r="H83" t="s" s="9">
        <v>3</v>
      </c>
      <c r="I83" t="s" s="9">
        <v>4</v>
      </c>
    </row>
    <row r="84" ht="16.0" customHeight="true"/>
    <row r="85" ht="16.0" customHeight="true">
      <c r="A85" t="s" s="1">
        <v>37</v>
      </c>
      <c r="F85" t="n" s="8">
        <v>0.0</v>
      </c>
      <c r="G85" s="2"/>
      <c r="H85" s="0"/>
      <c r="I85" s="0"/>
    </row>
    <row r="86" ht="16.0" customHeight="true">
      <c r="A86" s="1"/>
      <c r="B86" s="1"/>
      <c r="C86" s="1"/>
      <c r="D86" s="1"/>
      <c r="E86" s="1"/>
      <c r="F86" s="1"/>
      <c r="G86" s="1"/>
      <c r="H86" s="1"/>
      <c r="I8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