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<sst xmlns="http://schemas.openxmlformats.org/spreadsheetml/2006/main" count="632" uniqueCount="122">
  <si>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</si>
  <si>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</si>
  <si>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</si>
  <si>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</si>
  <si>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</si>
  <si>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</si>
  <si>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</si>
  <si>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</si>
  <si>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</si>
  <si>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</si>
  <si>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</si>
  <si>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</si>
  <si>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</si>
  <si>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</si>
  <si>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</si>
  <si>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</si>
  <si>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</si>
  <si>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</si>
  <si>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</si>
  <si>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</si>
  <si>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</si>
  <si>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</si>
  <si>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</si>
  <si>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</si>
  <si>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</si>
  <si>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</si>
  <si>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</si>
  <si>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</si>
  <si>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</si>
  <si>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</si>
  <si>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</si>
  <si>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</si>
  <si>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</si>
  <si>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</si>
  <si>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</si>
  <si>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</si>
  <si>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</si>
  <si>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</si>
  <si>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</si>
  <si>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</si>
  <si>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</si>
  <si>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</si>
  <si>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</si>
  <si>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</si>
  <si>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</si>
  <si>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</si>
  <si>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</si>
  <si>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</si>
  <si>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</si>
  <si>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</si>
  <si>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12.07.2021</t>
  </si>
  <si>
    <t>06.07.2021</t>
  </si>
  <si>
    <t>Kabrita Смесь Kabrita (Кабрита) 3 GOLD для комфортного пищеварения (старше 12 месяцев) 800 г</t>
  </si>
  <si>
    <t>Платёж покупателя</t>
  </si>
  <si>
    <t>07.07.2021</t>
  </si>
  <si>
    <t>60e40238bed21e170775dcc1</t>
  </si>
  <si>
    <t>Joonies трусики L (9-14 кг) 44 шт.</t>
  </si>
  <si>
    <t>08.07.2021</t>
  </si>
  <si>
    <t>60e55b27954f6b5bef322ed5</t>
  </si>
  <si>
    <t>Доставка</t>
  </si>
  <si>
    <t>Goo.N GooN Cheerful трусики XL (11-18 кг), 42 шт</t>
  </si>
  <si>
    <t>60e5a13ec3080ff31b3613f8</t>
  </si>
  <si>
    <t>Manuoki трусики L (9-14 кг) 44 шт.</t>
  </si>
  <si>
    <t>60e57d1e32da836ac2fc2a09</t>
  </si>
  <si>
    <t>60e5c1e87153b3412fd2865e</t>
  </si>
  <si>
    <t>60e54d3099d6ef01d985d1cc</t>
  </si>
  <si>
    <t>Satisfyer Стимулятор Pro 2 Vibration, rose gold</t>
  </si>
  <si>
    <t>60e5f3713620c262e1bb3db9</t>
  </si>
  <si>
    <t>Optimum Nutrition Минерально-витаминный комплекс Optimum Nutrition Opti-Men, 150 капсул</t>
  </si>
  <si>
    <t>09.07.2021</t>
  </si>
  <si>
    <t>60e680038927ca445ce9b520</t>
  </si>
  <si>
    <t>Joonies Подгузники-трусики Joonies Comfort, размер XL (12-17 кг), 38 шт.</t>
  </si>
  <si>
    <t>60e7458232da8379e3834af3</t>
  </si>
  <si>
    <t>60e708e9954f6b1f48087918</t>
  </si>
  <si>
    <t>KIOSHI трусики XL (12-18 кг), 36 шт.</t>
  </si>
  <si>
    <t>60e71fdb32da83d757834aae</t>
  </si>
  <si>
    <t>60e72e66c3080f34546aba5b</t>
  </si>
  <si>
    <t>60e6fabf792ab14a28192f01</t>
  </si>
  <si>
    <t>Merries Merries, подгузники размер XL (12-20 кг), 44 шт</t>
  </si>
  <si>
    <t>60e6a8a803c3784c5a36737b</t>
  </si>
  <si>
    <t>60e7841599d6ef14d6869bd7</t>
  </si>
  <si>
    <t>Joonies Подгузники-трусики, размер M (6-11 кг), 56 шт.</t>
  </si>
  <si>
    <t>10.07.2021</t>
  </si>
  <si>
    <t>60e80654dbdc312e505791b9</t>
  </si>
  <si>
    <t>60e8587ef78dba0b2d74efad</t>
  </si>
  <si>
    <t>60e8b7d65a395135952d850f</t>
  </si>
  <si>
    <t>60e8949cfbacea0ea80a79ae</t>
  </si>
  <si>
    <t>60e82d7103c378639936729c</t>
  </si>
  <si>
    <t>Yokito трусики размер L (9-14 кг) 44 шт</t>
  </si>
  <si>
    <t>Joonies Подгузники-трусики Joonies Comfort, размер L (9-14 кг), 44 шт.</t>
  </si>
  <si>
    <t>60e58a9c8927cac3b42ef846</t>
  </si>
  <si>
    <t>11.07.2021</t>
  </si>
  <si>
    <t>60e8a71f20d51d6238ada213</t>
  </si>
  <si>
    <t>60e9b71704e94394c98a3ac1</t>
  </si>
  <si>
    <t>LION Thailand Крем-гель для душа "Жемчужный поцелуй" 750 мл</t>
  </si>
  <si>
    <t>60e9eafa3b3176749379e726</t>
  </si>
  <si>
    <t>Yokosun трусики XL (12-20 кг) 38 шт.</t>
  </si>
  <si>
    <t>60e9d804c3080f74ee6ab91d</t>
  </si>
  <si>
    <t>Yokosun трусики L (9-14 кг) 44 шт.</t>
  </si>
  <si>
    <t>60e9ba054f5c6e5cd4af466c</t>
  </si>
  <si>
    <t>YokoSun Yokusun трусики Premium L (9-14 кг) 44 шт.</t>
  </si>
  <si>
    <t>60e9c71ef98801d2635b72bd</t>
  </si>
  <si>
    <t>Goo.N трусики L (9-14 кг) 44 шт.</t>
  </si>
  <si>
    <t>60e9aceff4c0cb46fb10f837</t>
  </si>
  <si>
    <t>60eabcca863e4e66a991da6c</t>
  </si>
  <si>
    <t>60e623be3620c27240bb3c7e</t>
  </si>
  <si>
    <t>Manuoki Подгузники Manuoki размер M (6-11 кг) 56 шт</t>
  </si>
  <si>
    <t>60eaed7794d52722cab05940</t>
  </si>
  <si>
    <t>60eac0985a3951a79a2d856c</t>
  </si>
  <si>
    <t>Joonies Подгузники, размер L (9-14 кг), 42 штук</t>
  </si>
  <si>
    <t>60eae7a90fe99510319a7cc1</t>
  </si>
  <si>
    <t>Joonies Подгузники-трусики, размер XL (12-17 кг), 38 шт.</t>
  </si>
  <si>
    <t>60eb089883b1f27d55c79e1c</t>
  </si>
  <si>
    <t>Bourjois Карандаш для макияжа глаз Khol &amp; Contour, Тон 001 black, 1.2 г</t>
  </si>
  <si>
    <t>60eb158703c3780e37367345</t>
  </si>
  <si>
    <t>60eaf758fbacea1c160a7928</t>
  </si>
  <si>
    <t>60e6a7687153b37a72894525</t>
  </si>
  <si>
    <t>Holika Holika Тени-подводка Neon Spanglitter, тон 03 Lime Light, неоновый-зеленый, 4.7 г</t>
  </si>
  <si>
    <t>60eb36864f5c6e6a20af45ec</t>
  </si>
  <si>
    <t>Holika Holika Тени-подводка Neon Spanglitter, тон 01 Love Me, неоновый-розовый, 4.7 г</t>
  </si>
  <si>
    <t>YokoSun подгузники размер S (до 6 кг) 82 шт</t>
  </si>
  <si>
    <t>60eaed1603c37833b8367394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</si>
</sst>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78227.0</v>
      </c>
    </row>
    <row r="4" spans="1:9" s="3" customFormat="1" x14ac:dyDescent="0.2" ht="16.0" customHeight="true">
      <c r="A4" s="3" t="s">
        <v>34</v>
      </c>
      <c r="B4" s="10" t="n">
        <v>61597.0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5.3628243E7</v>
      </c>
      <c r="B8" s="8" t="s">
        <v>51</v>
      </c>
      <c r="C8" s="8" t="n">
        <f>IF(true,"120921202", "")</f>
      </c>
      <c r="D8" s="8" t="s">
        <v>52</v>
      </c>
      <c r="E8" s="8" t="n">
        <v>1.0</v>
      </c>
      <c r="F8" s="8" t="n">
        <v>1799.0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5.3766899E7</v>
      </c>
      <c r="B9" t="s" s="8">
        <v>54</v>
      </c>
      <c r="C9" t="n" s="8">
        <f>IF(true,"01-003884", "")</f>
      </c>
      <c r="D9" t="s" s="8">
        <v>56</v>
      </c>
      <c r="E9" t="n" s="8">
        <v>3.0</v>
      </c>
      <c r="F9" t="n" s="8">
        <v>2607.0</v>
      </c>
      <c r="G9" t="s" s="8">
        <v>53</v>
      </c>
      <c r="H9" t="s" s="8">
        <v>57</v>
      </c>
      <c r="I9" t="s" s="8">
        <v>58</v>
      </c>
    </row>
    <row r="10" spans="1:9" x14ac:dyDescent="0.2" ht="16.0" customHeight="true">
      <c r="A10" s="7" t="n">
        <v>5.3766899E7</v>
      </c>
      <c r="B10" s="8" t="s">
        <v>54</v>
      </c>
      <c r="C10" s="8" t="n">
        <f>IF(true,"", "")</f>
      </c>
      <c r="D10" s="8" t="s">
        <v>59</v>
      </c>
      <c r="E10" s="8" t="n">
        <v>1.0</v>
      </c>
      <c r="F10" s="8" t="n">
        <v>49.0</v>
      </c>
      <c r="G10" s="8" t="s">
        <v>53</v>
      </c>
      <c r="H10" t="s" s="8">
        <v>57</v>
      </c>
      <c r="I10" t="s" s="8">
        <v>58</v>
      </c>
    </row>
    <row r="11" ht="16.0" customHeight="true">
      <c r="A11" t="n" s="7">
        <v>5.3807334E7</v>
      </c>
      <c r="B11" t="s" s="8">
        <v>54</v>
      </c>
      <c r="C11" t="n" s="8">
        <f>IF(true,"005-1359", "")</f>
      </c>
      <c r="D11" t="s" s="8">
        <v>60</v>
      </c>
      <c r="E11" t="n" s="8">
        <v>2.0</v>
      </c>
      <c r="F11" t="n" s="8">
        <v>1798.0</v>
      </c>
      <c r="G11" t="s" s="8">
        <v>53</v>
      </c>
      <c r="H11" t="s" s="8">
        <v>57</v>
      </c>
      <c r="I11" t="s" s="8">
        <v>61</v>
      </c>
    </row>
    <row r="12" spans="1:9" x14ac:dyDescent="0.2" ht="16.0" customHeight="true">
      <c r="A12" s="7" t="n">
        <v>5.3807334E7</v>
      </c>
      <c r="B12" t="s" s="8">
        <v>54</v>
      </c>
      <c r="C12" t="n" s="8">
        <f>IF(true,"", "")</f>
      </c>
      <c r="D12" t="s" s="8">
        <v>59</v>
      </c>
      <c r="E12" t="n" s="8">
        <v>1.0</v>
      </c>
      <c r="F12" t="n" s="8">
        <v>49.0</v>
      </c>
      <c r="G12" t="s" s="8">
        <v>53</v>
      </c>
      <c r="H12" t="s" s="8">
        <v>57</v>
      </c>
      <c r="I12" t="s" s="8">
        <v>61</v>
      </c>
    </row>
    <row r="13" spans="1:9" s="8" customFormat="1" ht="16.0" x14ac:dyDescent="0.2" customHeight="true">
      <c r="A13" s="7" t="n">
        <v>5.3786817E7</v>
      </c>
      <c r="B13" s="8" t="s">
        <v>54</v>
      </c>
      <c r="C13" s="8" t="n">
        <f>IF(true,"008-576", "")</f>
      </c>
      <c r="D13" s="8" t="s">
        <v>62</v>
      </c>
      <c r="E13" s="8" t="n">
        <v>2.0</v>
      </c>
      <c r="F13" s="8" t="n">
        <v>1658.0</v>
      </c>
      <c r="G13" s="8" t="s">
        <v>53</v>
      </c>
      <c r="H13" s="8" t="s">
        <v>57</v>
      </c>
      <c r="I13" s="8" t="s">
        <v>63</v>
      </c>
    </row>
    <row r="14" spans="1:9" x14ac:dyDescent="0.2" ht="16.0" customHeight="true">
      <c r="A14" s="7" t="n">
        <v>5.3823461E7</v>
      </c>
      <c r="B14" s="8" t="s">
        <v>54</v>
      </c>
      <c r="C14" s="8" t="n">
        <f>IF(true,"120921202", "")</f>
      </c>
      <c r="D14" s="8" t="s">
        <v>52</v>
      </c>
      <c r="E14" s="8" t="n">
        <v>1.0</v>
      </c>
      <c r="F14" s="8" t="n">
        <v>1799.0</v>
      </c>
      <c r="G14" s="8" t="s">
        <v>53</v>
      </c>
      <c r="H14" s="8" t="s">
        <v>57</v>
      </c>
      <c r="I14" s="8" t="s">
        <v>64</v>
      </c>
    </row>
    <row r="15" ht="16.0" customHeight="true">
      <c r="A15" t="n" s="7">
        <v>5.3759609E7</v>
      </c>
      <c r="B15" t="s" s="8">
        <v>54</v>
      </c>
      <c r="C15" t="n" s="8">
        <f>IF(true,"01-003884", "")</f>
      </c>
      <c r="D15" t="s" s="8">
        <v>56</v>
      </c>
      <c r="E15" t="n" s="8">
        <v>2.0</v>
      </c>
      <c r="F15" t="n" s="8">
        <v>1738.0</v>
      </c>
      <c r="G15" t="s" s="8">
        <v>53</v>
      </c>
      <c r="H15" t="s" s="8">
        <v>57</v>
      </c>
      <c r="I15" t="s" s="8">
        <v>65</v>
      </c>
    </row>
    <row r="16" spans="1:9" s="1" customFormat="1" x14ac:dyDescent="0.2" ht="16.0" customHeight="true">
      <c r="A16" s="7" t="n">
        <v>5.3759609E7</v>
      </c>
      <c r="B16" t="s" s="8">
        <v>54</v>
      </c>
      <c r="C16" t="n" s="8">
        <f>IF(true,"", "")</f>
      </c>
      <c r="D16" t="s" s="8">
        <v>59</v>
      </c>
      <c r="E16" t="n" s="8">
        <v>1.0</v>
      </c>
      <c r="F16" s="8" t="n">
        <v>49.0</v>
      </c>
      <c r="G16" s="8" t="s">
        <v>53</v>
      </c>
      <c r="H16" s="8" t="s">
        <v>57</v>
      </c>
      <c r="I16" s="8" t="s">
        <v>65</v>
      </c>
    </row>
    <row r="17" spans="1:9" x14ac:dyDescent="0.2" ht="16.0" customHeight="true">
      <c r="A17" s="7" t="n">
        <v>5.3848892E7</v>
      </c>
      <c r="B17" s="8" t="s">
        <v>54</v>
      </c>
      <c r="C17" s="8" t="n">
        <f>IF(true,"120922942", "")</f>
      </c>
      <c r="D17" s="8" t="s">
        <v>66</v>
      </c>
      <c r="E17" s="8" t="n">
        <v>1.0</v>
      </c>
      <c r="F17" s="8" t="n">
        <v>1715.0</v>
      </c>
      <c r="G17" s="8" t="s">
        <v>53</v>
      </c>
      <c r="H17" s="8" t="s">
        <v>57</v>
      </c>
      <c r="I17" s="8" t="s">
        <v>67</v>
      </c>
    </row>
    <row r="18" spans="1:9" x14ac:dyDescent="0.2" ht="16.0" customHeight="true">
      <c r="A18" s="7" t="n">
        <v>5.3877934E7</v>
      </c>
      <c r="B18" t="s" s="8">
        <v>57</v>
      </c>
      <c r="C18" t="n" s="8">
        <f>IF(true,"120923178", "")</f>
      </c>
      <c r="D18" t="s" s="8">
        <v>68</v>
      </c>
      <c r="E18" t="n" s="8">
        <v>1.0</v>
      </c>
      <c r="F18" t="n" s="8">
        <v>2599.0</v>
      </c>
      <c r="G18" t="s" s="8">
        <v>53</v>
      </c>
      <c r="H18" t="s" s="8">
        <v>69</v>
      </c>
      <c r="I18" t="s" s="8">
        <v>70</v>
      </c>
    </row>
    <row r="19" spans="1:9" ht="16.0" x14ac:dyDescent="0.2" customHeight="true">
      <c r="A19" s="7" t="n">
        <v>5.3877934E7</v>
      </c>
      <c r="B19" s="8" t="s">
        <v>57</v>
      </c>
      <c r="C19" s="8" t="n">
        <f>IF(true,"", "")</f>
      </c>
      <c r="D19" s="8" t="s">
        <v>59</v>
      </c>
      <c r="E19" s="8" t="n">
        <v>1.0</v>
      </c>
      <c r="F19" s="8" t="n">
        <v>49.0</v>
      </c>
      <c r="G19" s="8" t="s">
        <v>53</v>
      </c>
      <c r="H19" s="8" t="s">
        <v>69</v>
      </c>
      <c r="I19" s="8" t="s">
        <v>70</v>
      </c>
    </row>
    <row r="20" spans="1:9" x14ac:dyDescent="0.2" ht="16.0" customHeight="true">
      <c r="A20" s="7" t="n">
        <v>5.3971644E7</v>
      </c>
      <c r="B20" s="8" t="s">
        <v>57</v>
      </c>
      <c r="C20" s="8" t="n">
        <f>IF(true,"120922351", "")</f>
      </c>
      <c r="D20" s="8" t="s">
        <v>71</v>
      </c>
      <c r="E20" s="8" t="n">
        <v>1.0</v>
      </c>
      <c r="F20" s="8" t="n">
        <v>306.0</v>
      </c>
      <c r="G20" s="8" t="s">
        <v>53</v>
      </c>
      <c r="H20" s="8" t="s">
        <v>69</v>
      </c>
      <c r="I20" s="8" t="s">
        <v>72</v>
      </c>
    </row>
    <row r="21" ht="16.0" customHeight="true">
      <c r="A21" t="n" s="7">
        <v>5.3944875E7</v>
      </c>
      <c r="B21" t="s" s="8">
        <v>57</v>
      </c>
      <c r="C21" t="n" s="8">
        <f>IF(true,"120922351", "")</f>
      </c>
      <c r="D21" t="s" s="8">
        <v>71</v>
      </c>
      <c r="E21" t="n" s="8">
        <v>4.0</v>
      </c>
      <c r="F21" t="n" s="8">
        <v>2996.0</v>
      </c>
      <c r="G21" t="s" s="8">
        <v>53</v>
      </c>
      <c r="H21" t="s" s="8">
        <v>69</v>
      </c>
      <c r="I21" t="s" s="8">
        <v>73</v>
      </c>
    </row>
    <row r="22" spans="1:9" s="1" customFormat="1" x14ac:dyDescent="0.2" ht="16.0" customHeight="true">
      <c r="A22" s="7" t="n">
        <v>5.3944875E7</v>
      </c>
      <c r="B22" t="s" s="8">
        <v>57</v>
      </c>
      <c r="C22" t="n" s="8">
        <f>IF(true,"", "")</f>
      </c>
      <c r="D22" t="s" s="8">
        <v>59</v>
      </c>
      <c r="E22" t="n" s="8">
        <v>1.0</v>
      </c>
      <c r="F22" s="8" t="n">
        <v>49.0</v>
      </c>
      <c r="G22" s="8" t="s">
        <v>53</v>
      </c>
      <c r="H22" s="8" t="s">
        <v>69</v>
      </c>
      <c r="I22" s="8" t="s">
        <v>73</v>
      </c>
    </row>
    <row r="23" spans="1:9" x14ac:dyDescent="0.2" ht="16.0" customHeight="true">
      <c r="A23" s="7" t="n">
        <v>5.3955068E7</v>
      </c>
      <c r="B23" s="8" t="s">
        <v>57</v>
      </c>
      <c r="C23" s="8" t="n">
        <f>IF(true,"120923143", "")</f>
      </c>
      <c r="D23" s="8" t="s">
        <v>74</v>
      </c>
      <c r="E23" s="8" t="n">
        <v>4.0</v>
      </c>
      <c r="F23" s="8" t="n">
        <v>2796.0</v>
      </c>
      <c r="G23" s="8" t="s">
        <v>53</v>
      </c>
      <c r="H23" s="8" t="s">
        <v>69</v>
      </c>
      <c r="I23" s="8" t="s">
        <v>75</v>
      </c>
    </row>
    <row r="24" ht="16.0" customHeight="true">
      <c r="A24" t="n" s="7">
        <v>5.3961375E7</v>
      </c>
      <c r="B24" t="s" s="8">
        <v>57</v>
      </c>
      <c r="C24" t="n" s="8">
        <f>IF(true,"01-003884", "")</f>
      </c>
      <c r="D24" t="s" s="8">
        <v>56</v>
      </c>
      <c r="E24" t="n" s="8">
        <v>1.0</v>
      </c>
      <c r="F24" t="n" s="8">
        <v>869.0</v>
      </c>
      <c r="G24" t="s" s="8">
        <v>53</v>
      </c>
      <c r="H24" t="s" s="8">
        <v>69</v>
      </c>
      <c r="I24" t="s" s="8">
        <v>76</v>
      </c>
    </row>
    <row r="25" spans="1:9" s="1" customFormat="1" x14ac:dyDescent="0.2" ht="16.0" customHeight="true">
      <c r="A25" t="n" s="7">
        <v>5.3937899E7</v>
      </c>
      <c r="B25" t="s" s="8">
        <v>57</v>
      </c>
      <c r="C25" t="n" s="8">
        <f>IF(true,"120921202", "")</f>
      </c>
      <c r="D25" t="s" s="8">
        <v>52</v>
      </c>
      <c r="E25" t="n" s="8">
        <v>2.0</v>
      </c>
      <c r="F25" t="n" s="8">
        <v>3598.0</v>
      </c>
      <c r="G25" t="s" s="8">
        <v>53</v>
      </c>
      <c r="H25" t="s" s="8">
        <v>69</v>
      </c>
      <c r="I25" t="s" s="8">
        <v>77</v>
      </c>
    </row>
    <row r="26" ht="16.0" customHeight="true">
      <c r="A26" t="n" s="7">
        <v>5.3892526E7</v>
      </c>
      <c r="B26" t="s" s="8">
        <v>57</v>
      </c>
      <c r="C26" t="n" s="8">
        <f>IF(true,"003-318", "")</f>
      </c>
      <c r="D26" t="s" s="8">
        <v>78</v>
      </c>
      <c r="E26" t="n" s="8">
        <v>3.0</v>
      </c>
      <c r="F26" t="n" s="8">
        <v>4027.0</v>
      </c>
      <c r="G26" t="s" s="8">
        <v>53</v>
      </c>
      <c r="H26" t="s" s="8">
        <v>69</v>
      </c>
      <c r="I26" t="s" s="8">
        <v>79</v>
      </c>
    </row>
    <row r="27" ht="16.0" customHeight="true">
      <c r="A27" t="n" s="7">
        <v>5.3992467E7</v>
      </c>
      <c r="B27" t="s" s="8">
        <v>69</v>
      </c>
      <c r="C27" t="n" s="8">
        <f>IF(true,"120921202", "")</f>
      </c>
      <c r="D27" t="s" s="8">
        <v>52</v>
      </c>
      <c r="E27" t="n" s="8">
        <v>2.0</v>
      </c>
      <c r="F27" t="n" s="8">
        <v>3598.0</v>
      </c>
      <c r="G27" t="s" s="8">
        <v>53</v>
      </c>
      <c r="H27" t="s" s="8">
        <v>69</v>
      </c>
      <c r="I27" t="s" s="8">
        <v>80</v>
      </c>
    </row>
    <row r="28" ht="16.0" customHeight="true">
      <c r="A28" t="n" s="7">
        <v>5.4021499E7</v>
      </c>
      <c r="B28" t="s" s="8">
        <v>69</v>
      </c>
      <c r="C28" t="n" s="8">
        <f>IF(true,"120922035", "")</f>
      </c>
      <c r="D28" t="s" s="8">
        <v>81</v>
      </c>
      <c r="E28" t="n" s="8">
        <v>1.0</v>
      </c>
      <c r="F28" t="n" s="8">
        <v>899.0</v>
      </c>
      <c r="G28" t="s" s="8">
        <v>53</v>
      </c>
      <c r="H28" t="s" s="8">
        <v>82</v>
      </c>
      <c r="I28" t="s" s="8">
        <v>83</v>
      </c>
    </row>
    <row r="29" spans="1:9" s="1" customFormat="1" x14ac:dyDescent="0.2" ht="16.0" customHeight="true">
      <c r="A29" t="n" s="7">
        <v>5.4021499E7</v>
      </c>
      <c r="B29" t="s" s="8">
        <v>69</v>
      </c>
      <c r="C29" t="n" s="8">
        <f>IF(true,"", "")</f>
      </c>
      <c r="D29" t="s" s="8">
        <v>59</v>
      </c>
      <c r="E29" t="n" s="8">
        <v>1.0</v>
      </c>
      <c r="F29" t="n" s="8">
        <v>16.0</v>
      </c>
      <c r="G29" s="8" t="s">
        <v>53</v>
      </c>
      <c r="H29" t="s" s="8">
        <v>82</v>
      </c>
      <c r="I29" s="8" t="s">
        <v>83</v>
      </c>
    </row>
    <row r="30" ht="16.0" customHeight="true">
      <c r="A30" t="n" s="7">
        <v>5.4068956E7</v>
      </c>
      <c r="B30" t="s" s="8">
        <v>69</v>
      </c>
      <c r="C30" t="n" s="8">
        <f>IF(true,"120921202", "")</f>
      </c>
      <c r="D30" t="s" s="8">
        <v>52</v>
      </c>
      <c r="E30" t="n" s="8">
        <v>1.0</v>
      </c>
      <c r="F30" t="n" s="8">
        <v>1799.0</v>
      </c>
      <c r="G30" t="s" s="8">
        <v>53</v>
      </c>
      <c r="H30" t="s" s="8">
        <v>82</v>
      </c>
      <c r="I30" t="s" s="8">
        <v>84</v>
      </c>
    </row>
    <row r="31" ht="16.0" customHeight="true">
      <c r="A31" t="n" s="7">
        <v>5.4109957E7</v>
      </c>
      <c r="B31" t="s" s="8">
        <v>69</v>
      </c>
      <c r="C31" t="n" s="8">
        <f>IF(true,"120921202", "")</f>
      </c>
      <c r="D31" t="s" s="8">
        <v>52</v>
      </c>
      <c r="E31" t="n" s="8">
        <v>2.0</v>
      </c>
      <c r="F31" t="n" s="8">
        <v>3598.0</v>
      </c>
      <c r="G31" t="s" s="8">
        <v>53</v>
      </c>
      <c r="H31" t="s" s="8">
        <v>82</v>
      </c>
      <c r="I31" t="s" s="8">
        <v>85</v>
      </c>
    </row>
    <row r="32" ht="16.0" customHeight="true">
      <c r="A32" t="n" s="7">
        <v>5.4095923E7</v>
      </c>
      <c r="B32" t="s" s="8">
        <v>69</v>
      </c>
      <c r="C32" t="n" s="8">
        <f>IF(true,"120922035", "")</f>
      </c>
      <c r="D32" t="s" s="8">
        <v>81</v>
      </c>
      <c r="E32" t="n" s="8">
        <v>1.0</v>
      </c>
      <c r="F32" t="n" s="8">
        <v>501.0</v>
      </c>
      <c r="G32" t="s" s="8">
        <v>53</v>
      </c>
      <c r="H32" t="s" s="8">
        <v>82</v>
      </c>
      <c r="I32" t="s" s="8">
        <v>86</v>
      </c>
    </row>
    <row r="33" ht="16.0" customHeight="true">
      <c r="A33" t="n" s="7">
        <v>5.4045514E7</v>
      </c>
      <c r="B33" t="s" s="8">
        <v>69</v>
      </c>
      <c r="C33" t="n" s="8">
        <f>IF(true,"01-003884", "")</f>
      </c>
      <c r="D33" t="s" s="8">
        <v>56</v>
      </c>
      <c r="E33" t="n" s="8">
        <v>1.0</v>
      </c>
      <c r="F33" t="n" s="8">
        <v>899.0</v>
      </c>
      <c r="G33" t="s" s="8">
        <v>53</v>
      </c>
      <c r="H33" t="s" s="8">
        <v>82</v>
      </c>
      <c r="I33" t="s" s="8">
        <v>87</v>
      </c>
    </row>
    <row r="34" ht="16.0" customHeight="true">
      <c r="A34" t="n" s="7">
        <v>5.4045514E7</v>
      </c>
      <c r="B34" t="s" s="8">
        <v>69</v>
      </c>
      <c r="C34" t="n" s="8">
        <f>IF(true,"120921544", "")</f>
      </c>
      <c r="D34" t="s" s="8">
        <v>88</v>
      </c>
      <c r="E34" t="n" s="8">
        <v>1.0</v>
      </c>
      <c r="F34" t="n" s="8">
        <v>799.0</v>
      </c>
      <c r="G34" t="s" s="8">
        <v>53</v>
      </c>
      <c r="H34" t="s" s="8">
        <v>82</v>
      </c>
      <c r="I34" t="s" s="8">
        <v>87</v>
      </c>
    </row>
    <row r="35" ht="16.0" customHeight="true">
      <c r="A35" t="n" s="7">
        <v>5.4045514E7</v>
      </c>
      <c r="B35" t="s" s="8">
        <v>69</v>
      </c>
      <c r="C35" t="n" s="8">
        <f>IF(true,"", "")</f>
      </c>
      <c r="D35" t="s" s="8">
        <v>59</v>
      </c>
      <c r="E35" t="n" s="8">
        <v>1.0</v>
      </c>
      <c r="F35" t="n" s="8">
        <v>12.0</v>
      </c>
      <c r="G35" t="s" s="8">
        <v>53</v>
      </c>
      <c r="H35" t="s" s="8">
        <v>82</v>
      </c>
      <c r="I35" t="s" s="8">
        <v>87</v>
      </c>
    </row>
    <row r="36" ht="16.0" customHeight="true">
      <c r="A36" t="n" s="7">
        <v>5.3794733E7</v>
      </c>
      <c r="B36" t="s" s="8">
        <v>54</v>
      </c>
      <c r="C36" t="n" s="8">
        <f>IF(true,"120922353", "")</f>
      </c>
      <c r="D36" t="s" s="8">
        <v>89</v>
      </c>
      <c r="E36" t="n" s="8">
        <v>1.0</v>
      </c>
      <c r="F36" t="n" s="8">
        <v>749.0</v>
      </c>
      <c r="G36" t="s" s="8">
        <v>53</v>
      </c>
      <c r="H36" t="s" s="8">
        <v>82</v>
      </c>
      <c r="I36" t="s" s="8">
        <v>90</v>
      </c>
    </row>
    <row r="37" ht="16.0" customHeight="true">
      <c r="A37" t="n" s="7">
        <v>5.4103788E7</v>
      </c>
      <c r="B37" t="s" s="8">
        <v>69</v>
      </c>
      <c r="C37" t="n" s="8">
        <f>IF(true,"120923143", "")</f>
      </c>
      <c r="D37" t="s" s="8">
        <v>74</v>
      </c>
      <c r="E37" t="n" s="8">
        <v>1.0</v>
      </c>
      <c r="F37" t="n" s="8">
        <v>699.0</v>
      </c>
      <c r="G37" t="s" s="8">
        <v>53</v>
      </c>
      <c r="H37" t="s" s="8">
        <v>91</v>
      </c>
      <c r="I37" t="s" s="8">
        <v>92</v>
      </c>
    </row>
    <row r="38" ht="16.0" customHeight="true">
      <c r="A38" t="n" s="7">
        <v>5.418239E7</v>
      </c>
      <c r="B38" t="s" s="8">
        <v>82</v>
      </c>
      <c r="C38" t="n" s="8">
        <f>IF(true,"01-003884", "")</f>
      </c>
      <c r="D38" t="s" s="8">
        <v>56</v>
      </c>
      <c r="E38" t="n" s="8">
        <v>1.0</v>
      </c>
      <c r="F38" t="n" s="8">
        <v>869.0</v>
      </c>
      <c r="G38" t="s" s="8">
        <v>53</v>
      </c>
      <c r="H38" t="s" s="8">
        <v>91</v>
      </c>
      <c r="I38" t="s" s="8">
        <v>93</v>
      </c>
    </row>
    <row r="39" ht="16.0" customHeight="true">
      <c r="A39" t="n" s="7">
        <v>5.4200298E7</v>
      </c>
      <c r="B39" t="s" s="8">
        <v>82</v>
      </c>
      <c r="C39" t="n" s="8">
        <f>IF(true,"120922891", "")</f>
      </c>
      <c r="D39" t="s" s="8">
        <v>94</v>
      </c>
      <c r="E39" t="n" s="8">
        <v>1.0</v>
      </c>
      <c r="F39" t="n" s="8">
        <v>390.0</v>
      </c>
      <c r="G39" t="s" s="8">
        <v>53</v>
      </c>
      <c r="H39" t="s" s="8">
        <v>91</v>
      </c>
      <c r="I39" t="s" s="8">
        <v>95</v>
      </c>
    </row>
    <row r="40" ht="16.0" customHeight="true">
      <c r="A40" t="n" s="7">
        <v>5.4193289E7</v>
      </c>
      <c r="B40" t="s" s="8">
        <v>82</v>
      </c>
      <c r="C40" t="n" s="8">
        <f>IF(true,"005-1516", "")</f>
      </c>
      <c r="D40" t="s" s="8">
        <v>96</v>
      </c>
      <c r="E40" t="n" s="8">
        <v>1.0</v>
      </c>
      <c r="F40" t="n" s="8">
        <v>899.0</v>
      </c>
      <c r="G40" t="s" s="8">
        <v>53</v>
      </c>
      <c r="H40" t="s" s="8">
        <v>91</v>
      </c>
      <c r="I40" t="s" s="8">
        <v>97</v>
      </c>
    </row>
    <row r="41" ht="16.0" customHeight="true">
      <c r="A41" t="n" s="7">
        <v>5.4183587E7</v>
      </c>
      <c r="B41" t="s" s="8">
        <v>82</v>
      </c>
      <c r="C41" t="n" s="8">
        <f>IF(true,"005-1515", "")</f>
      </c>
      <c r="D41" t="s" s="8">
        <v>98</v>
      </c>
      <c r="E41" t="n" s="8">
        <v>2.0</v>
      </c>
      <c r="F41" t="n" s="8">
        <v>1798.0</v>
      </c>
      <c r="G41" t="s" s="8">
        <v>53</v>
      </c>
      <c r="H41" t="s" s="8">
        <v>91</v>
      </c>
      <c r="I41" t="s" s="8">
        <v>99</v>
      </c>
    </row>
    <row r="42" ht="16.0" customHeight="true">
      <c r="A42" t="n" s="7">
        <v>5.418759E7</v>
      </c>
      <c r="B42" t="s" s="8">
        <v>82</v>
      </c>
      <c r="C42" t="n" s="8">
        <f>IF(true,"120921995", "")</f>
      </c>
      <c r="D42" t="s" s="8">
        <v>100</v>
      </c>
      <c r="E42" t="n" s="8">
        <v>1.0</v>
      </c>
      <c r="F42" t="n" s="8">
        <v>1199.0</v>
      </c>
      <c r="G42" t="s" s="8">
        <v>53</v>
      </c>
      <c r="H42" t="s" s="8">
        <v>91</v>
      </c>
      <c r="I42" t="s" s="8">
        <v>101</v>
      </c>
    </row>
    <row r="43" ht="16.0" customHeight="true">
      <c r="A43" t="n" s="7">
        <v>5.4178015E7</v>
      </c>
      <c r="B43" t="s" s="8">
        <v>82</v>
      </c>
      <c r="C43" t="n" s="8">
        <f>IF(true,"005-1518", "")</f>
      </c>
      <c r="D43" t="s" s="8">
        <v>102</v>
      </c>
      <c r="E43" t="n" s="8">
        <v>1.0</v>
      </c>
      <c r="F43" t="n" s="8">
        <v>741.0</v>
      </c>
      <c r="G43" t="s" s="8">
        <v>53</v>
      </c>
      <c r="H43" t="s" s="8">
        <v>50</v>
      </c>
      <c r="I43" t="s" s="8">
        <v>103</v>
      </c>
    </row>
    <row r="44" ht="16.0" customHeight="true">
      <c r="A44" t="n" s="7">
        <v>5.4246813E7</v>
      </c>
      <c r="B44" t="s" s="8">
        <v>91</v>
      </c>
      <c r="C44" t="n" s="8">
        <f>IF(true,"120921202", "")</f>
      </c>
      <c r="D44" t="s" s="8">
        <v>52</v>
      </c>
      <c r="E44" t="n" s="8">
        <v>1.0</v>
      </c>
      <c r="F44" t="n" s="8">
        <v>1799.0</v>
      </c>
      <c r="G44" t="s" s="8">
        <v>53</v>
      </c>
      <c r="H44" t="s" s="8">
        <v>50</v>
      </c>
      <c r="I44" t="s" s="8">
        <v>104</v>
      </c>
    </row>
    <row r="45" ht="16.0" customHeight="true">
      <c r="A45" t="n" s="7">
        <v>5.3870294E7</v>
      </c>
      <c r="B45" t="s" s="8">
        <v>57</v>
      </c>
      <c r="C45" t="n" s="8">
        <f>IF(true,"120922353", "")</f>
      </c>
      <c r="D45" t="s" s="8">
        <v>89</v>
      </c>
      <c r="E45" t="n" s="8">
        <v>1.0</v>
      </c>
      <c r="F45" t="n" s="8">
        <v>645.0</v>
      </c>
      <c r="G45" t="s" s="8">
        <v>53</v>
      </c>
      <c r="H45" t="s" s="8">
        <v>50</v>
      </c>
      <c r="I45" t="s" s="8">
        <v>105</v>
      </c>
    </row>
    <row r="46" ht="16.0" customHeight="true">
      <c r="A46" t="n" s="7">
        <v>5.4272121E7</v>
      </c>
      <c r="B46" t="s" s="8">
        <v>91</v>
      </c>
      <c r="C46" t="n" s="8">
        <f>IF(true,"005-1080", "")</f>
      </c>
      <c r="D46" t="s" s="8">
        <v>106</v>
      </c>
      <c r="E46" t="n" s="8">
        <v>1.0</v>
      </c>
      <c r="F46" t="n" s="8">
        <v>899.0</v>
      </c>
      <c r="G46" t="s" s="8">
        <v>53</v>
      </c>
      <c r="H46" t="s" s="8">
        <v>50</v>
      </c>
      <c r="I46" t="s" s="8">
        <v>107</v>
      </c>
    </row>
    <row r="47" ht="16.0" customHeight="true">
      <c r="A47" t="n" s="7">
        <v>5.4248804E7</v>
      </c>
      <c r="B47" t="s" s="8">
        <v>91</v>
      </c>
      <c r="C47" t="n" s="8">
        <f>IF(true,"003-318", "")</f>
      </c>
      <c r="D47" t="s" s="8">
        <v>78</v>
      </c>
      <c r="E47" t="n" s="8">
        <v>1.0</v>
      </c>
      <c r="F47" t="n" s="8">
        <v>1349.0</v>
      </c>
      <c r="G47" t="s" s="8">
        <v>53</v>
      </c>
      <c r="H47" t="s" s="8">
        <v>50</v>
      </c>
      <c r="I47" t="s" s="8">
        <v>108</v>
      </c>
    </row>
    <row r="48" ht="16.0" customHeight="true">
      <c r="A48" t="n" s="7">
        <v>5.4248804E7</v>
      </c>
      <c r="B48" t="s" s="8">
        <v>91</v>
      </c>
      <c r="C48" t="n" s="8">
        <f>IF(true,"", "")</f>
      </c>
      <c r="D48" t="s" s="8">
        <v>59</v>
      </c>
      <c r="E48" t="n" s="8">
        <v>1.0</v>
      </c>
      <c r="F48" t="n" s="8">
        <v>25.0</v>
      </c>
      <c r="G48" t="s" s="8">
        <v>53</v>
      </c>
      <c r="H48" t="s" s="8">
        <v>50</v>
      </c>
      <c r="I48" t="s" s="8">
        <v>108</v>
      </c>
    </row>
    <row r="49" ht="16.0" customHeight="true">
      <c r="A49" t="n" s="7">
        <v>5.4269158E7</v>
      </c>
      <c r="B49" t="s" s="8">
        <v>91</v>
      </c>
      <c r="C49" t="n" s="8">
        <f>IF(true,"120921939", "")</f>
      </c>
      <c r="D49" t="s" s="8">
        <v>109</v>
      </c>
      <c r="E49" t="n" s="8">
        <v>2.0</v>
      </c>
      <c r="F49" t="n" s="8">
        <v>1738.0</v>
      </c>
      <c r="G49" t="s" s="8">
        <v>53</v>
      </c>
      <c r="H49" t="s" s="8">
        <v>50</v>
      </c>
      <c r="I49" t="s" s="8">
        <v>110</v>
      </c>
    </row>
    <row r="50" ht="16.0" customHeight="true">
      <c r="A50" t="n" s="7">
        <v>5.4269158E7</v>
      </c>
      <c r="B50" t="s" s="8">
        <v>91</v>
      </c>
      <c r="C50" t="n" s="8">
        <f>IF(true,"120921853", "")</f>
      </c>
      <c r="D50" t="s" s="8">
        <v>111</v>
      </c>
      <c r="E50" t="n" s="8">
        <v>1.0</v>
      </c>
      <c r="F50" t="n" s="8">
        <v>869.0</v>
      </c>
      <c r="G50" t="s" s="8">
        <v>53</v>
      </c>
      <c r="H50" t="s" s="8">
        <v>50</v>
      </c>
      <c r="I50" t="s" s="8">
        <v>110</v>
      </c>
    </row>
    <row r="51" ht="16.0" customHeight="true">
      <c r="A51" t="n" s="7">
        <v>5.4285086E7</v>
      </c>
      <c r="B51" t="s" s="8">
        <v>91</v>
      </c>
      <c r="C51" t="n" s="8">
        <f>IF(true,"005-1515", "")</f>
      </c>
      <c r="D51" t="s" s="8">
        <v>98</v>
      </c>
      <c r="E51" t="n" s="8">
        <v>2.0</v>
      </c>
      <c r="F51" t="n" s="8">
        <v>1618.0</v>
      </c>
      <c r="G51" t="s" s="8">
        <v>53</v>
      </c>
      <c r="H51" t="s" s="8">
        <v>50</v>
      </c>
      <c r="I51" t="s" s="8">
        <v>112</v>
      </c>
    </row>
    <row r="52" ht="16.0" customHeight="true">
      <c r="A52" t="n" s="7">
        <v>5.4291062E7</v>
      </c>
      <c r="B52" t="s" s="8">
        <v>91</v>
      </c>
      <c r="C52" t="n" s="8">
        <f>IF(true,"120922625", "")</f>
      </c>
      <c r="D52" t="s" s="8">
        <v>113</v>
      </c>
      <c r="E52" t="n" s="8">
        <v>1.0</v>
      </c>
      <c r="F52" t="n" s="8">
        <v>220.0</v>
      </c>
      <c r="G52" t="s" s="8">
        <v>53</v>
      </c>
      <c r="H52" t="s" s="8">
        <v>50</v>
      </c>
      <c r="I52" t="s" s="8">
        <v>114</v>
      </c>
    </row>
    <row r="53" ht="16.0" customHeight="true">
      <c r="A53" t="n" s="7">
        <v>5.4276995E7</v>
      </c>
      <c r="B53" t="s" s="8">
        <v>91</v>
      </c>
      <c r="C53" t="n" s="8">
        <f>IF(true,"005-1516", "")</f>
      </c>
      <c r="D53" t="s" s="8">
        <v>96</v>
      </c>
      <c r="E53" t="n" s="8">
        <v>1.0</v>
      </c>
      <c r="F53" t="n" s="8">
        <v>899.0</v>
      </c>
      <c r="G53" t="s" s="8">
        <v>53</v>
      </c>
      <c r="H53" t="s" s="8">
        <v>50</v>
      </c>
      <c r="I53" t="s" s="8">
        <v>115</v>
      </c>
    </row>
    <row r="54" ht="16.0" customHeight="true">
      <c r="A54" t="n" s="7">
        <v>5.3891905E7</v>
      </c>
      <c r="B54" t="s" s="8">
        <v>57</v>
      </c>
      <c r="C54" t="n" s="8">
        <f>IF(true,"120922035", "")</f>
      </c>
      <c r="D54" t="s" s="8">
        <v>81</v>
      </c>
      <c r="E54" t="n" s="8">
        <v>1.0</v>
      </c>
      <c r="F54" t="n" s="8">
        <v>869.0</v>
      </c>
      <c r="G54" t="s" s="8">
        <v>53</v>
      </c>
      <c r="H54" t="s" s="8">
        <v>50</v>
      </c>
      <c r="I54" t="s" s="8">
        <v>116</v>
      </c>
    </row>
    <row r="55" ht="16.0" customHeight="true">
      <c r="A55" t="n" s="7">
        <v>5.4305581E7</v>
      </c>
      <c r="B55" t="s" s="8">
        <v>91</v>
      </c>
      <c r="C55" t="n" s="8">
        <f>IF(true,"120922717", "")</f>
      </c>
      <c r="D55" t="s" s="8">
        <v>117</v>
      </c>
      <c r="E55" t="n" s="8">
        <v>1.0</v>
      </c>
      <c r="F55" t="n" s="8">
        <v>25.0</v>
      </c>
      <c r="G55" t="s" s="8">
        <v>53</v>
      </c>
      <c r="H55" t="s" s="8">
        <v>50</v>
      </c>
      <c r="I55" t="s" s="8">
        <v>118</v>
      </c>
    </row>
    <row r="56" ht="16.0" customHeight="true">
      <c r="A56" t="n" s="7">
        <v>5.4305581E7</v>
      </c>
      <c r="B56" t="s" s="8">
        <v>91</v>
      </c>
      <c r="C56" t="n" s="8">
        <f>IF(true,"120922718", "")</f>
      </c>
      <c r="D56" t="s" s="8">
        <v>119</v>
      </c>
      <c r="E56" t="n" s="8">
        <v>1.0</v>
      </c>
      <c r="F56" t="n" s="8">
        <v>25.0</v>
      </c>
      <c r="G56" t="s" s="8">
        <v>53</v>
      </c>
      <c r="H56" t="s" s="8">
        <v>50</v>
      </c>
      <c r="I56" t="s" s="8">
        <v>118</v>
      </c>
    </row>
    <row r="57" ht="16.0" customHeight="true">
      <c r="A57" t="n" s="7">
        <v>5.427192E7</v>
      </c>
      <c r="B57" t="s" s="8">
        <v>91</v>
      </c>
      <c r="C57" t="n" s="8">
        <f>IF(true,"005-1511", "")</f>
      </c>
      <c r="D57" t="s" s="8">
        <v>120</v>
      </c>
      <c r="E57" t="n" s="8">
        <v>1.0</v>
      </c>
      <c r="F57" t="n" s="8">
        <v>602.0</v>
      </c>
      <c r="G57" t="s" s="8">
        <v>53</v>
      </c>
      <c r="H57" t="s" s="8">
        <v>50</v>
      </c>
      <c r="I57" t="s" s="8">
        <v>121</v>
      </c>
    </row>
    <row r="58" ht="16.0" customHeight="true"/>
    <row r="59" ht="16.0" customHeight="true">
      <c r="A59" t="s" s="1">
        <v>37</v>
      </c>
      <c r="B59" s="1"/>
      <c r="C59" s="1"/>
      <c r="D59" s="1"/>
      <c r="E59" s="1"/>
      <c r="F59" t="n" s="8">
        <v>61597.0</v>
      </c>
      <c r="G59" s="2"/>
    </row>
    <row r="60" ht="16.0" customHeight="true"/>
    <row r="61" ht="16.0" customHeight="true">
      <c r="A61" t="s" s="1">
        <v>36</v>
      </c>
    </row>
    <row r="62" ht="34.0" customHeight="true">
      <c r="A62" t="s" s="9">
        <v>38</v>
      </c>
      <c r="B62" t="s" s="9">
        <v>0</v>
      </c>
      <c r="C62" t="s" s="9">
        <v>43</v>
      </c>
      <c r="D62" t="s" s="9">
        <v>1</v>
      </c>
      <c r="E62" t="s" s="9">
        <v>2</v>
      </c>
      <c r="F62" t="s" s="9">
        <v>39</v>
      </c>
      <c r="G62" t="s" s="9">
        <v>5</v>
      </c>
      <c r="H62" t="s" s="9">
        <v>3</v>
      </c>
      <c r="I62" t="s" s="9">
        <v>4</v>
      </c>
    </row>
    <row r="63" ht="16.0" customHeight="true"/>
    <row r="64" ht="16.0" customHeight="true">
      <c r="A64" t="s" s="1">
        <v>37</v>
      </c>
      <c r="F64" t="n" s="8">
        <v>0.0</v>
      </c>
      <c r="G64" s="2"/>
      <c r="H64" s="0"/>
      <c r="I64" s="0"/>
    </row>
    <row r="65" ht="16.0" customHeight="true">
      <c r="A65" s="1"/>
      <c r="B65" s="1"/>
      <c r="C65" s="1"/>
      <c r="D65" s="1"/>
      <c r="E65" s="1"/>
      <c r="F65" s="1"/>
      <c r="G65" s="1"/>
      <c r="H65" s="1"/>
      <c r="I65" s="1"/>
    </row>
    <row r="66" ht="16.0" customHeight="true">
      <c r="A66" t="s" s="1">
        <v>40</v>
      </c>
    </row>
    <row r="67" ht="34.0" customHeight="true">
      <c r="A67" t="s" s="9">
        <v>47</v>
      </c>
      <c r="B67" t="s" s="9">
        <v>48</v>
      </c>
      <c r="C67" s="9"/>
      <c r="D67" s="9"/>
      <c r="E67" s="9"/>
      <c r="F67" t="s" s="9">
        <v>39</v>
      </c>
      <c r="G67" t="s" s="9">
        <v>5</v>
      </c>
      <c r="H67" t="s" s="9">
        <v>3</v>
      </c>
      <c r="I67" t="s" s="9">
        <v>4</v>
      </c>
    </row>
    <row r="68" ht="16.0" customHeight="true"/>
    <row r="69" ht="16.0" customHeight="true">
      <c r="A69" t="s" s="1">
        <v>37</v>
      </c>
      <c r="F69" t="n" s="8">
        <v>0.0</v>
      </c>
      <c r="G69" s="2"/>
      <c r="H69" s="0"/>
      <c r="I69" s="0"/>
    </row>
    <row r="70" ht="16.0" customHeight="true">
      <c r="A70" s="1"/>
      <c r="B70" s="1"/>
      <c r="C70" s="1"/>
      <c r="D70" s="1"/>
      <c r="E70" s="1"/>
      <c r="F70" s="1"/>
      <c r="G70" s="1"/>
      <c r="H70" s="1"/>
      <c r="I7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