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<sst xmlns="http://schemas.openxmlformats.org/spreadsheetml/2006/main" count="622" uniqueCount="135">
  <si>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</si>
  <si>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</si>
  <si>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</si>
  <si>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</si>
  <si>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</si>
  <si>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</si>
  <si>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</si>
  <si>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</si>
  <si>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</si>
  <si>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</si>
  <si>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</si>
  <si>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</si>
  <si>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</si>
  <si>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</si>
  <si>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</si>
  <si>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</si>
  <si>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</si>
  <si>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</si>
  <si>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</si>
  <si>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</si>
  <si>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</si>
  <si>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</si>
  <si>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</si>
  <si>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</si>
  <si>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</si>
  <si>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</si>
  <si>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</si>
  <si>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</si>
  <si>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</si>
  <si>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</si>
  <si>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</si>
  <si>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</si>
  <si>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</si>
  <si>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</si>
  <si>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</si>
  <si>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</si>
  <si>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</si>
  <si>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</si>
  <si>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</si>
  <si>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</si>
  <si>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</si>
  <si>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</si>
  <si>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</si>
  <si>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</si>
  <si>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</si>
  <si>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</si>
  <si>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</si>
  <si>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</si>
  <si>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</si>
  <si>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</si>
  <si>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08.07.2021</t>
  </si>
  <si>
    <t>05.07.2021</t>
  </si>
  <si>
    <t>Набор Esthetic House CP-1 Intense nourishing v2.0 mini</t>
  </si>
  <si>
    <t>Платёж за скидку маркетплейса</t>
  </si>
  <si>
    <t>07.07.2021</t>
  </si>
  <si>
    <t>60e52bb17153b38b03384745</t>
  </si>
  <si>
    <t>04.07.2021</t>
  </si>
  <si>
    <t>Гель для стирки Kao Attack Bio EX, 0.77 кг, дой-пак</t>
  </si>
  <si>
    <t>60e52bee2fe09827db6d7969</t>
  </si>
  <si>
    <t>03.07.2021</t>
  </si>
  <si>
    <t>YokoSun подгузники M (5-10 кг), 62 шт.</t>
  </si>
  <si>
    <t>60e52f302fe09862be6d7965</t>
  </si>
  <si>
    <t>YokoSun трусики M (6-10 кг), 58 шт.</t>
  </si>
  <si>
    <t>60e52f7832da839700d5862a</t>
  </si>
  <si>
    <t>YokoSun трусики Eco XXL (15-23 кг) 32 шт.</t>
  </si>
  <si>
    <t>60e531c60fe9951d5029ff36</t>
  </si>
  <si>
    <t>06.07.2021</t>
  </si>
  <si>
    <t>Joonies трусики Premium Soft XL (12-17 кг), 152 шт.</t>
  </si>
  <si>
    <t>Платёж за скидку по баллам Яндекс.Плюса</t>
  </si>
  <si>
    <t>60e4213d863e4e764698ff97</t>
  </si>
  <si>
    <t>Merries подгузники XL (12-20 кг), 44 шт.</t>
  </si>
  <si>
    <t>60e54106863e4e2cab70639e</t>
  </si>
  <si>
    <t>Biore мицеллярная вода, запасной блок, 290 мл</t>
  </si>
  <si>
    <t>60e1d11b8927cae3ea2ef947</t>
  </si>
  <si>
    <t>Biore Мусс очищающий для умывания против акне запасной блок, 130 мл</t>
  </si>
  <si>
    <t>60e01d1203c378cd05b52a6e</t>
  </si>
  <si>
    <t>15.06.2021</t>
  </si>
  <si>
    <t>Ёkitto трусики XXL (15+ кг) 34 шт.</t>
  </si>
  <si>
    <t>60e56d5f2af6cd17b53a5de9</t>
  </si>
  <si>
    <t>Ёkitto трусики XL (12+ кг) 34 шт.</t>
  </si>
  <si>
    <t>Joonies трусики Premium Soft L (9-14 кг), 44 шт.</t>
  </si>
  <si>
    <t>60e592c13b3176313e49270e</t>
  </si>
  <si>
    <t>YokoSun подгузники Premium L (9-13 кг) 54 шт.</t>
  </si>
  <si>
    <t>60e59adcf4c0cb52f6d84f26</t>
  </si>
  <si>
    <t>60e59c7b4f5c6e1876c08911</t>
  </si>
  <si>
    <t>02.07.2021</t>
  </si>
  <si>
    <t>60e5a3527153b3519238473f</t>
  </si>
  <si>
    <t>Смесь Kabrita 2 GOLD для комфортного пищеварения, 6-12 месяцев, 800 г</t>
  </si>
  <si>
    <t>60e5aaddf98801618c3cbfa6</t>
  </si>
  <si>
    <t>29.06.2021</t>
  </si>
  <si>
    <t>Esthetic House кондиционер для волос CP-1 Bright Complex Intense Nourishing Professional с протеинами, 100 мл</t>
  </si>
  <si>
    <t>60e5b17ddff13b3f07ea8517</t>
  </si>
  <si>
    <t>Стиральный порошок Lion Shoushu Blue Dia, 0.9 кг</t>
  </si>
  <si>
    <t>60e5bdc39066f437cb928c65</t>
  </si>
  <si>
    <t>60e5c48b9066f43d66ebc772</t>
  </si>
  <si>
    <t>60e5cd3c7153b3200e5b0a1a</t>
  </si>
  <si>
    <t>Saphir Пропитка для обуви INVULNER аэрозоль 250 мл (бесцветный)</t>
  </si>
  <si>
    <t>60e5cdae6a86431aad0e4503</t>
  </si>
  <si>
    <t>60e5cdb78927ca729c3de6ac</t>
  </si>
  <si>
    <t>60e5f1c9dff13b347e59896d</t>
  </si>
  <si>
    <t>60e5f35704e943b768813b75</t>
  </si>
  <si>
    <t>60e600fe6a8643379a0e4503</t>
  </si>
  <si>
    <t>60e620657153b359b75b0a18</t>
  </si>
  <si>
    <t>Vivienne Sabo Тушь для ресниц Cabaret, в коробке, 01 черный</t>
  </si>
  <si>
    <t>60e622265a39519d21b24b58</t>
  </si>
  <si>
    <t>60e624408927ca3bb53de6a3</t>
  </si>
  <si>
    <t>60e6255d3620c20eef3a6d8c</t>
  </si>
  <si>
    <t>60e63198c5311b33acfcb5f6</t>
  </si>
  <si>
    <t>Набор Esthetic House CP-1 Intense nourishing v2.0, шампунь, 500 мл и кондиционер, 500 мл</t>
  </si>
  <si>
    <t>60e2fcb8f9880161464be8a6</t>
  </si>
  <si>
    <t>60e1918a792ab166593a38b3</t>
  </si>
  <si>
    <t>Pigeon Бутылочка Перистальтик Плюс с широким горлом PP, 160 мл, с рождения, бесцветный</t>
  </si>
  <si>
    <t>60e635122fe09875ac088f48</t>
  </si>
  <si>
    <t>YokoSun трусики Premium XL (12-20 кг) 38 шт.</t>
  </si>
  <si>
    <t>60e0e5f104e9437f05b8d72c</t>
  </si>
  <si>
    <t>60e635ce7153b31c0b5b0a18</t>
  </si>
  <si>
    <t>60e6385ef4c0cb0fb7d557d8</t>
  </si>
  <si>
    <t>Pigeon Бутылочка Перистальтик Плюс с широким горлом PP, 240 мл, с 3 месяцев, бесцветный</t>
  </si>
  <si>
    <t>60e639909066f463e5b78530</t>
  </si>
  <si>
    <t>Смесь Kabrita 3 GOLD для комфортного пищеварения, старше 12 месяцев, 800 г</t>
  </si>
  <si>
    <t>60e63acb2fe0980b5d088f47</t>
  </si>
  <si>
    <t>Esthetic House Несмываемая сыворотка для волос с протеинами шёлка CP-1 Premium Silk Ampoule, 20 мл, 4 шт.</t>
  </si>
  <si>
    <t>60e63ed1f78dba6d2bf789d1</t>
  </si>
  <si>
    <t>Pigeon Ножницы 15122 белый</t>
  </si>
  <si>
    <t>60e63f1732da831930d242d1</t>
  </si>
  <si>
    <t>Гель для душа Biore Мягкая свежесть, 480 мл</t>
  </si>
  <si>
    <t>60e6492b2af6cd0a1f89de83</t>
  </si>
  <si>
    <t>Manuoki подгузники UltraThin M (6-11 кг) 56 шт.</t>
  </si>
  <si>
    <t>60e64b1c2fe0987db1088f47</t>
  </si>
  <si>
    <t>60e64baf6a86430b950e4502</t>
  </si>
  <si>
    <t>Гель для душа Biore Экстра увлажняющий, 480 мл</t>
  </si>
  <si>
    <t>60e65016863e4e679c4cf3b1</t>
  </si>
  <si>
    <t>60e4031cf78dba1f7b00539e</t>
  </si>
  <si>
    <t>60e66db3bed21e58f73c2fd8</t>
  </si>
  <si>
    <t>60e6760e954f6bab476dcf3a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</si>
</sst>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873873.0</v>
      </c>
    </row>
    <row r="4" spans="1:9" s="3" customFormat="1" x14ac:dyDescent="0.2" ht="16.0" customHeight="true">
      <c r="A4" s="3" t="s">
        <v>34</v>
      </c>
      <c r="B4" s="10" t="n">
        <v>11160.0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5.3536317E7</v>
      </c>
      <c r="B8" s="8" t="s">
        <v>51</v>
      </c>
      <c r="C8" s="8" t="n">
        <f>IF(false,"120921945", "120921945")</f>
      </c>
      <c r="D8" s="8" t="s">
        <v>52</v>
      </c>
      <c r="E8" s="8" t="n">
        <v>1.0</v>
      </c>
      <c r="F8" s="8" t="n">
        <v>34.0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5.3417269E7</v>
      </c>
      <c r="B9" t="s" s="8">
        <v>56</v>
      </c>
      <c r="C9" t="n" s="8">
        <f>IF(false,"000-631", "000-631")</f>
      </c>
      <c r="D9" t="s" s="8">
        <v>57</v>
      </c>
      <c r="E9" t="n" s="8">
        <v>1.0</v>
      </c>
      <c r="F9" t="n" s="8">
        <v>121.0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5.3264733E7</v>
      </c>
      <c r="B10" s="8" t="s">
        <v>59</v>
      </c>
      <c r="C10" s="8" t="n">
        <f>IF(false,"005-1512", "005-1512")</f>
      </c>
      <c r="D10" s="8" t="s">
        <v>60</v>
      </c>
      <c r="E10" s="8" t="n">
        <v>2.0</v>
      </c>
      <c r="F10" s="8" t="n">
        <v>98.0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5.3314261E7</v>
      </c>
      <c r="B11" t="s" s="8">
        <v>59</v>
      </c>
      <c r="C11" t="n" s="8">
        <f>IF(false,"005-1514", "005-1514")</f>
      </c>
      <c r="D11" t="s" s="8">
        <v>62</v>
      </c>
      <c r="E11" t="n" s="8">
        <v>2.0</v>
      </c>
      <c r="F11" t="n" s="8">
        <v>762.0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5.3404158E7</v>
      </c>
      <c r="B12" t="s" s="8">
        <v>56</v>
      </c>
      <c r="C12" t="n" s="8">
        <f>IF(false,"120922768", "120922768")</f>
      </c>
      <c r="D12" t="s" s="8">
        <v>64</v>
      </c>
      <c r="E12" t="n" s="8">
        <v>2.0</v>
      </c>
      <c r="F12" t="n" s="8">
        <v>452.0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5.3649113E7</v>
      </c>
      <c r="B13" s="8" t="s">
        <v>66</v>
      </c>
      <c r="C13" s="8" t="n">
        <f>IF(false,"120922756", "120922756")</f>
      </c>
      <c r="D13" s="8" t="s">
        <v>67</v>
      </c>
      <c r="E13" s="8" t="n">
        <v>1.0</v>
      </c>
      <c r="F13" s="8" t="n">
        <v>145.0</v>
      </c>
      <c r="G13" s="8" t="s">
        <v>68</v>
      </c>
      <c r="H13" s="8" t="s">
        <v>54</v>
      </c>
      <c r="I13" s="8" t="s">
        <v>69</v>
      </c>
    </row>
    <row r="14" spans="1:9" x14ac:dyDescent="0.2" ht="16.0" customHeight="true">
      <c r="A14" s="7" t="n">
        <v>5.3368743E7</v>
      </c>
      <c r="B14" s="8" t="s">
        <v>56</v>
      </c>
      <c r="C14" s="8" t="n">
        <f>IF(false,"003-318", "003-318")</f>
      </c>
      <c r="D14" s="8" t="s">
        <v>70</v>
      </c>
      <c r="E14" s="8" t="n">
        <v>4.0</v>
      </c>
      <c r="F14" s="8" t="n">
        <v>760.0</v>
      </c>
      <c r="G14" s="8" t="s">
        <v>53</v>
      </c>
      <c r="H14" s="8" t="s">
        <v>54</v>
      </c>
      <c r="I14" s="8" t="s">
        <v>71</v>
      </c>
    </row>
    <row r="15" ht="16.0" customHeight="true">
      <c r="A15" t="n" s="7">
        <v>5.3427035E7</v>
      </c>
      <c r="B15" t="s" s="8">
        <v>56</v>
      </c>
      <c r="C15" t="n" s="8">
        <f>IF(false,"005-1380", "005-1380")</f>
      </c>
      <c r="D15" t="s" s="8">
        <v>72</v>
      </c>
      <c r="E15" t="n" s="8">
        <v>1.0</v>
      </c>
      <c r="F15" t="n" s="8">
        <v>70.0</v>
      </c>
      <c r="G15" t="s" s="8">
        <v>68</v>
      </c>
      <c r="H15" t="s" s="8">
        <v>54</v>
      </c>
      <c r="I15" t="s" s="8">
        <v>73</v>
      </c>
    </row>
    <row r="16" spans="1:9" s="1" customFormat="1" x14ac:dyDescent="0.2" ht="16.0" customHeight="true">
      <c r="A16" s="7" t="n">
        <v>5.3427035E7</v>
      </c>
      <c r="B16" t="s" s="8">
        <v>56</v>
      </c>
      <c r="C16" t="n" s="8">
        <f>IF(false,"120921816", "120921816")</f>
      </c>
      <c r="D16" t="s" s="8">
        <v>74</v>
      </c>
      <c r="E16" t="n" s="8">
        <v>1.0</v>
      </c>
      <c r="F16" s="8" t="n">
        <v>53.0</v>
      </c>
      <c r="G16" s="8" t="s">
        <v>68</v>
      </c>
      <c r="H16" s="8" t="s">
        <v>54</v>
      </c>
      <c r="I16" s="8" t="s">
        <v>73</v>
      </c>
    </row>
    <row r="17" spans="1:9" x14ac:dyDescent="0.2" ht="16.0" customHeight="true">
      <c r="A17" s="7" t="n">
        <v>5.3264733E7</v>
      </c>
      <c r="B17" s="8" t="s">
        <v>59</v>
      </c>
      <c r="C17" s="8" t="n">
        <f>IF(false,"005-1512", "005-1512")</f>
      </c>
      <c r="D17" s="8" t="s">
        <v>60</v>
      </c>
      <c r="E17" s="8" t="n">
        <v>2.0</v>
      </c>
      <c r="F17" s="8" t="n">
        <v>212.0</v>
      </c>
      <c r="G17" s="8" t="s">
        <v>68</v>
      </c>
      <c r="H17" s="8" t="s">
        <v>54</v>
      </c>
      <c r="I17" s="8" t="s">
        <v>75</v>
      </c>
    </row>
    <row r="18" spans="1:9" x14ac:dyDescent="0.2" ht="16.0" customHeight="true">
      <c r="A18" s="7" t="n">
        <v>5.0889012E7</v>
      </c>
      <c r="B18" t="s" s="8">
        <v>76</v>
      </c>
      <c r="C18" t="n" s="8">
        <f>IF(false,"120922090", "120922090")</f>
      </c>
      <c r="D18" t="s" s="8">
        <v>77</v>
      </c>
      <c r="E18" t="n" s="8">
        <v>2.0</v>
      </c>
      <c r="F18" t="n" s="8">
        <v>270.0</v>
      </c>
      <c r="G18" t="s" s="8">
        <v>53</v>
      </c>
      <c r="H18" t="s" s="8">
        <v>54</v>
      </c>
      <c r="I18" t="s" s="8">
        <v>78</v>
      </c>
    </row>
    <row r="19" spans="1:9" ht="16.0" x14ac:dyDescent="0.2" customHeight="true">
      <c r="A19" s="7" t="n">
        <v>5.0889012E7</v>
      </c>
      <c r="B19" s="8" t="s">
        <v>76</v>
      </c>
      <c r="C19" s="8" t="n">
        <f>IF(false,"120921545", "120921545")</f>
      </c>
      <c r="D19" s="8" t="s">
        <v>79</v>
      </c>
      <c r="E19" s="8" t="n">
        <v>2.0</v>
      </c>
      <c r="F19" s="8" t="n">
        <v>270.0</v>
      </c>
      <c r="G19" s="8" t="s">
        <v>53</v>
      </c>
      <c r="H19" s="8" t="s">
        <v>54</v>
      </c>
      <c r="I19" s="8" t="s">
        <v>78</v>
      </c>
    </row>
    <row r="20" spans="1:9" x14ac:dyDescent="0.2" ht="16.0" customHeight="true">
      <c r="A20" s="7" t="n">
        <v>5.3411671E7</v>
      </c>
      <c r="B20" s="8" t="s">
        <v>56</v>
      </c>
      <c r="C20" s="8" t="n">
        <f>IF(false,"01-003884", "01-003884")</f>
      </c>
      <c r="D20" s="8" t="s">
        <v>80</v>
      </c>
      <c r="E20" s="8" t="n">
        <v>3.0</v>
      </c>
      <c r="F20" s="8" t="n">
        <v>360.0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5.3378087E7</v>
      </c>
      <c r="B21" t="s" s="8">
        <v>56</v>
      </c>
      <c r="C21" t="n" s="8">
        <f>IF(false,"120921899", "120921899")</f>
      </c>
      <c r="D21" t="s" s="8">
        <v>82</v>
      </c>
      <c r="E21" t="n" s="8">
        <v>1.0</v>
      </c>
      <c r="F21" t="n" s="8">
        <v>162.0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5.325297E7</v>
      </c>
      <c r="B22" t="s" s="8">
        <v>59</v>
      </c>
      <c r="C22" t="n" s="8">
        <f>IF(false,"01-003884", "01-003884")</f>
      </c>
      <c r="D22" t="s" s="8">
        <v>80</v>
      </c>
      <c r="E22" t="n" s="8">
        <v>1.0</v>
      </c>
      <c r="F22" s="8" t="n">
        <v>120.0</v>
      </c>
      <c r="G22" s="8" t="s">
        <v>53</v>
      </c>
      <c r="H22" s="8" t="s">
        <v>54</v>
      </c>
      <c r="I22" s="8" t="s">
        <v>84</v>
      </c>
    </row>
    <row r="23" spans="1:9" x14ac:dyDescent="0.2" ht="16.0" customHeight="true">
      <c r="A23" s="7" t="n">
        <v>5.3198085E7</v>
      </c>
      <c r="B23" s="8" t="s">
        <v>85</v>
      </c>
      <c r="C23" s="8" t="n">
        <f>IF(false,"01-003884", "01-003884")</f>
      </c>
      <c r="D23" s="8" t="s">
        <v>80</v>
      </c>
      <c r="E23" s="8" t="n">
        <v>2.0</v>
      </c>
      <c r="F23" s="8" t="n">
        <v>240.0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5.3403162E7</v>
      </c>
      <c r="B24" t="s" s="8">
        <v>56</v>
      </c>
      <c r="C24" t="n" s="8">
        <f>IF(false,"120921201", "120921201")</f>
      </c>
      <c r="D24" t="s" s="8">
        <v>87</v>
      </c>
      <c r="E24" t="n" s="8">
        <v>1.0</v>
      </c>
      <c r="F24" t="n" s="8">
        <v>200.0</v>
      </c>
      <c r="G24" t="s" s="8">
        <v>53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5.274686E7</v>
      </c>
      <c r="B25" t="s" s="8">
        <v>89</v>
      </c>
      <c r="C25" t="n" s="8">
        <f>IF(false,"1003295", "1003295")</f>
      </c>
      <c r="D25" t="s" s="8">
        <v>90</v>
      </c>
      <c r="E25" t="n" s="8">
        <v>1.0</v>
      </c>
      <c r="F25" t="n" s="8">
        <v>59.0</v>
      </c>
      <c r="G25" t="s" s="8">
        <v>53</v>
      </c>
      <c r="H25" t="s" s="8">
        <v>54</v>
      </c>
      <c r="I25" t="s" s="8">
        <v>91</v>
      </c>
    </row>
    <row r="26" ht="16.0" customHeight="true">
      <c r="A26" t="n" s="7">
        <v>5.3821806E7</v>
      </c>
      <c r="B26" t="s" s="8">
        <v>54</v>
      </c>
      <c r="C26" t="n" s="8">
        <f>IF(false,"002-931", "002-931")</f>
      </c>
      <c r="D26" t="s" s="8">
        <v>92</v>
      </c>
      <c r="E26" t="n" s="8">
        <v>1.0</v>
      </c>
      <c r="F26" t="n" s="8">
        <v>7.0</v>
      </c>
      <c r="G26" t="s" s="8">
        <v>68</v>
      </c>
      <c r="H26" t="s" s="8">
        <v>54</v>
      </c>
      <c r="I26" t="s" s="8">
        <v>93</v>
      </c>
    </row>
    <row r="27" ht="16.0" customHeight="true">
      <c r="A27" t="n" s="7">
        <v>5.3357307E7</v>
      </c>
      <c r="B27" t="s" s="8">
        <v>56</v>
      </c>
      <c r="C27" t="n" s="8">
        <f>IF(false,"01-003884", "01-003884")</f>
      </c>
      <c r="D27" t="s" s="8">
        <v>80</v>
      </c>
      <c r="E27" t="n" s="8">
        <v>1.0</v>
      </c>
      <c r="F27" t="n" s="8">
        <v>120.0</v>
      </c>
      <c r="G27" t="s" s="8">
        <v>53</v>
      </c>
      <c r="H27" t="s" s="8">
        <v>54</v>
      </c>
      <c r="I27" t="s" s="8">
        <v>94</v>
      </c>
    </row>
    <row r="28" ht="16.0" customHeight="true">
      <c r="A28" t="n" s="7">
        <v>5.3544612E7</v>
      </c>
      <c r="B28" t="s" s="8">
        <v>51</v>
      </c>
      <c r="C28" t="n" s="8">
        <f>IF(false,"01-003884", "01-003884")</f>
      </c>
      <c r="D28" t="s" s="8">
        <v>80</v>
      </c>
      <c r="E28" t="n" s="8">
        <v>3.0</v>
      </c>
      <c r="F28" t="n" s="8">
        <v>360.0</v>
      </c>
      <c r="G28" t="s" s="8">
        <v>53</v>
      </c>
      <c r="H28" t="s" s="8">
        <v>54</v>
      </c>
      <c r="I28" t="s" s="8">
        <v>95</v>
      </c>
    </row>
    <row r="29" spans="1:9" s="1" customFormat="1" x14ac:dyDescent="0.2" ht="16.0" customHeight="true">
      <c r="A29" t="n" s="7">
        <v>5.352299E7</v>
      </c>
      <c r="B29" t="s" s="8">
        <v>51</v>
      </c>
      <c r="C29" t="n" s="8">
        <f>IF(false,"005-1204", "005-1204")</f>
      </c>
      <c r="D29" t="s" s="8">
        <v>96</v>
      </c>
      <c r="E29" t="n" s="8">
        <v>1.0</v>
      </c>
      <c r="F29" t="n" s="8">
        <v>176.0</v>
      </c>
      <c r="G29" s="8" t="s">
        <v>53</v>
      </c>
      <c r="H29" t="s" s="8">
        <v>54</v>
      </c>
      <c r="I29" s="8" t="s">
        <v>97</v>
      </c>
    </row>
    <row r="30" ht="16.0" customHeight="true">
      <c r="A30" t="n" s="7">
        <v>5.3504131E7</v>
      </c>
      <c r="B30" t="s" s="8">
        <v>51</v>
      </c>
      <c r="C30" t="n" s="8">
        <f>IF(false,"120921945", "120921945")</f>
      </c>
      <c r="D30" t="s" s="8">
        <v>52</v>
      </c>
      <c r="E30" t="n" s="8">
        <v>1.0</v>
      </c>
      <c r="F30" t="n" s="8">
        <v>128.0</v>
      </c>
      <c r="G30" t="s" s="8">
        <v>53</v>
      </c>
      <c r="H30" t="s" s="8">
        <v>54</v>
      </c>
      <c r="I30" t="s" s="8">
        <v>98</v>
      </c>
    </row>
    <row r="31" ht="16.0" customHeight="true">
      <c r="A31" t="n" s="7">
        <v>5.3563503E7</v>
      </c>
      <c r="B31" t="s" s="8">
        <v>51</v>
      </c>
      <c r="C31" t="n" s="8">
        <f>IF(false,"01-003884", "01-003884")</f>
      </c>
      <c r="D31" t="s" s="8">
        <v>80</v>
      </c>
      <c r="E31" t="n" s="8">
        <v>1.0</v>
      </c>
      <c r="F31" t="n" s="8">
        <v>120.0</v>
      </c>
      <c r="G31" t="s" s="8">
        <v>53</v>
      </c>
      <c r="H31" t="s" s="8">
        <v>54</v>
      </c>
      <c r="I31" t="s" s="8">
        <v>99</v>
      </c>
    </row>
    <row r="32" ht="16.0" customHeight="true">
      <c r="A32" t="n" s="7">
        <v>5.3291067E7</v>
      </c>
      <c r="B32" t="s" s="8">
        <v>59</v>
      </c>
      <c r="C32" t="n" s="8">
        <f>IF(false,"000-631", "000-631")</f>
      </c>
      <c r="D32" t="s" s="8">
        <v>57</v>
      </c>
      <c r="E32" t="n" s="8">
        <v>3.0</v>
      </c>
      <c r="F32" t="n" s="8">
        <v>78.0</v>
      </c>
      <c r="G32" t="s" s="8">
        <v>53</v>
      </c>
      <c r="H32" t="s" s="8">
        <v>54</v>
      </c>
      <c r="I32" t="s" s="8">
        <v>100</v>
      </c>
    </row>
    <row r="33" ht="16.0" customHeight="true">
      <c r="A33" t="n" s="7">
        <v>5.3584768E7</v>
      </c>
      <c r="B33" t="s" s="8">
        <v>51</v>
      </c>
      <c r="C33" t="n" s="8">
        <f>IF(false,"01-003884", "01-003884")</f>
      </c>
      <c r="D33" t="s" s="8">
        <v>80</v>
      </c>
      <c r="E33" t="n" s="8">
        <v>3.0</v>
      </c>
      <c r="F33" t="n" s="8">
        <v>726.0</v>
      </c>
      <c r="G33" t="s" s="8">
        <v>53</v>
      </c>
      <c r="H33" t="s" s="8">
        <v>54</v>
      </c>
      <c r="I33" t="s" s="8">
        <v>101</v>
      </c>
    </row>
    <row r="34" ht="16.0" customHeight="true">
      <c r="A34" t="n" s="7">
        <v>5.3415478E7</v>
      </c>
      <c r="B34" t="s" s="8">
        <v>56</v>
      </c>
      <c r="C34" t="n" s="8">
        <f>IF(false,"000-631", "000-631")</f>
      </c>
      <c r="D34" t="s" s="8">
        <v>57</v>
      </c>
      <c r="E34" t="n" s="8">
        <v>2.0</v>
      </c>
      <c r="F34" t="n" s="8">
        <v>264.0</v>
      </c>
      <c r="G34" t="s" s="8">
        <v>53</v>
      </c>
      <c r="H34" t="s" s="8">
        <v>50</v>
      </c>
      <c r="I34" t="s" s="8">
        <v>102</v>
      </c>
    </row>
    <row r="35" ht="16.0" customHeight="true">
      <c r="A35" t="n" s="7">
        <v>5.3562833E7</v>
      </c>
      <c r="B35" t="s" s="8">
        <v>51</v>
      </c>
      <c r="C35" t="n" s="8">
        <f>IF(false,"120922387", "120922387")</f>
      </c>
      <c r="D35" t="s" s="8">
        <v>103</v>
      </c>
      <c r="E35" t="n" s="8">
        <v>1.0</v>
      </c>
      <c r="F35" t="n" s="8">
        <v>73.0</v>
      </c>
      <c r="G35" t="s" s="8">
        <v>53</v>
      </c>
      <c r="H35" t="s" s="8">
        <v>50</v>
      </c>
      <c r="I35" t="s" s="8">
        <v>104</v>
      </c>
    </row>
    <row r="36" ht="16.0" customHeight="true">
      <c r="A36" t="n" s="7">
        <v>5.3479371E7</v>
      </c>
      <c r="B36" t="s" s="8">
        <v>51</v>
      </c>
      <c r="C36" t="n" s="8">
        <f>IF(false,"003-318", "003-318")</f>
      </c>
      <c r="D36" t="s" s="8">
        <v>70</v>
      </c>
      <c r="E36" t="n" s="8">
        <v>1.0</v>
      </c>
      <c r="F36" t="n" s="8">
        <v>190.0</v>
      </c>
      <c r="G36" t="s" s="8">
        <v>53</v>
      </c>
      <c r="H36" t="s" s="8">
        <v>50</v>
      </c>
      <c r="I36" t="s" s="8">
        <v>105</v>
      </c>
    </row>
    <row r="37" ht="16.0" customHeight="true">
      <c r="A37" t="n" s="7">
        <v>5.3439324E7</v>
      </c>
      <c r="B37" t="s" s="8">
        <v>56</v>
      </c>
      <c r="C37" t="n" s="8">
        <f>IF(false,"120921945", "120921945")</f>
      </c>
      <c r="D37" t="s" s="8">
        <v>52</v>
      </c>
      <c r="E37" t="n" s="8">
        <v>1.0</v>
      </c>
      <c r="F37" t="n" s="8">
        <v>34.0</v>
      </c>
      <c r="G37" t="s" s="8">
        <v>53</v>
      </c>
      <c r="H37" t="s" s="8">
        <v>50</v>
      </c>
      <c r="I37" t="s" s="8">
        <v>106</v>
      </c>
    </row>
    <row r="38" ht="16.0" customHeight="true">
      <c r="A38" t="n" s="7">
        <v>5.3392419E7</v>
      </c>
      <c r="B38" t="s" s="8">
        <v>56</v>
      </c>
      <c r="C38" t="n" s="8">
        <f>IF(false,"005-1514", "005-1514")</f>
      </c>
      <c r="D38" t="s" s="8">
        <v>62</v>
      </c>
      <c r="E38" t="n" s="8">
        <v>1.0</v>
      </c>
      <c r="F38" t="n" s="8">
        <v>50.0</v>
      </c>
      <c r="G38" t="s" s="8">
        <v>53</v>
      </c>
      <c r="H38" t="s" s="8">
        <v>50</v>
      </c>
      <c r="I38" t="s" s="8">
        <v>107</v>
      </c>
    </row>
    <row r="39" ht="16.0" customHeight="true">
      <c r="A39" t="n" s="7">
        <v>5.3537436E7</v>
      </c>
      <c r="B39" t="s" s="8">
        <v>51</v>
      </c>
      <c r="C39" t="n" s="8">
        <f>IF(false,"120921942", "120921942")</f>
      </c>
      <c r="D39" t="s" s="8">
        <v>108</v>
      </c>
      <c r="E39" t="n" s="8">
        <v>1.0</v>
      </c>
      <c r="F39" t="n" s="8">
        <v>512.0</v>
      </c>
      <c r="G39" t="s" s="8">
        <v>68</v>
      </c>
      <c r="H39" t="s" s="8">
        <v>50</v>
      </c>
      <c r="I39" t="s" s="8">
        <v>109</v>
      </c>
    </row>
    <row r="40" ht="16.0" customHeight="true">
      <c r="A40" t="n" s="7">
        <v>5.3392419E7</v>
      </c>
      <c r="B40" t="s" s="8">
        <v>56</v>
      </c>
      <c r="C40" t="n" s="8">
        <f>IF(false,"005-1514", "005-1514")</f>
      </c>
      <c r="D40" t="s" s="8">
        <v>62</v>
      </c>
      <c r="E40" t="n" s="8">
        <v>1.0</v>
      </c>
      <c r="F40" t="n" s="8">
        <v>30.0</v>
      </c>
      <c r="G40" t="s" s="8">
        <v>68</v>
      </c>
      <c r="H40" t="s" s="8">
        <v>50</v>
      </c>
      <c r="I40" t="s" s="8">
        <v>110</v>
      </c>
    </row>
    <row r="41" ht="16.0" customHeight="true">
      <c r="A41" t="n" s="7">
        <v>5.3440576E7</v>
      </c>
      <c r="B41" t="s" s="8">
        <v>56</v>
      </c>
      <c r="C41" t="n" s="8">
        <f>IF(false,"005-1255", "005-1255")</f>
      </c>
      <c r="D41" t="s" s="8">
        <v>111</v>
      </c>
      <c r="E41" t="n" s="8">
        <v>1.0</v>
      </c>
      <c r="F41" t="n" s="8">
        <v>160.0</v>
      </c>
      <c r="G41" t="s" s="8">
        <v>53</v>
      </c>
      <c r="H41" t="s" s="8">
        <v>50</v>
      </c>
      <c r="I41" t="s" s="8">
        <v>112</v>
      </c>
    </row>
    <row r="42" ht="16.0" customHeight="true">
      <c r="A42" t="n" s="7">
        <v>5.3349177E7</v>
      </c>
      <c r="B42" t="s" s="8">
        <v>56</v>
      </c>
      <c r="C42" t="n" s="8">
        <f>IF(false,"120921901", "120921901")</f>
      </c>
      <c r="D42" t="s" s="8">
        <v>113</v>
      </c>
      <c r="E42" t="n" s="8">
        <v>1.0</v>
      </c>
      <c r="F42" t="n" s="8">
        <v>201.0</v>
      </c>
      <c r="G42" t="s" s="8">
        <v>68</v>
      </c>
      <c r="H42" t="s" s="8">
        <v>50</v>
      </c>
      <c r="I42" t="s" s="8">
        <v>114</v>
      </c>
    </row>
    <row r="43" ht="16.0" customHeight="true">
      <c r="A43" t="n" s="7">
        <v>5.3537487E7</v>
      </c>
      <c r="B43" t="s" s="8">
        <v>51</v>
      </c>
      <c r="C43" t="n" s="8">
        <f>IF(false,"003-318", "003-318")</f>
      </c>
      <c r="D43" t="s" s="8">
        <v>70</v>
      </c>
      <c r="E43" t="n" s="8">
        <v>6.0</v>
      </c>
      <c r="F43" t="n" s="8">
        <v>1140.0</v>
      </c>
      <c r="G43" t="s" s="8">
        <v>53</v>
      </c>
      <c r="H43" t="s" s="8">
        <v>50</v>
      </c>
      <c r="I43" t="s" s="8">
        <v>115</v>
      </c>
    </row>
    <row r="44" ht="16.0" customHeight="true">
      <c r="A44" t="n" s="7">
        <v>5.3465933E7</v>
      </c>
      <c r="B44" t="s" s="8">
        <v>56</v>
      </c>
      <c r="C44" t="n" s="8">
        <f>IF(false,"005-1512", "005-1512")</f>
      </c>
      <c r="D44" t="s" s="8">
        <v>60</v>
      </c>
      <c r="E44" t="n" s="8">
        <v>1.0</v>
      </c>
      <c r="F44" t="n" s="8">
        <v>49.0</v>
      </c>
      <c r="G44" t="s" s="8">
        <v>53</v>
      </c>
      <c r="H44" t="s" s="8">
        <v>50</v>
      </c>
      <c r="I44" t="s" s="8">
        <v>116</v>
      </c>
    </row>
    <row r="45" ht="16.0" customHeight="true">
      <c r="A45" t="n" s="7">
        <v>5.3538791E7</v>
      </c>
      <c r="B45" t="s" s="8">
        <v>51</v>
      </c>
      <c r="C45" t="n" s="8">
        <f>IF(false,"005-1254", "005-1254")</f>
      </c>
      <c r="D45" t="s" s="8">
        <v>117</v>
      </c>
      <c r="E45" t="n" s="8">
        <v>2.0</v>
      </c>
      <c r="F45" t="n" s="8">
        <v>432.0</v>
      </c>
      <c r="G45" t="s" s="8">
        <v>53</v>
      </c>
      <c r="H45" t="s" s="8">
        <v>50</v>
      </c>
      <c r="I45" t="s" s="8">
        <v>118</v>
      </c>
    </row>
    <row r="46" ht="16.0" customHeight="true">
      <c r="A46" t="n" s="7">
        <v>5.3465779E7</v>
      </c>
      <c r="B46" t="s" s="8">
        <v>56</v>
      </c>
      <c r="C46" t="n" s="8">
        <f>IF(false,"120921202", "120921202")</f>
      </c>
      <c r="D46" t="s" s="8">
        <v>119</v>
      </c>
      <c r="E46" t="n" s="8">
        <v>2.0</v>
      </c>
      <c r="F46" t="n" s="8">
        <v>50.0</v>
      </c>
      <c r="G46" t="s" s="8">
        <v>53</v>
      </c>
      <c r="H46" t="s" s="8">
        <v>50</v>
      </c>
      <c r="I46" t="s" s="8">
        <v>120</v>
      </c>
    </row>
    <row r="47" ht="16.0" customHeight="true">
      <c r="A47" t="n" s="7">
        <v>5.349741E7</v>
      </c>
      <c r="B47" t="s" s="8">
        <v>51</v>
      </c>
      <c r="C47" t="n" s="8">
        <f>IF(false,"120921627", "120921627")</f>
      </c>
      <c r="D47" t="s" s="8">
        <v>121</v>
      </c>
      <c r="E47" t="n" s="8">
        <v>1.0</v>
      </c>
      <c r="F47" t="n" s="8">
        <v>126.0</v>
      </c>
      <c r="G47" t="s" s="8">
        <v>53</v>
      </c>
      <c r="H47" t="s" s="8">
        <v>50</v>
      </c>
      <c r="I47" t="s" s="8">
        <v>122</v>
      </c>
    </row>
    <row r="48" ht="16.0" customHeight="true">
      <c r="A48" t="n" s="7">
        <v>5.3534579E7</v>
      </c>
      <c r="B48" t="s" s="8">
        <v>51</v>
      </c>
      <c r="C48" t="n" s="8">
        <f>IF(false,"005-1273", "005-1273")</f>
      </c>
      <c r="D48" t="s" s="8">
        <v>123</v>
      </c>
      <c r="E48" t="n" s="8">
        <v>1.0</v>
      </c>
      <c r="F48" t="n" s="8">
        <v>192.0</v>
      </c>
      <c r="G48" t="s" s="8">
        <v>53</v>
      </c>
      <c r="H48" t="s" s="8">
        <v>50</v>
      </c>
      <c r="I48" t="s" s="8">
        <v>124</v>
      </c>
    </row>
    <row r="49" ht="16.0" customHeight="true">
      <c r="A49" t="n" s="7">
        <v>5.3413477E7</v>
      </c>
      <c r="B49" t="s" s="8">
        <v>56</v>
      </c>
      <c r="C49" t="n" s="8">
        <f>IF(false,"005-1373", "005-1373")</f>
      </c>
      <c r="D49" t="s" s="8">
        <v>125</v>
      </c>
      <c r="E49" t="n" s="8">
        <v>1.0</v>
      </c>
      <c r="F49" t="n" s="8">
        <v>192.0</v>
      </c>
      <c r="G49" t="s" s="8">
        <v>53</v>
      </c>
      <c r="H49" t="s" s="8">
        <v>50</v>
      </c>
      <c r="I49" t="s" s="8">
        <v>126</v>
      </c>
    </row>
    <row r="50" ht="16.0" customHeight="true">
      <c r="A50" t="n" s="7">
        <v>5.346902E7</v>
      </c>
      <c r="B50" t="s" s="8">
        <v>51</v>
      </c>
      <c r="C50" t="n" s="8">
        <f>IF(false,"005-1080", "005-1080")</f>
      </c>
      <c r="D50" t="s" s="8">
        <v>127</v>
      </c>
      <c r="E50" t="n" s="8">
        <v>1.0</v>
      </c>
      <c r="F50" t="n" s="8">
        <v>127.0</v>
      </c>
      <c r="G50" t="s" s="8">
        <v>53</v>
      </c>
      <c r="H50" t="s" s="8">
        <v>50</v>
      </c>
      <c r="I50" t="s" s="8">
        <v>128</v>
      </c>
    </row>
    <row r="51" ht="16.0" customHeight="true">
      <c r="A51" t="n" s="7">
        <v>5.3552994E7</v>
      </c>
      <c r="B51" t="s" s="8">
        <v>51</v>
      </c>
      <c r="C51" t="n" s="8">
        <f>IF(false,"120921202", "120921202")</f>
      </c>
      <c r="D51" t="s" s="8">
        <v>119</v>
      </c>
      <c r="E51" t="n" s="8">
        <v>2.0</v>
      </c>
      <c r="F51" t="n" s="8">
        <v>542.0</v>
      </c>
      <c r="G51" t="s" s="8">
        <v>53</v>
      </c>
      <c r="H51" t="s" s="8">
        <v>50</v>
      </c>
      <c r="I51" t="s" s="8">
        <v>129</v>
      </c>
    </row>
    <row r="52" ht="16.0" customHeight="true">
      <c r="A52" t="n" s="7">
        <v>5.3504563E7</v>
      </c>
      <c r="B52" t="s" s="8">
        <v>51</v>
      </c>
      <c r="C52" t="n" s="8">
        <f>IF(false,"120922570", "120922570")</f>
      </c>
      <c r="D52" t="s" s="8">
        <v>130</v>
      </c>
      <c r="E52" t="n" s="8">
        <v>1.0</v>
      </c>
      <c r="F52" t="n" s="8">
        <v>110.0</v>
      </c>
      <c r="G52" t="s" s="8">
        <v>53</v>
      </c>
      <c r="H52" t="s" s="8">
        <v>50</v>
      </c>
      <c r="I52" t="s" s="8">
        <v>131</v>
      </c>
    </row>
    <row r="53" ht="16.0" customHeight="true">
      <c r="A53" t="n" s="7">
        <v>5.362879E7</v>
      </c>
      <c r="B53" t="s" s="8">
        <v>66</v>
      </c>
      <c r="C53" t="n" s="8">
        <f>IF(false,"005-1254", "005-1254")</f>
      </c>
      <c r="D53" t="s" s="8">
        <v>117</v>
      </c>
      <c r="E53" t="n" s="8">
        <v>1.0</v>
      </c>
      <c r="F53" t="n" s="8">
        <v>95.0</v>
      </c>
      <c r="G53" t="s" s="8">
        <v>68</v>
      </c>
      <c r="H53" t="s" s="8">
        <v>50</v>
      </c>
      <c r="I53" t="s" s="8">
        <v>132</v>
      </c>
    </row>
    <row r="54" ht="16.0" customHeight="true">
      <c r="A54" t="n" s="7">
        <v>5.3427035E7</v>
      </c>
      <c r="B54" t="s" s="8">
        <v>56</v>
      </c>
      <c r="C54" t="n" s="8">
        <f>IF(false,"005-1380", "005-1380")</f>
      </c>
      <c r="D54" t="s" s="8">
        <v>72</v>
      </c>
      <c r="E54" t="n" s="8">
        <v>1.0</v>
      </c>
      <c r="F54" t="n" s="8">
        <v>155.0</v>
      </c>
      <c r="G54" t="s" s="8">
        <v>53</v>
      </c>
      <c r="H54" t="s" s="8">
        <v>50</v>
      </c>
      <c r="I54" t="s" s="8">
        <v>133</v>
      </c>
    </row>
    <row r="55" ht="16.0" customHeight="true">
      <c r="A55" t="n" s="7">
        <v>5.3427035E7</v>
      </c>
      <c r="B55" t="s" s="8">
        <v>56</v>
      </c>
      <c r="C55" t="n" s="8">
        <f>IF(false,"120921816", "120921816")</f>
      </c>
      <c r="D55" t="s" s="8">
        <v>74</v>
      </c>
      <c r="E55" t="n" s="8">
        <v>1.0</v>
      </c>
      <c r="F55" t="n" s="8">
        <v>117.0</v>
      </c>
      <c r="G55" t="s" s="8">
        <v>53</v>
      </c>
      <c r="H55" t="s" s="8">
        <v>50</v>
      </c>
      <c r="I55" t="s" s="8">
        <v>133</v>
      </c>
    </row>
    <row r="56" ht="16.0" customHeight="true">
      <c r="A56" t="n" s="7">
        <v>5.3446287E7</v>
      </c>
      <c r="B56" t="s" s="8">
        <v>56</v>
      </c>
      <c r="C56" t="n" s="8">
        <f>IF(false,"005-1254", "005-1254")</f>
      </c>
      <c r="D56" t="s" s="8">
        <v>117</v>
      </c>
      <c r="E56" t="n" s="8">
        <v>1.0</v>
      </c>
      <c r="F56" t="n" s="8">
        <v>216.0</v>
      </c>
      <c r="G56" t="s" s="8">
        <v>53</v>
      </c>
      <c r="H56" t="s" s="8">
        <v>50</v>
      </c>
      <c r="I56" t="s" s="8">
        <v>134</v>
      </c>
    </row>
    <row r="57" ht="16.0" customHeight="true"/>
    <row r="58" ht="16.0" customHeight="true">
      <c r="A58" t="s" s="1">
        <v>37</v>
      </c>
      <c r="B58" s="1"/>
      <c r="C58" s="1"/>
      <c r="D58" s="1"/>
      <c r="E58" s="1"/>
      <c r="F58" t="n" s="8">
        <v>11160.0</v>
      </c>
      <c r="G58" s="2"/>
    </row>
    <row r="59" ht="16.0" customHeight="true"/>
    <row r="60" ht="16.0" customHeight="true">
      <c r="A60" t="s" s="1">
        <v>36</v>
      </c>
    </row>
    <row r="61" ht="34.0" customHeight="true">
      <c r="A61" t="s" s="9">
        <v>38</v>
      </c>
      <c r="B61" t="s" s="9">
        <v>0</v>
      </c>
      <c r="C61" t="s" s="9">
        <v>43</v>
      </c>
      <c r="D61" t="s" s="9">
        <v>1</v>
      </c>
      <c r="E61" t="s" s="9">
        <v>2</v>
      </c>
      <c r="F61" t="s" s="9">
        <v>39</v>
      </c>
      <c r="G61" t="s" s="9">
        <v>5</v>
      </c>
      <c r="H61" t="s" s="9">
        <v>3</v>
      </c>
      <c r="I61" t="s" s="9">
        <v>4</v>
      </c>
    </row>
    <row r="62" ht="16.0" customHeight="true"/>
    <row r="63" ht="16.0" customHeight="true">
      <c r="A63" t="s" s="1">
        <v>37</v>
      </c>
      <c r="F63" t="n" s="8">
        <v>0.0</v>
      </c>
      <c r="G63" s="2"/>
      <c r="H63" s="0"/>
      <c r="I63" s="0"/>
    </row>
    <row r="64" ht="16.0" customHeight="true">
      <c r="A64" s="1"/>
      <c r="B64" s="1"/>
      <c r="C64" s="1"/>
      <c r="D64" s="1"/>
      <c r="E64" s="1"/>
      <c r="F64" s="1"/>
      <c r="G64" s="1"/>
      <c r="H64" s="1"/>
      <c r="I64" s="1"/>
    </row>
    <row r="65" ht="16.0" customHeight="true">
      <c r="A65" t="s" s="1">
        <v>40</v>
      </c>
    </row>
    <row r="66" ht="34.0" customHeight="true">
      <c r="A66" t="s" s="9">
        <v>47</v>
      </c>
      <c r="B66" t="s" s="9">
        <v>48</v>
      </c>
      <c r="C66" s="9"/>
      <c r="D66" s="9"/>
      <c r="E66" s="9"/>
      <c r="F66" t="s" s="9">
        <v>39</v>
      </c>
      <c r="G66" t="s" s="9">
        <v>5</v>
      </c>
      <c r="H66" t="s" s="9">
        <v>3</v>
      </c>
      <c r="I66" t="s" s="9">
        <v>4</v>
      </c>
    </row>
    <row r="67" ht="16.0" customHeight="true"/>
    <row r="68" ht="16.0" customHeight="true">
      <c r="A68" t="s" s="1">
        <v>37</v>
      </c>
      <c r="F68" t="n" s="8">
        <v>0.0</v>
      </c>
      <c r="G68" s="2"/>
      <c r="H68" s="0"/>
      <c r="I68" s="0"/>
    </row>
    <row r="69" ht="16.0" customHeight="true">
      <c r="A69" s="1"/>
      <c r="B69" s="1"/>
      <c r="C69" s="1"/>
      <c r="D69" s="1"/>
      <c r="E69" s="1"/>
      <c r="F69" s="1"/>
      <c r="G69" s="1"/>
      <c r="H69" s="1"/>
      <c r="I6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