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<sst xmlns="http://schemas.openxmlformats.org/spreadsheetml/2006/main" count="372" uniqueCount="97">
  <si>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</si>
  <si>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</si>
  <si>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</si>
  <si>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</si>
  <si>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</si>
  <si>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</si>
  <si>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</si>
  <si>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</si>
  <si>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</si>
  <si>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</si>
  <si>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</si>
  <si>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</si>
  <si>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</si>
  <si>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</si>
  <si>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</si>
  <si>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</si>
  <si>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</si>
  <si>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</si>
  <si>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</si>
  <si>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</si>
  <si>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</si>
  <si>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</si>
  <si>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</si>
  <si>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</si>
  <si>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</si>
  <si>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</si>
  <si>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</si>
  <si>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</si>
  <si>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</si>
  <si>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</si>
  <si>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</si>
  <si>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</si>
  <si>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</si>
  <si>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</si>
  <si>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</si>
  <si>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</si>
  <si>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</si>
  <si>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</si>
  <si>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</si>
  <si>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</si>
  <si>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</si>
  <si>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</si>
  <si>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</si>
  <si>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</si>
  <si>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</si>
  <si>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</si>
  <si>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</si>
  <si>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</si>
  <si>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</si>
  <si>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</si>
  <si>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05.04.2021</t>
  </si>
  <si>
    <t>02.04.2021</t>
  </si>
  <si>
    <t>Набор Esthetic House CP-1 Intense nourishing v2.0, шампунь, 500 мл и кондиционер, 500 мл</t>
  </si>
  <si>
    <t>Платёж за скидку маркетплейса</t>
  </si>
  <si>
    <t>6066cdd332da83b351e3a7ce</t>
  </si>
  <si>
    <t>Goo.N подгузники Ultra XL (12-20 кг) 52 шт. 52 шт.</t>
  </si>
  <si>
    <t>6066d26a3620c26fb5c67a95</t>
  </si>
  <si>
    <t>La'dor Маска для сухих и поврежденных волос Hydro LPP Treatment, 530 мл</t>
  </si>
  <si>
    <t>6066d367dbdc319edb62b44c</t>
  </si>
  <si>
    <t>YokoSun трусики XL (12-20 кг) 38 шт. 38 шт.</t>
  </si>
  <si>
    <t>6066d889fbacea7e8dfcddf1</t>
  </si>
  <si>
    <t>Платёж за скидку по баллам Яндекс Плюса</t>
  </si>
  <si>
    <t>6066d6bf2fe098040a5228ed</t>
  </si>
  <si>
    <t>Merries трусики XL (12-22 кг) 50 шт. 50 шт.</t>
  </si>
  <si>
    <t>6066e55383b1f2014a0c9528</t>
  </si>
  <si>
    <t>Merries подгузники NB (0-5 кг) 90 шт. 90 шт.</t>
  </si>
  <si>
    <t>6066ea9803c378b792f93e6c</t>
  </si>
  <si>
    <t>Платёж за скидку по бонусам СберСпасибо</t>
  </si>
  <si>
    <t>6066e97432da834a438e4c24</t>
  </si>
  <si>
    <t>Missha BB крем Perfect Cover, SPF 42, 20 мл, оттенок: 21 light beige</t>
  </si>
  <si>
    <t>6066ebc87153b33db4421be3</t>
  </si>
  <si>
    <t>60670fcdbed21e774fcc4107</t>
  </si>
  <si>
    <t>03.04.2021</t>
  </si>
  <si>
    <t>Missha BB крем Perfect Cover, SPF 42, 50 мл, оттенок: 13 bright beige</t>
  </si>
  <si>
    <t>60681f482fe0985e9f52299f</t>
  </si>
  <si>
    <t>YokoSun подгузники Premium L (9-13 кг) 54 шт.</t>
  </si>
  <si>
    <t>6068267b2af6cd3954d7093b</t>
  </si>
  <si>
    <t>6068209a2af6cd7e050bc1fe</t>
  </si>
  <si>
    <t>Merries подгузники S (4-8 кг) 82 шт.</t>
  </si>
  <si>
    <t>606827dd99d6ef3945483930</t>
  </si>
  <si>
    <t>Joonies трусики Premium Soft L (9-14 кг) 44 шт.</t>
  </si>
  <si>
    <t>6068475483b1f26b114de99b</t>
  </si>
  <si>
    <t>606841114f5c6e77c8a13444</t>
  </si>
  <si>
    <t>Merries трусики L (9-14 кг) 56 шт.</t>
  </si>
  <si>
    <t>606849ebdbdc313e12d7cbae</t>
  </si>
  <si>
    <t>Merries трусики XXL (15-28 кг) 26 шт.</t>
  </si>
  <si>
    <t>60684c76bed21e18756a5c30</t>
  </si>
  <si>
    <t>YokoSun трусики L (9-14 кг) 44 шт.</t>
  </si>
  <si>
    <t>6068538294d527c9674c2bf0</t>
  </si>
  <si>
    <t>6068505c20d51d7c3b3fb8dc</t>
  </si>
  <si>
    <t>Merries трусики XXL (15-28 кг) 32 шт.</t>
  </si>
  <si>
    <t>60685df3f988011b9d872537</t>
  </si>
  <si>
    <t>Joonies трусики Premium Soft M (6-11 кг) 56 шт.</t>
  </si>
  <si>
    <t>6068665cdbdc311450ad0433</t>
  </si>
  <si>
    <t>60685f42f4c0cb589b269ff2</t>
  </si>
  <si>
    <t>Merries трусики XL (12-22 кг) 50 шт.</t>
  </si>
  <si>
    <t>606866f432da836213c4abfd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</si>
</sst>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896078.0</v>
      </c>
    </row>
    <row r="4" spans="1:9" s="3" customFormat="1" x14ac:dyDescent="0.2" ht="16.0" customHeight="true">
      <c r="A4" s="3" t="s">
        <v>34</v>
      </c>
      <c r="B4" s="10" t="n">
        <v>7834.0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4.191137E7</v>
      </c>
      <c r="B8" s="8" t="s">
        <v>51</v>
      </c>
      <c r="C8" s="8" t="n">
        <f>IF(false,"120921942", "120921942")</f>
      </c>
      <c r="D8" s="8" t="s">
        <v>52</v>
      </c>
      <c r="E8" s="8" t="n">
        <v>1.0</v>
      </c>
      <c r="F8" s="8" t="n">
        <v>200.0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4.1914751E7</v>
      </c>
      <c r="B9" t="s" s="8">
        <v>51</v>
      </c>
      <c r="C9" t="n" s="8">
        <f>IF(false,"005-1114", "005-1114")</f>
      </c>
      <c r="D9" t="s" s="8">
        <v>55</v>
      </c>
      <c r="E9" t="n" s="8">
        <v>1.0</v>
      </c>
      <c r="F9" t="n" s="8">
        <v>473.0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4.1915307E7</v>
      </c>
      <c r="B10" s="8" t="s">
        <v>51</v>
      </c>
      <c r="C10" s="8" t="n">
        <f>IF(false,"120922197", "120922197")</f>
      </c>
      <c r="D10" s="8" t="s">
        <v>57</v>
      </c>
      <c r="E10" s="8" t="n">
        <v>1.0</v>
      </c>
      <c r="F10" s="8" t="n">
        <v>145.0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4.1917996E7</v>
      </c>
      <c r="B11" t="s" s="8">
        <v>51</v>
      </c>
      <c r="C11" t="n" s="8">
        <f>IF(false,"005-1516", "005-1516")</f>
      </c>
      <c r="D11" t="s" s="8">
        <v>59</v>
      </c>
      <c r="E11" t="n" s="8">
        <v>1.0</v>
      </c>
      <c r="F11" t="n" s="8">
        <v>48.0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4.1917996E7</v>
      </c>
      <c r="B12" t="s" s="8">
        <v>51</v>
      </c>
      <c r="C12" t="n" s="8">
        <f>IF(false,"005-1516", "005-1516")</f>
      </c>
      <c r="D12" t="s" s="8">
        <v>59</v>
      </c>
      <c r="E12" t="n" s="8">
        <v>1.0</v>
      </c>
      <c r="F12" t="n" s="8">
        <v>438.0</v>
      </c>
      <c r="G12" t="s" s="8">
        <v>61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4.1925188E7</v>
      </c>
      <c r="B13" s="8" t="s">
        <v>51</v>
      </c>
      <c r="C13" s="8" t="n">
        <f>IF(false,"005-1039", "005-1039")</f>
      </c>
      <c r="D13" s="8" t="s">
        <v>63</v>
      </c>
      <c r="E13" s="8" t="n">
        <v>1.0</v>
      </c>
      <c r="F13" s="8" t="n">
        <v>306.0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4.1927741E7</v>
      </c>
      <c r="B14" s="8" t="s">
        <v>51</v>
      </c>
      <c r="C14" s="8" t="n">
        <f>IF(false,"003-316", "003-316")</f>
      </c>
      <c r="D14" s="8" t="s">
        <v>65</v>
      </c>
      <c r="E14" s="8" t="n">
        <v>1.0</v>
      </c>
      <c r="F14" s="8" t="n">
        <v>269.0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4.1928559E7</v>
      </c>
      <c r="B15" t="s" s="8">
        <v>51</v>
      </c>
      <c r="C15" t="n" s="8">
        <f>IF(false,"120922197", "120922197")</f>
      </c>
      <c r="D15" t="s" s="8">
        <v>57</v>
      </c>
      <c r="E15" t="n" s="8">
        <v>1.0</v>
      </c>
      <c r="F15" t="n" s="8">
        <v>241.0</v>
      </c>
      <c r="G15" t="s" s="8">
        <v>67</v>
      </c>
      <c r="H15" t="s" s="8">
        <v>51</v>
      </c>
      <c r="I15" t="s" s="8">
        <v>68</v>
      </c>
    </row>
    <row r="16" spans="1:9" s="1" customFormat="1" x14ac:dyDescent="0.2" ht="16.0" customHeight="true">
      <c r="A16" s="7" t="n">
        <v>4.1930077E7</v>
      </c>
      <c r="B16" t="s" s="8">
        <v>51</v>
      </c>
      <c r="C16" t="n" s="8">
        <f>IF(false,"120921439", "120921439")</f>
      </c>
      <c r="D16" t="s" s="8">
        <v>69</v>
      </c>
      <c r="E16" t="n" s="8">
        <v>1.0</v>
      </c>
      <c r="F16" s="8" t="n">
        <v>429.0</v>
      </c>
      <c r="G16" s="8" t="s">
        <v>61</v>
      </c>
      <c r="H16" s="8" t="s">
        <v>51</v>
      </c>
      <c r="I16" s="8" t="s">
        <v>70</v>
      </c>
    </row>
    <row r="17" spans="1:9" x14ac:dyDescent="0.2" ht="16.0" customHeight="true">
      <c r="A17" s="7" t="n">
        <v>4.1945036E7</v>
      </c>
      <c r="B17" s="8" t="s">
        <v>51</v>
      </c>
      <c r="C17" s="8" t="n">
        <f>IF(false,"005-1516", "005-1516")</f>
      </c>
      <c r="D17" s="8" t="s">
        <v>59</v>
      </c>
      <c r="E17" s="8" t="n">
        <v>1.0</v>
      </c>
      <c r="F17" s="8" t="n">
        <v>48.0</v>
      </c>
      <c r="G17" s="8" t="s">
        <v>53</v>
      </c>
      <c r="H17" s="8" t="s">
        <v>51</v>
      </c>
      <c r="I17" s="8" t="s">
        <v>71</v>
      </c>
    </row>
    <row r="18" spans="1:9" x14ac:dyDescent="0.2" ht="16.0" customHeight="true">
      <c r="A18" s="7" t="n">
        <v>4.202512E7</v>
      </c>
      <c r="B18" t="s" s="8">
        <v>72</v>
      </c>
      <c r="C18" t="n" s="8">
        <f>IF(false,"120921440", "120921440")</f>
      </c>
      <c r="D18" t="s" s="8">
        <v>73</v>
      </c>
      <c r="E18" t="n" s="8">
        <v>1.0</v>
      </c>
      <c r="F18" t="n" s="8">
        <v>112.0</v>
      </c>
      <c r="G18" t="s" s="8">
        <v>67</v>
      </c>
      <c r="H18" t="s" s="8">
        <v>72</v>
      </c>
      <c r="I18" t="s" s="8">
        <v>74</v>
      </c>
    </row>
    <row r="19" spans="1:9" ht="16.0" x14ac:dyDescent="0.2" customHeight="true">
      <c r="A19" s="7" t="n">
        <v>4.2025676E7</v>
      </c>
      <c r="B19" s="8" t="s">
        <v>72</v>
      </c>
      <c r="C19" s="8" t="n">
        <f>IF(false,"120921899", "120921899")</f>
      </c>
      <c r="D19" s="8" t="s">
        <v>75</v>
      </c>
      <c r="E19" s="8" t="n">
        <v>1.0</v>
      </c>
      <c r="F19" s="8" t="n">
        <v>174.0</v>
      </c>
      <c r="G19" s="8" t="s">
        <v>53</v>
      </c>
      <c r="H19" s="8" t="s">
        <v>72</v>
      </c>
      <c r="I19" s="8" t="s">
        <v>76</v>
      </c>
    </row>
    <row r="20" spans="1:9" x14ac:dyDescent="0.2" ht="16.0" customHeight="true">
      <c r="A20" s="7" t="n">
        <v>4.2025676E7</v>
      </c>
      <c r="B20" s="8" t="s">
        <v>72</v>
      </c>
      <c r="C20" s="8" t="n">
        <f>IF(false,"120921899", "120921899")</f>
      </c>
      <c r="D20" s="8" t="s">
        <v>75</v>
      </c>
      <c r="E20" s="8" t="n">
        <v>1.0</v>
      </c>
      <c r="F20" s="8" t="n">
        <v>9.0</v>
      </c>
      <c r="G20" s="8" t="s">
        <v>61</v>
      </c>
      <c r="H20" s="8" t="s">
        <v>72</v>
      </c>
      <c r="I20" s="8" t="s">
        <v>77</v>
      </c>
    </row>
    <row r="21" ht="16.0" customHeight="true">
      <c r="A21" t="n" s="7">
        <v>4.2028814E7</v>
      </c>
      <c r="B21" t="s" s="8">
        <v>72</v>
      </c>
      <c r="C21" t="n" s="8">
        <f>IF(false,"003-317", "003-317")</f>
      </c>
      <c r="D21" t="s" s="8">
        <v>78</v>
      </c>
      <c r="E21" t="n" s="8">
        <v>1.0</v>
      </c>
      <c r="F21" t="n" s="8">
        <v>1301.0</v>
      </c>
      <c r="G21" t="s" s="8">
        <v>67</v>
      </c>
      <c r="H21" t="s" s="8">
        <v>72</v>
      </c>
      <c r="I21" t="s" s="8">
        <v>79</v>
      </c>
    </row>
    <row r="22" spans="1:9" s="1" customFormat="1" x14ac:dyDescent="0.2" ht="16.0" customHeight="true">
      <c r="A22" s="7" t="n">
        <v>4.2041252E7</v>
      </c>
      <c r="B22" t="s" s="8">
        <v>72</v>
      </c>
      <c r="C22" t="n" s="8">
        <f>IF(false,"01-003884", "01-003884")</f>
      </c>
      <c r="D22" t="s" s="8">
        <v>80</v>
      </c>
      <c r="E22" t="n" s="8">
        <v>1.0</v>
      </c>
      <c r="F22" s="8" t="n">
        <v>110.0</v>
      </c>
      <c r="G22" s="8" t="s">
        <v>53</v>
      </c>
      <c r="H22" s="8" t="s">
        <v>72</v>
      </c>
      <c r="I22" s="8" t="s">
        <v>81</v>
      </c>
    </row>
    <row r="23" spans="1:9" x14ac:dyDescent="0.2" ht="16.0" customHeight="true">
      <c r="A23" s="7" t="n">
        <v>4.2041252E7</v>
      </c>
      <c r="B23" s="8" t="s">
        <v>72</v>
      </c>
      <c r="C23" s="8" t="n">
        <f>IF(false,"01-003884", "01-003884")</f>
      </c>
      <c r="D23" s="8" t="s">
        <v>80</v>
      </c>
      <c r="E23" s="8" t="n">
        <v>1.0</v>
      </c>
      <c r="F23" s="8" t="n">
        <v>825.0</v>
      </c>
      <c r="G23" s="8" t="s">
        <v>67</v>
      </c>
      <c r="H23" s="8" t="s">
        <v>72</v>
      </c>
      <c r="I23" s="8" t="s">
        <v>82</v>
      </c>
    </row>
    <row r="24" ht="16.0" customHeight="true">
      <c r="A24" t="n" s="7">
        <v>4.2044737E7</v>
      </c>
      <c r="B24" t="s" s="8">
        <v>72</v>
      </c>
      <c r="C24" t="n" s="8">
        <f>IF(false,"005-1037", "005-1037")</f>
      </c>
      <c r="D24" t="s" s="8">
        <v>83</v>
      </c>
      <c r="E24" t="n" s="8">
        <v>1.0</v>
      </c>
      <c r="F24" t="n" s="8">
        <v>126.0</v>
      </c>
      <c r="G24" t="s" s="8">
        <v>53</v>
      </c>
      <c r="H24" t="s" s="8">
        <v>72</v>
      </c>
      <c r="I24" t="s" s="8">
        <v>84</v>
      </c>
    </row>
    <row r="25" spans="1:9" s="1" customFormat="1" x14ac:dyDescent="0.2" ht="16.0" customHeight="true">
      <c r="A25" t="n" s="7">
        <v>4.2046976E7</v>
      </c>
      <c r="B25" t="s" s="8">
        <v>72</v>
      </c>
      <c r="C25" t="n" s="8">
        <f>IF(false,"003-321", "003-321")</f>
      </c>
      <c r="D25" t="s" s="8">
        <v>85</v>
      </c>
      <c r="E25" t="n" s="8">
        <v>1.0</v>
      </c>
      <c r="F25" t="n" s="8">
        <v>113.0</v>
      </c>
      <c r="G25" t="s" s="8">
        <v>61</v>
      </c>
      <c r="H25" t="s" s="8">
        <v>72</v>
      </c>
      <c r="I25" t="s" s="8">
        <v>86</v>
      </c>
    </row>
    <row r="26" ht="16.0" customHeight="true">
      <c r="A26" t="n" s="7">
        <v>4.2048695E7</v>
      </c>
      <c r="B26" t="s" s="8">
        <v>72</v>
      </c>
      <c r="C26" t="n" s="8">
        <f>IF(false,"005-1515", "005-1515")</f>
      </c>
      <c r="D26" t="s" s="8">
        <v>87</v>
      </c>
      <c r="E26" t="n" s="8">
        <v>1.0</v>
      </c>
      <c r="F26" t="n" s="8">
        <v>61.0</v>
      </c>
      <c r="G26" t="s" s="8">
        <v>53</v>
      </c>
      <c r="H26" t="s" s="8">
        <v>72</v>
      </c>
      <c r="I26" t="s" s="8">
        <v>88</v>
      </c>
    </row>
    <row r="27" ht="16.0" customHeight="true">
      <c r="A27" t="n" s="7">
        <v>4.2048695E7</v>
      </c>
      <c r="B27" t="s" s="8">
        <v>72</v>
      </c>
      <c r="C27" t="n" s="8">
        <f>IF(false,"005-1515", "005-1515")</f>
      </c>
      <c r="D27" t="s" s="8">
        <v>87</v>
      </c>
      <c r="E27" t="n" s="8">
        <v>1.0</v>
      </c>
      <c r="F27" t="n" s="8">
        <v>877.0</v>
      </c>
      <c r="G27" t="s" s="8">
        <v>67</v>
      </c>
      <c r="H27" t="s" s="8">
        <v>72</v>
      </c>
      <c r="I27" t="s" s="8">
        <v>89</v>
      </c>
    </row>
    <row r="28" ht="16.0" customHeight="true">
      <c r="A28" t="n" s="7">
        <v>4.2055098E7</v>
      </c>
      <c r="B28" t="s" s="8">
        <v>72</v>
      </c>
      <c r="C28" t="n" s="8">
        <f>IF(false,"120921370", "120921370")</f>
      </c>
      <c r="D28" t="s" s="8">
        <v>90</v>
      </c>
      <c r="E28" t="n" s="8">
        <v>1.0</v>
      </c>
      <c r="F28" t="n" s="8">
        <v>1023.0</v>
      </c>
      <c r="G28" t="s" s="8">
        <v>67</v>
      </c>
      <c r="H28" t="s" s="8">
        <v>72</v>
      </c>
      <c r="I28" t="s" s="8">
        <v>91</v>
      </c>
    </row>
    <row r="29" spans="1:9" s="1" customFormat="1" x14ac:dyDescent="0.2" ht="16.0" customHeight="true">
      <c r="A29" t="n" s="7">
        <v>4.2055777E7</v>
      </c>
      <c r="B29" t="s" s="8">
        <v>72</v>
      </c>
      <c r="C29" t="n" s="8">
        <f>IF(false,"120922035", "120922035")</f>
      </c>
      <c r="D29" t="s" s="8">
        <v>92</v>
      </c>
      <c r="E29" t="n" s="8">
        <v>1.0</v>
      </c>
      <c r="F29" t="n" s="8">
        <v>94.0</v>
      </c>
      <c r="G29" s="8" t="s">
        <v>53</v>
      </c>
      <c r="H29" t="s" s="8">
        <v>72</v>
      </c>
      <c r="I29" s="8" t="s">
        <v>93</v>
      </c>
    </row>
    <row r="30" ht="16.0" customHeight="true">
      <c r="A30" t="n" s="7">
        <v>4.2055777E7</v>
      </c>
      <c r="B30" t="s" s="8">
        <v>72</v>
      </c>
      <c r="C30" t="n" s="8">
        <f>IF(false,"120922035", "120922035")</f>
      </c>
      <c r="D30" t="s" s="8">
        <v>92</v>
      </c>
      <c r="E30" t="n" s="8">
        <v>1.0</v>
      </c>
      <c r="F30" t="n" s="8">
        <v>106.0</v>
      </c>
      <c r="G30" t="s" s="8">
        <v>67</v>
      </c>
      <c r="H30" t="s" s="8">
        <v>72</v>
      </c>
      <c r="I30" t="s" s="8">
        <v>94</v>
      </c>
    </row>
    <row r="31" ht="16.0" customHeight="true">
      <c r="A31" t="n" s="7">
        <v>4.2058282E7</v>
      </c>
      <c r="B31" t="s" s="8">
        <v>72</v>
      </c>
      <c r="C31" t="n" s="8">
        <f>IF(false,"005-1039", "005-1039")</f>
      </c>
      <c r="D31" t="s" s="8">
        <v>95</v>
      </c>
      <c r="E31" t="n" s="8">
        <v>1.0</v>
      </c>
      <c r="F31" t="n" s="8">
        <v>306.0</v>
      </c>
      <c r="G31" t="s" s="8">
        <v>53</v>
      </c>
      <c r="H31" t="s" s="8">
        <v>72</v>
      </c>
      <c r="I31" t="s" s="8">
        <v>96</v>
      </c>
    </row>
    <row r="32" ht="16.0" customHeight="true"/>
    <row r="33" ht="16.0" customHeight="true">
      <c r="A33" t="s" s="1">
        <v>37</v>
      </c>
      <c r="B33" s="1"/>
      <c r="C33" s="1"/>
      <c r="D33" s="1"/>
      <c r="E33" s="1"/>
      <c r="F33" t="n" s="8">
        <v>7834.0</v>
      </c>
      <c r="G33" s="2"/>
    </row>
    <row r="34" ht="16.0" customHeight="true"/>
    <row r="35" ht="16.0" customHeight="true">
      <c r="A35" t="s" s="1">
        <v>36</v>
      </c>
    </row>
    <row r="36" ht="34.0" customHeight="true">
      <c r="A36" t="s" s="9">
        <v>38</v>
      </c>
      <c r="B36" t="s" s="9">
        <v>0</v>
      </c>
      <c r="C36" t="s" s="9">
        <v>43</v>
      </c>
      <c r="D36" t="s" s="9">
        <v>1</v>
      </c>
      <c r="E36" t="s" s="9">
        <v>2</v>
      </c>
      <c r="F36" t="s" s="9">
        <v>39</v>
      </c>
      <c r="G36" t="s" s="9">
        <v>5</v>
      </c>
      <c r="H36" t="s" s="9">
        <v>3</v>
      </c>
      <c r="I36" t="s" s="9">
        <v>4</v>
      </c>
    </row>
    <row r="37" ht="16.0" customHeight="true"/>
    <row r="38" ht="16.0" customHeight="true">
      <c r="A38" t="s" s="1">
        <v>37</v>
      </c>
      <c r="F38" t="n" s="8">
        <v>0.0</v>
      </c>
      <c r="G38" s="2"/>
      <c r="H38" s="0"/>
      <c r="I38" s="0"/>
    </row>
    <row r="39" ht="16.0" customHeight="true">
      <c r="A39" s="1"/>
      <c r="B39" s="1"/>
      <c r="C39" s="1"/>
      <c r="D39" s="1"/>
      <c r="E39" s="1"/>
      <c r="F39" s="1"/>
      <c r="G39" s="1"/>
      <c r="H39" s="1"/>
      <c r="I39" s="1"/>
    </row>
    <row r="40" ht="16.0" customHeight="true">
      <c r="A40" t="s" s="1">
        <v>40</v>
      </c>
    </row>
    <row r="41" ht="34.0" customHeight="true">
      <c r="A41" t="s" s="9">
        <v>47</v>
      </c>
      <c r="B41" t="s" s="9">
        <v>48</v>
      </c>
      <c r="C41" s="9"/>
      <c r="D41" s="9"/>
      <c r="E41" s="9"/>
      <c r="F41" t="s" s="9">
        <v>39</v>
      </c>
      <c r="G41" t="s" s="9">
        <v>5</v>
      </c>
      <c r="H41" t="s" s="9">
        <v>3</v>
      </c>
      <c r="I41" t="s" s="9">
        <v>4</v>
      </c>
    </row>
    <row r="42" ht="16.0" customHeight="true"/>
    <row r="43" ht="16.0" customHeight="true">
      <c r="A43" t="s" s="1">
        <v>37</v>
      </c>
      <c r="F43" t="n" s="8">
        <v>0.0</v>
      </c>
      <c r="G43" s="2"/>
      <c r="H43" s="0"/>
      <c r="I43" s="0"/>
    </row>
    <row r="44" ht="16.0" customHeight="true">
      <c r="A44" s="1"/>
      <c r="B44" s="1"/>
      <c r="C44" s="1"/>
      <c r="D44" s="1"/>
      <c r="E44" s="1"/>
      <c r="F44" s="1"/>
      <c r="G44" s="1"/>
      <c r="H44" s="1"/>
      <c r="I4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