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<sst xmlns="http://schemas.openxmlformats.org/spreadsheetml/2006/main" count="370" uniqueCount="100">
  <si>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</si>
  <si>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</si>
  <si>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</si>
  <si>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</si>
  <si>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</si>
  <si>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</si>
  <si>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</si>
  <si>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</si>
  <si>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</si>
  <si>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</si>
  <si>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</si>
  <si>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</si>
  <si>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</si>
  <si>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</si>
  <si>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</si>
  <si>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</si>
  <si>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</si>
  <si>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</si>
  <si>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</si>
  <si>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</si>
  <si>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</si>
  <si>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</si>
  <si>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</si>
  <si>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</si>
  <si>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</si>
  <si>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</si>
  <si>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</si>
  <si>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</si>
  <si>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</si>
  <si>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</si>
  <si>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</si>
  <si>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</si>
  <si>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</si>
  <si>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</si>
  <si>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</si>
  <si>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</si>
  <si>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</si>
  <si>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</si>
  <si>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</si>
  <si>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</si>
  <si>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</si>
  <si>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</si>
  <si>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</si>
  <si>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</si>
  <si>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</si>
  <si>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</si>
  <si>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</si>
  <si>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</si>
  <si>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</si>
  <si>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</si>
  <si>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05.04.2021</t>
  </si>
  <si>
    <t>01.04.2021</t>
  </si>
  <si>
    <t>YokoSun трусики XL (12-20 кг) 38 шт. 38 шт.</t>
  </si>
  <si>
    <t>Платёж покупателя</t>
  </si>
  <si>
    <t>60659ecc94d527ea1f0716aa</t>
  </si>
  <si>
    <t>La'dor Маска для сухих и поврежденных волос Hydro LPP Treatment, 150 мл</t>
  </si>
  <si>
    <t>6065b9ffdff13b3e1b7ce28e</t>
  </si>
  <si>
    <t>02.04.2021</t>
  </si>
  <si>
    <t>Набор Esthetic House CP-1 Intense nourishing v2.0, шампунь, 500 мл и кондиционер, 500 мл</t>
  </si>
  <si>
    <t>6066cbef5a39512f099579c0</t>
  </si>
  <si>
    <t>Goo.N подгузники Ultra XL (12-20 кг) 52 шт. 52 шт.</t>
  </si>
  <si>
    <t>6066d1504f5c6e6e73a133ad</t>
  </si>
  <si>
    <t>La'dor Маска для сухих и поврежденных волос Hydro LPP Treatment, 530 мл</t>
  </si>
  <si>
    <t>6066d25773990169cdcadd7e</t>
  </si>
  <si>
    <t>6066d6c0f4c0cb5291269fe9</t>
  </si>
  <si>
    <t>Missha BB крем Perfect Cover, SPF 42, 20 мл, оттенок: 21 light beige</t>
  </si>
  <si>
    <t>6066e175954f6bcf7cf366c0</t>
  </si>
  <si>
    <t>Merries трусики XL (12-22 кг) 50 шт. 50 шт.</t>
  </si>
  <si>
    <t>6066e2d89066f406e59d9374</t>
  </si>
  <si>
    <t>Merries подгузники NB (0-5 кг) 90 шт. 90 шт.</t>
  </si>
  <si>
    <t>6066e7877153b302ad421c41</t>
  </si>
  <si>
    <t>6066e9745a39513a3f9578e1</t>
  </si>
  <si>
    <t>6066ebc80fe9956ee8a03646</t>
  </si>
  <si>
    <t>Маска Missha Super Aqua Cell Renew Snail Sleeping, 110 мл</t>
  </si>
  <si>
    <t>60670c7f6a86432cea639241</t>
  </si>
  <si>
    <t>6067094f8927cacb49719fcf</t>
  </si>
  <si>
    <t>03.04.2021</t>
  </si>
  <si>
    <t>Missha BB крем Perfect Cover, SPF 42, 50 мл, оттенок: 13 bright beige</t>
  </si>
  <si>
    <t>60681f48fbacea613a8a2b47</t>
  </si>
  <si>
    <t>YokoSun подгузники Premium L (9-13 кг) 54 шт.</t>
  </si>
  <si>
    <t>6068209b792ab137ad814446</t>
  </si>
  <si>
    <t>Merries подгузники S (4-8 кг) 82 шт.</t>
  </si>
  <si>
    <t>606827de3b31761a04daaedc</t>
  </si>
  <si>
    <t>Joonies трусики Premium Soft L (9-14 кг) 44 шт.</t>
  </si>
  <si>
    <t>606841127399013972cade36</t>
  </si>
  <si>
    <t>Merries трусики L (9-14 кг) 56 шт.</t>
  </si>
  <si>
    <t>606847f5792ab136418143e2</t>
  </si>
  <si>
    <t>Merries трусики XXL (15-28 кг) 26 шт.</t>
  </si>
  <si>
    <t>60684c76bed21e65b36a5b48</t>
  </si>
  <si>
    <t>YokoSun трусики L (9-14 кг) 44 шт.</t>
  </si>
  <si>
    <t>6068505d03c378dc4812b797</t>
  </si>
  <si>
    <t>Merries трусики XXL (15-28 кг) 32 шт.</t>
  </si>
  <si>
    <t>60685df3c5311b4de227ca70</t>
  </si>
  <si>
    <t>Joonies трусики Premium Soft M (6-11 кг) 56 шт.</t>
  </si>
  <si>
    <t>60685f43f78dba61d9a82f93</t>
  </si>
  <si>
    <t>Merries трусики XL (12-22 кг) 50 шт.</t>
  </si>
  <si>
    <t>6068647b4f5c6e1096a1342e</t>
  </si>
  <si>
    <t>31.03.2021</t>
  </si>
  <si>
    <t>Оплата услуг Яндекс.Маркета</t>
  </si>
  <si>
    <t>4aa31b74737ac3fbf77bf61df13af3f5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</si>
</sst>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896335.0</v>
      </c>
    </row>
    <row r="4" spans="1:9" s="3" customFormat="1" x14ac:dyDescent="0.2" ht="16.0" customHeight="true">
      <c r="A4" s="3" t="s">
        <v>34</v>
      </c>
      <c r="B4" s="10" t="n">
        <v>16593.22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4.1810116E7</v>
      </c>
      <c r="B8" s="8" t="s">
        <v>51</v>
      </c>
      <c r="C8" s="8" t="n">
        <f>IF(false,"005-1516", "005-1516")</f>
      </c>
      <c r="D8" s="8" t="s">
        <v>52</v>
      </c>
      <c r="E8" s="8" t="n">
        <v>1.0</v>
      </c>
      <c r="F8" s="8" t="n">
        <v>953.0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4.1823127E7</v>
      </c>
      <c r="B9" t="s" s="8">
        <v>51</v>
      </c>
      <c r="C9" t="n" s="8">
        <f>IF(false,"120921409", "120921409")</f>
      </c>
      <c r="D9" t="s" s="8">
        <v>55</v>
      </c>
      <c r="E9" t="n" s="8">
        <v>1.0</v>
      </c>
      <c r="F9" t="n" s="8">
        <v>204.0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4.191137E7</v>
      </c>
      <c r="B10" s="8" t="s">
        <v>57</v>
      </c>
      <c r="C10" s="8" t="n">
        <f>IF(false,"120921942", "120921942")</f>
      </c>
      <c r="D10" s="8" t="s">
        <v>58</v>
      </c>
      <c r="E10" s="8" t="n">
        <v>1.0</v>
      </c>
      <c r="F10" s="8" t="n">
        <v>1486.0</v>
      </c>
      <c r="G10" s="8" t="s">
        <v>53</v>
      </c>
      <c r="H10" t="s" s="8">
        <v>57</v>
      </c>
      <c r="I10" t="s" s="8">
        <v>59</v>
      </c>
    </row>
    <row r="11" ht="16.0" customHeight="true">
      <c r="A11" t="n" s="7">
        <v>4.1914751E7</v>
      </c>
      <c r="B11" t="s" s="8">
        <v>57</v>
      </c>
      <c r="C11" t="n" s="8">
        <f>IF(false,"005-1114", "005-1114")</f>
      </c>
      <c r="D11" t="s" s="8">
        <v>60</v>
      </c>
      <c r="E11" t="n" s="8">
        <v>1.0</v>
      </c>
      <c r="F11" t="n" s="8">
        <v>1216.0</v>
      </c>
      <c r="G11" t="s" s="8">
        <v>53</v>
      </c>
      <c r="H11" t="s" s="8">
        <v>57</v>
      </c>
      <c r="I11" t="s" s="8">
        <v>61</v>
      </c>
    </row>
    <row r="12" spans="1:9" x14ac:dyDescent="0.2" ht="16.0" customHeight="true">
      <c r="A12" s="7" t="n">
        <v>4.1915307E7</v>
      </c>
      <c r="B12" t="s" s="8">
        <v>57</v>
      </c>
      <c r="C12" t="n" s="8">
        <f>IF(false,"120922197", "120922197")</f>
      </c>
      <c r="D12" t="s" s="8">
        <v>62</v>
      </c>
      <c r="E12" t="n" s="8">
        <v>1.0</v>
      </c>
      <c r="F12" t="n" s="8">
        <v>583.0</v>
      </c>
      <c r="G12" t="s" s="8">
        <v>53</v>
      </c>
      <c r="H12" t="s" s="8">
        <v>57</v>
      </c>
      <c r="I12" t="s" s="8">
        <v>63</v>
      </c>
    </row>
    <row r="13" spans="1:9" s="8" customFormat="1" ht="16.0" x14ac:dyDescent="0.2" customHeight="true">
      <c r="A13" s="7" t="n">
        <v>4.1917996E7</v>
      </c>
      <c r="B13" s="8" t="s">
        <v>57</v>
      </c>
      <c r="C13" s="8" t="n">
        <f>IF(false,"005-1516", "005-1516")</f>
      </c>
      <c r="D13" s="8" t="s">
        <v>52</v>
      </c>
      <c r="E13" s="8" t="n">
        <v>1.0</v>
      </c>
      <c r="F13" s="8" t="n">
        <v>467.0</v>
      </c>
      <c r="G13" s="8" t="s">
        <v>53</v>
      </c>
      <c r="H13" s="8" t="s">
        <v>57</v>
      </c>
      <c r="I13" s="8" t="s">
        <v>64</v>
      </c>
    </row>
    <row r="14" spans="1:9" x14ac:dyDescent="0.2" ht="16.0" customHeight="true">
      <c r="A14" s="7" t="n">
        <v>4.1924113E7</v>
      </c>
      <c r="B14" s="8" t="s">
        <v>57</v>
      </c>
      <c r="C14" s="8" t="n">
        <f>IF(false,"120921439", "120921439")</f>
      </c>
      <c r="D14" s="8" t="s">
        <v>65</v>
      </c>
      <c r="E14" s="8" t="n">
        <v>1.0</v>
      </c>
      <c r="F14" s="8" t="n">
        <v>599.0</v>
      </c>
      <c r="G14" s="8" t="s">
        <v>53</v>
      </c>
      <c r="H14" s="8" t="s">
        <v>57</v>
      </c>
      <c r="I14" s="8" t="s">
        <v>66</v>
      </c>
    </row>
    <row r="15" ht="16.0" customHeight="true">
      <c r="A15" t="n" s="7">
        <v>4.1925188E7</v>
      </c>
      <c r="B15" t="s" s="8">
        <v>57</v>
      </c>
      <c r="C15" t="n" s="8">
        <f>IF(false,"005-1039", "005-1039")</f>
      </c>
      <c r="D15" t="s" s="8">
        <v>67</v>
      </c>
      <c r="E15" t="n" s="8">
        <v>1.0</v>
      </c>
      <c r="F15" t="n" s="8">
        <v>1493.0</v>
      </c>
      <c r="G15" t="s" s="8">
        <v>53</v>
      </c>
      <c r="H15" t="s" s="8">
        <v>57</v>
      </c>
      <c r="I15" t="s" s="8">
        <v>68</v>
      </c>
    </row>
    <row r="16" spans="1:9" s="1" customFormat="1" x14ac:dyDescent="0.2" ht="16.0" customHeight="true">
      <c r="A16" s="7" t="n">
        <v>4.1927741E7</v>
      </c>
      <c r="B16" t="s" s="8">
        <v>57</v>
      </c>
      <c r="C16" t="n" s="8">
        <f>IF(false,"003-316", "003-316")</f>
      </c>
      <c r="D16" t="s" s="8">
        <v>69</v>
      </c>
      <c r="E16" t="n" s="8">
        <v>1.0</v>
      </c>
      <c r="F16" s="8" t="n">
        <v>1070.0</v>
      </c>
      <c r="G16" s="8" t="s">
        <v>53</v>
      </c>
      <c r="H16" s="8" t="s">
        <v>57</v>
      </c>
      <c r="I16" s="8" t="s">
        <v>70</v>
      </c>
    </row>
    <row r="17" spans="1:9" x14ac:dyDescent="0.2" ht="16.0" customHeight="true">
      <c r="A17" s="7" t="n">
        <v>4.1928559E7</v>
      </c>
      <c r="B17" s="8" t="s">
        <v>57</v>
      </c>
      <c r="C17" s="8" t="n">
        <f>IF(false,"120922197", "120922197")</f>
      </c>
      <c r="D17" s="8" t="s">
        <v>62</v>
      </c>
      <c r="E17" s="8" t="n">
        <v>1.0</v>
      </c>
      <c r="F17" s="8" t="n">
        <v>487.0</v>
      </c>
      <c r="G17" s="8" t="s">
        <v>53</v>
      </c>
      <c r="H17" s="8" t="s">
        <v>57</v>
      </c>
      <c r="I17" s="8" t="s">
        <v>71</v>
      </c>
    </row>
    <row r="18" spans="1:9" x14ac:dyDescent="0.2" ht="16.0" customHeight="true">
      <c r="A18" s="7" t="n">
        <v>4.1930077E7</v>
      </c>
      <c r="B18" t="s" s="8">
        <v>57</v>
      </c>
      <c r="C18" t="n" s="8">
        <f>IF(false,"120921439", "120921439")</f>
      </c>
      <c r="D18" t="s" s="8">
        <v>65</v>
      </c>
      <c r="E18" t="n" s="8">
        <v>1.0</v>
      </c>
      <c r="F18" t="n" s="8">
        <v>170.0</v>
      </c>
      <c r="G18" t="s" s="8">
        <v>53</v>
      </c>
      <c r="H18" t="s" s="8">
        <v>57</v>
      </c>
      <c r="I18" t="s" s="8">
        <v>72</v>
      </c>
    </row>
    <row r="19" spans="1:9" ht="16.0" x14ac:dyDescent="0.2" customHeight="true">
      <c r="A19" s="7" t="n">
        <v>4.1947144E7</v>
      </c>
      <c r="B19" s="8" t="s">
        <v>57</v>
      </c>
      <c r="C19" s="8" t="n">
        <f>IF(false,"120922303", "120922303")</f>
      </c>
      <c r="D19" s="8" t="s">
        <v>73</v>
      </c>
      <c r="E19" s="8" t="n">
        <v>1.0</v>
      </c>
      <c r="F19" s="8" t="n">
        <v>2049.0</v>
      </c>
      <c r="G19" s="8" t="s">
        <v>53</v>
      </c>
      <c r="H19" s="8" t="s">
        <v>57</v>
      </c>
      <c r="I19" s="8" t="s">
        <v>74</v>
      </c>
    </row>
    <row r="20" spans="1:9" x14ac:dyDescent="0.2" ht="16.0" customHeight="true">
      <c r="A20" s="7" t="n">
        <v>4.1945036E7</v>
      </c>
      <c r="B20" s="8" t="s">
        <v>57</v>
      </c>
      <c r="C20" s="8" t="n">
        <f>IF(false,"005-1516", "005-1516")</f>
      </c>
      <c r="D20" s="8" t="s">
        <v>52</v>
      </c>
      <c r="E20" s="8" t="n">
        <v>1.0</v>
      </c>
      <c r="F20" s="8" t="n">
        <v>905.0</v>
      </c>
      <c r="G20" s="8" t="s">
        <v>53</v>
      </c>
      <c r="H20" s="8" t="s">
        <v>57</v>
      </c>
      <c r="I20" s="8" t="s">
        <v>75</v>
      </c>
    </row>
    <row r="21" ht="16.0" customHeight="true">
      <c r="A21" t="n" s="7">
        <v>4.202512E7</v>
      </c>
      <c r="B21" t="s" s="8">
        <v>76</v>
      </c>
      <c r="C21" t="n" s="8">
        <f>IF(false,"120921440", "120921440")</f>
      </c>
      <c r="D21" t="s" s="8">
        <v>77</v>
      </c>
      <c r="E21" t="n" s="8">
        <v>1.0</v>
      </c>
      <c r="F21" t="n" s="8">
        <v>799.0</v>
      </c>
      <c r="G21" t="s" s="8">
        <v>53</v>
      </c>
      <c r="H21" t="s" s="8">
        <v>76</v>
      </c>
      <c r="I21" t="s" s="8">
        <v>78</v>
      </c>
    </row>
    <row r="22" spans="1:9" s="1" customFormat="1" x14ac:dyDescent="0.2" ht="16.0" customHeight="true">
      <c r="A22" s="7" t="n">
        <v>4.2025676E7</v>
      </c>
      <c r="B22" t="s" s="8">
        <v>76</v>
      </c>
      <c r="C22" t="n" s="8">
        <f>IF(false,"120921899", "120921899")</f>
      </c>
      <c r="D22" t="s" s="8">
        <v>79</v>
      </c>
      <c r="E22" t="n" s="8">
        <v>1.0</v>
      </c>
      <c r="F22" s="8" t="n">
        <v>1055.0</v>
      </c>
      <c r="G22" s="8" t="s">
        <v>53</v>
      </c>
      <c r="H22" s="8" t="s">
        <v>76</v>
      </c>
      <c r="I22" s="8" t="s">
        <v>80</v>
      </c>
    </row>
    <row r="23" spans="1:9" x14ac:dyDescent="0.2" ht="16.0" customHeight="true">
      <c r="A23" s="7" t="n">
        <v>4.2028814E7</v>
      </c>
      <c r="B23" s="8" t="s">
        <v>76</v>
      </c>
      <c r="C23" s="8" t="n">
        <f>IF(false,"003-317", "003-317")</f>
      </c>
      <c r="D23" s="8" t="s">
        <v>81</v>
      </c>
      <c r="E23" s="8" t="n">
        <v>1.0</v>
      </c>
      <c r="F23" s="8" t="n">
        <v>38.0</v>
      </c>
      <c r="G23" s="8" t="s">
        <v>53</v>
      </c>
      <c r="H23" s="8" t="s">
        <v>76</v>
      </c>
      <c r="I23" s="8" t="s">
        <v>82</v>
      </c>
    </row>
    <row r="24" ht="16.0" customHeight="true">
      <c r="A24" t="n" s="7">
        <v>4.2041252E7</v>
      </c>
      <c r="B24" t="s" s="8">
        <v>76</v>
      </c>
      <c r="C24" t="n" s="8">
        <f>IF(false,"01-003884", "01-003884")</f>
      </c>
      <c r="D24" t="s" s="8">
        <v>83</v>
      </c>
      <c r="E24" t="n" s="8">
        <v>1.0</v>
      </c>
      <c r="F24" t="n" s="8">
        <v>64.0</v>
      </c>
      <c r="G24" t="s" s="8">
        <v>53</v>
      </c>
      <c r="H24" t="s" s="8">
        <v>76</v>
      </c>
      <c r="I24" t="s" s="8">
        <v>84</v>
      </c>
    </row>
    <row r="25" spans="1:9" s="1" customFormat="1" x14ac:dyDescent="0.2" ht="16.0" customHeight="true">
      <c r="A25" t="n" s="7">
        <v>4.2044737E7</v>
      </c>
      <c r="B25" t="s" s="8">
        <v>76</v>
      </c>
      <c r="C25" t="n" s="8">
        <f>IF(false,"005-1037", "005-1037")</f>
      </c>
      <c r="D25" t="s" s="8">
        <v>85</v>
      </c>
      <c r="E25" t="n" s="8">
        <v>1.0</v>
      </c>
      <c r="F25" t="n" s="8">
        <v>1673.0</v>
      </c>
      <c r="G25" t="s" s="8">
        <v>53</v>
      </c>
      <c r="H25" t="s" s="8">
        <v>76</v>
      </c>
      <c r="I25" t="s" s="8">
        <v>86</v>
      </c>
    </row>
    <row r="26" ht="16.0" customHeight="true">
      <c r="A26" t="n" s="7">
        <v>4.2046976E7</v>
      </c>
      <c r="B26" t="s" s="8">
        <v>76</v>
      </c>
      <c r="C26" t="n" s="8">
        <f>IF(false,"003-321", "003-321")</f>
      </c>
      <c r="D26" t="s" s="8">
        <v>87</v>
      </c>
      <c r="E26" t="n" s="8">
        <v>1.0</v>
      </c>
      <c r="F26" t="n" s="8">
        <v>1386.0</v>
      </c>
      <c r="G26" t="s" s="8">
        <v>53</v>
      </c>
      <c r="H26" t="s" s="8">
        <v>76</v>
      </c>
      <c r="I26" t="s" s="8">
        <v>88</v>
      </c>
    </row>
    <row r="27" ht="16.0" customHeight="true">
      <c r="A27" t="n" s="7">
        <v>4.2048695E7</v>
      </c>
      <c r="B27" t="s" s="8">
        <v>76</v>
      </c>
      <c r="C27" t="n" s="8">
        <f>IF(false,"005-1515", "005-1515")</f>
      </c>
      <c r="D27" t="s" s="8">
        <v>89</v>
      </c>
      <c r="E27" t="n" s="8">
        <v>1.0</v>
      </c>
      <c r="F27" t="n" s="8">
        <v>15.0</v>
      </c>
      <c r="G27" t="s" s="8">
        <v>53</v>
      </c>
      <c r="H27" t="s" s="8">
        <v>76</v>
      </c>
      <c r="I27" t="s" s="8">
        <v>90</v>
      </c>
    </row>
    <row r="28" ht="16.0" customHeight="true">
      <c r="A28" t="n" s="7">
        <v>4.2055098E7</v>
      </c>
      <c r="B28" t="s" s="8">
        <v>76</v>
      </c>
      <c r="C28" t="n" s="8">
        <f>IF(false,"120921370", "120921370")</f>
      </c>
      <c r="D28" t="s" s="8">
        <v>91</v>
      </c>
      <c r="E28" t="n" s="8">
        <v>1.0</v>
      </c>
      <c r="F28" t="n" s="8">
        <v>776.0</v>
      </c>
      <c r="G28" t="s" s="8">
        <v>53</v>
      </c>
      <c r="H28" t="s" s="8">
        <v>76</v>
      </c>
      <c r="I28" t="s" s="8">
        <v>92</v>
      </c>
    </row>
    <row r="29" spans="1:9" s="1" customFormat="1" x14ac:dyDescent="0.2" ht="16.0" customHeight="true">
      <c r="A29" t="n" s="7">
        <v>4.2055777E7</v>
      </c>
      <c r="B29" t="s" s="8">
        <v>76</v>
      </c>
      <c r="C29" t="n" s="8">
        <f>IF(false,"120922035", "120922035")</f>
      </c>
      <c r="D29" t="s" s="8">
        <v>93</v>
      </c>
      <c r="E29" t="n" s="8">
        <v>1.0</v>
      </c>
      <c r="F29" t="n" s="8">
        <v>739.0</v>
      </c>
      <c r="G29" s="8" t="s">
        <v>53</v>
      </c>
      <c r="H29" t="s" s="8">
        <v>76</v>
      </c>
      <c r="I29" s="8" t="s">
        <v>94</v>
      </c>
    </row>
    <row r="30" ht="16.0" customHeight="true">
      <c r="A30" t="n" s="7">
        <v>4.2058282E7</v>
      </c>
      <c r="B30" t="s" s="8">
        <v>76</v>
      </c>
      <c r="C30" t="n" s="8">
        <f>IF(false,"005-1039", "005-1039")</f>
      </c>
      <c r="D30" t="s" s="8">
        <v>95</v>
      </c>
      <c r="E30" t="n" s="8">
        <v>1.0</v>
      </c>
      <c r="F30" t="n" s="8">
        <v>1493.0</v>
      </c>
      <c r="G30" t="s" s="8">
        <v>53</v>
      </c>
      <c r="H30" t="s" s="8">
        <v>76</v>
      </c>
      <c r="I30" t="s" s="8">
        <v>96</v>
      </c>
    </row>
    <row r="31" ht="16.0" customHeight="true"/>
    <row r="32" ht="16.0" customHeight="true">
      <c r="A32" t="s" s="1">
        <v>37</v>
      </c>
      <c r="B32" s="1"/>
      <c r="C32" s="1"/>
      <c r="D32" s="1"/>
      <c r="E32" s="1"/>
      <c r="F32" t="n" s="8">
        <v>19720.0</v>
      </c>
      <c r="G32" s="2"/>
    </row>
    <row r="33" ht="16.0" customHeight="true"/>
    <row r="34" ht="16.0" customHeight="true">
      <c r="A34" t="s" s="1">
        <v>36</v>
      </c>
    </row>
    <row r="35" ht="34.0" customHeight="true">
      <c r="A35" t="s" s="9">
        <v>38</v>
      </c>
      <c r="B35" t="s" s="9">
        <v>0</v>
      </c>
      <c r="C35" t="s" s="9">
        <v>43</v>
      </c>
      <c r="D35" t="s" s="9">
        <v>1</v>
      </c>
      <c r="E35" t="s" s="9">
        <v>2</v>
      </c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1"/>
    </row>
    <row r="39" ht="16.0" customHeight="true">
      <c r="A39" t="s" s="1">
        <v>40</v>
      </c>
    </row>
    <row r="40" ht="34.0" customHeight="true">
      <c r="A40" t="s" s="9">
        <v>47</v>
      </c>
      <c r="B40" t="s" s="9">
        <v>48</v>
      </c>
      <c r="C40" s="9"/>
      <c r="D40" s="9"/>
      <c r="E40" s="9"/>
      <c r="F40" t="s" s="9">
        <v>39</v>
      </c>
      <c r="G40" t="s" s="9">
        <v>5</v>
      </c>
      <c r="H40" t="s" s="9">
        <v>3</v>
      </c>
      <c r="I40" t="s" s="9">
        <v>4</v>
      </c>
    </row>
    <row r="41" ht="16.0" customHeight="true">
      <c r="A41" t="n" s="0">
        <v>1.44664889E8</v>
      </c>
      <c r="B41" t="s" s="0">
        <v>97</v>
      </c>
      <c r="C41" s="8"/>
      <c r="D41" s="8"/>
      <c r="E41" s="8"/>
      <c r="F41" t="n" s="0">
        <v>-3126.78</v>
      </c>
      <c r="G41" t="s" s="8">
        <v>98</v>
      </c>
      <c r="H41" t="s" s="0">
        <v>57</v>
      </c>
      <c r="I41" t="s" s="0">
        <v>99</v>
      </c>
    </row>
    <row r="42" ht="16.0" customHeight="true"/>
    <row r="43" ht="16.0" customHeight="true">
      <c r="A43" t="s" s="1">
        <v>37</v>
      </c>
      <c r="F43" t="n" s="8">
        <v>-3126.78</v>
      </c>
      <c r="G43" s="2"/>
      <c r="H43" s="0"/>
      <c r="I43" s="0"/>
    </row>
    <row r="44" ht="16.0" customHeight="true">
      <c r="A44" s="1"/>
      <c r="B44" s="1"/>
      <c r="C44" s="1"/>
      <c r="D44" s="1"/>
      <c r="E44" s="1"/>
      <c r="F44" s="1"/>
      <c r="G44" s="1"/>
      <c r="H44" s="1"/>
      <c r="I4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