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<sst xmlns="http://schemas.openxmlformats.org/spreadsheetml/2006/main" count="662" uniqueCount="137">
  <si>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</si>
  <si>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</si>
  <si>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</si>
  <si>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</si>
  <si>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</si>
  <si>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</si>
  <si>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</si>
  <si>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</si>
  <si>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</si>
  <si>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</si>
  <si>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</si>
  <si>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</si>
  <si>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</si>
  <si>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</si>
  <si>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</si>
  <si>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</si>
  <si>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</si>
  <si>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</si>
  <si>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</si>
  <si>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</si>
  <si>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</si>
  <si>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</si>
  <si>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</si>
  <si>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</si>
  <si>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</si>
  <si>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</si>
  <si>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</si>
  <si>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</si>
  <si>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</si>
  <si>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</si>
  <si>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</si>
  <si>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</si>
  <si>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</si>
  <si>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</si>
  <si>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</si>
  <si>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</si>
  <si>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</si>
  <si>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</si>
  <si>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</si>
  <si>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</si>
  <si>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</si>
  <si>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</si>
  <si>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</si>
  <si>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</si>
  <si>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</si>
  <si>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</si>
  <si>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</si>
  <si>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</si>
  <si>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</si>
  <si>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</si>
  <si>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09.07.2021</t>
  </si>
  <si>
    <t>05.07.2021</t>
  </si>
  <si>
    <t>Гель для стирки Kao Attack Bio EX, 0.77 кг, дой-пак</t>
  </si>
  <si>
    <t>Платёж за скидку маркетплейса</t>
  </si>
  <si>
    <t>08.07.2021</t>
  </si>
  <si>
    <t>60e677e7b9f8ed4677b88c90</t>
  </si>
  <si>
    <t>06.07.2021</t>
  </si>
  <si>
    <t>Смесь Kabrita 3 GOLD для комфортного пищеварения, старше 12 месяцев, 800 г</t>
  </si>
  <si>
    <t>Платёж за скидку по баллам Яндекс.Плюса</t>
  </si>
  <si>
    <t>60e3cdd7f4c0cb1379409142</t>
  </si>
  <si>
    <t>Pigeon Бутылочка Перистальтик Плюс с широким горлом PP, 240 мл, с 3 месяцев, бесцветный</t>
  </si>
  <si>
    <t>60e46e57739901201c81a162</t>
  </si>
  <si>
    <t>Freedom тампоны normal, 3 капли, 10 шт.</t>
  </si>
  <si>
    <t>60e2b38b3620c275535218fc</t>
  </si>
  <si>
    <t>04.07.2021</t>
  </si>
  <si>
    <t>Гель для тела Holika Holika универсальный несмываемый с алоэ вера Aloe 99% Soothing Gel, 55 мл</t>
  </si>
  <si>
    <t>60e21735792ab179a93a38fc</t>
  </si>
  <si>
    <t>07.07.2021</t>
  </si>
  <si>
    <t>60e5794894d5279b33e9477a</t>
  </si>
  <si>
    <t>Joonies трусики Premium Soft L (9-14 кг), 44 шт.</t>
  </si>
  <si>
    <t>60e6985903c378df66d03338</t>
  </si>
  <si>
    <t>60e69997dff13b594c598965</t>
  </si>
  <si>
    <t>30.06.2021</t>
  </si>
  <si>
    <t>Lion Средство для выведения пятен Fight, 425 мл</t>
  </si>
  <si>
    <t>60e6d522dbdc312937a0090e</t>
  </si>
  <si>
    <t>60e6ddd82fe0985b82088f48</t>
  </si>
  <si>
    <t>03.07.2021</t>
  </si>
  <si>
    <t>60e6dde003c378b9bed03335</t>
  </si>
  <si>
    <t>60e6dde332da836a92d242c9</t>
  </si>
  <si>
    <t>YokoSun трусики Premium L (9-14 кг) 44 шт.</t>
  </si>
  <si>
    <t>60e6ee67954f6b524b6dcf37</t>
  </si>
  <si>
    <t>Merries подгузники XL (12-20 кг), 44 шт.</t>
  </si>
  <si>
    <t>60e6fab5dbdc312917a008c0</t>
  </si>
  <si>
    <t>60e705b29066f432f1b78532</t>
  </si>
  <si>
    <t>Pigeon Бутылочка Перистальтик Плюс с широким горлом PP, 160 мл, с рождения, бесцветный</t>
  </si>
  <si>
    <t>60e707ddf78dba792df789dc</t>
  </si>
  <si>
    <t>YokoSun подгузники Premium M (5-10 кг) 62 шт.</t>
  </si>
  <si>
    <t>60e711c0c3080f10fedcdc37</t>
  </si>
  <si>
    <t>26.06.2021</t>
  </si>
  <si>
    <t>60e7158a0fe9957d4e379172</t>
  </si>
  <si>
    <t>60e71f2c6a864357c90e4522</t>
  </si>
  <si>
    <t>60e72d36954f6b336e6dcf38</t>
  </si>
  <si>
    <t>60e7451b792ab13356c14e21</t>
  </si>
  <si>
    <t>60e74bba3b317649576eceb6</t>
  </si>
  <si>
    <t>Набор Esthetic House CP-1 Intense nourishing v2.0 mini</t>
  </si>
  <si>
    <t>60e752ae83b1f260c2c0a12f</t>
  </si>
  <si>
    <t>Ёkitto подгузники M (6-11 кг) 54 шт.</t>
  </si>
  <si>
    <t>60e20eba32da8335ddfc2907</t>
  </si>
  <si>
    <t>Vivienne Sabo Тушь для ресниц Cabaret, в коробке, 01 черный</t>
  </si>
  <si>
    <t>60e2103c32da832aeefc29de</t>
  </si>
  <si>
    <t>Goo.N подгузники S (4-8 кг), 84 шт.</t>
  </si>
  <si>
    <t>60e5e444fbacea08ca0a79b6</t>
  </si>
  <si>
    <t>Pigeon Ножницы 15122 белый</t>
  </si>
  <si>
    <t>60e7733b8927ca4ed93de6b6</t>
  </si>
  <si>
    <t>Goo.N трусики Ultra XXL (13-25 кг) 36 шт.</t>
  </si>
  <si>
    <t>60e774568927ca2e2e3de6a1</t>
  </si>
  <si>
    <t>60e778da04e94326f0813b50</t>
  </si>
  <si>
    <t>Vivienne Sabo карандаш Brow Arcade, оттенок 03 Темно-коричневый</t>
  </si>
  <si>
    <t>60e778e5c3080f4921dcdc3b</t>
  </si>
  <si>
    <t>60e41d76739901455781a22a</t>
  </si>
  <si>
    <t>Esthetic House Набор Шампунь + кондиционер для волос CP-1, 500 мл + 100 мл</t>
  </si>
  <si>
    <t>60e77b0e2fe0984770088f4a</t>
  </si>
  <si>
    <t>60e77cb6f98801a35474462a</t>
  </si>
  <si>
    <t>Vivienne Sabo Тушь для ресниц Cabaret Premiere, 02 синий</t>
  </si>
  <si>
    <t>60e77e55c3080f17a3dcdc32</t>
  </si>
  <si>
    <t>Трубка газоотводная Windi для новорожденных, 10 шт.</t>
  </si>
  <si>
    <t>60e77ec10fe99568a83791d1</t>
  </si>
  <si>
    <t>60e77fa904e9435b3b813b52</t>
  </si>
  <si>
    <t>60e781b87153b3bd6c5b0a11</t>
  </si>
  <si>
    <t>60e783aebed21e75b33c2fdb</t>
  </si>
  <si>
    <t>60e78d1332da838152d242d4</t>
  </si>
  <si>
    <t>Гель для стирки Kao Attack Multi‐Action, 0.69 кг, дой-пак</t>
  </si>
  <si>
    <t>60e6b84e954f6b3e29087845</t>
  </si>
  <si>
    <t>60e7a0d7dbdc31cb8ca008b2</t>
  </si>
  <si>
    <t>60e7a5fa6a86434b060e450a</t>
  </si>
  <si>
    <t>60e7a97df9880170a674462b</t>
  </si>
  <si>
    <t>60e7ad3ddbdc3126cea008bb</t>
  </si>
  <si>
    <t>60e7ad7994d527495ada3bb5</t>
  </si>
  <si>
    <t>60e7ae2f73990142dc5a3626</t>
  </si>
  <si>
    <t>YokoSun трусики Premium XL (12-20 кг) 38 шт.</t>
  </si>
  <si>
    <t>60e7b26983b1f23e44c0a124</t>
  </si>
  <si>
    <t>60e731217153b3b27f8944cc</t>
  </si>
  <si>
    <t>60e7b91c94d5271ea0da3bbf</t>
  </si>
  <si>
    <t>Vivienne Sabo Тушь для ресниц Cabaret Waterproof, black</t>
  </si>
  <si>
    <t>60e2df343b31760959b7483a</t>
  </si>
  <si>
    <t>Возврат платежа за скидку маркетплейса</t>
  </si>
  <si>
    <t>60e7a63d7153b32b625b0a19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</si>
</sst>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917775.0</v>
      </c>
    </row>
    <row r="4" spans="1:9" s="3" customFormat="1" x14ac:dyDescent="0.2" ht="16.0" customHeight="true">
      <c r="A4" s="3" t="s">
        <v>34</v>
      </c>
      <c r="B4" s="10" t="n">
        <v>12942.0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5.3467331E7</v>
      </c>
      <c r="B8" s="8" t="s">
        <v>51</v>
      </c>
      <c r="C8" s="8" t="n">
        <f>IF(false,"000-631", "000-631")</f>
      </c>
      <c r="D8" s="8" t="s">
        <v>52</v>
      </c>
      <c r="E8" s="8" t="n">
        <v>10.0</v>
      </c>
      <c r="F8" s="8" t="n">
        <v>970.0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5.3609735E7</v>
      </c>
      <c r="B9" t="s" s="8">
        <v>56</v>
      </c>
      <c r="C9" t="n" s="8">
        <f>IF(false,"120921202", "120921202")</f>
      </c>
      <c r="D9" t="s" s="8">
        <v>57</v>
      </c>
      <c r="E9" t="n" s="8">
        <v>1.0</v>
      </c>
      <c r="F9" t="n" s="8">
        <v>144.0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5.3696305E7</v>
      </c>
      <c r="B10" s="8" t="s">
        <v>56</v>
      </c>
      <c r="C10" s="8" t="n">
        <f>IF(false,"005-1254", "005-1254")</f>
      </c>
      <c r="D10" s="8" t="s">
        <v>60</v>
      </c>
      <c r="E10" s="8" t="n">
        <v>1.0</v>
      </c>
      <c r="F10" s="8" t="n">
        <v>340.0</v>
      </c>
      <c r="G10" s="8" t="s">
        <v>58</v>
      </c>
      <c r="H10" t="s" s="8">
        <v>54</v>
      </c>
      <c r="I10" t="s" s="8">
        <v>61</v>
      </c>
    </row>
    <row r="11" ht="16.0" customHeight="true">
      <c r="A11" t="n" s="7">
        <v>5.3492436E7</v>
      </c>
      <c r="B11" t="s" s="8">
        <v>51</v>
      </c>
      <c r="C11" t="n" s="8">
        <f>IF(false,"120921937", "120921937")</f>
      </c>
      <c r="D11" t="s" s="8">
        <v>62</v>
      </c>
      <c r="E11" t="n" s="8">
        <v>1.0</v>
      </c>
      <c r="F11" t="n" s="8">
        <v>137.0</v>
      </c>
      <c r="G11" t="s" s="8">
        <v>58</v>
      </c>
      <c r="H11" t="s" s="8">
        <v>54</v>
      </c>
      <c r="I11" t="s" s="8">
        <v>63</v>
      </c>
    </row>
    <row r="12" spans="1:9" x14ac:dyDescent="0.2" ht="16.0" customHeight="true">
      <c r="A12" s="7" t="n">
        <v>5.3462432E7</v>
      </c>
      <c r="B12" t="s" s="8">
        <v>64</v>
      </c>
      <c r="C12" t="n" s="8">
        <f>IF(false,"01-003925", "01-003925")</f>
      </c>
      <c r="D12" t="s" s="8">
        <v>65</v>
      </c>
      <c r="E12" t="n" s="8">
        <v>1.0</v>
      </c>
      <c r="F12" t="n" s="8">
        <v>10.0</v>
      </c>
      <c r="G12" t="s" s="8">
        <v>58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5.3784374E7</v>
      </c>
      <c r="B13" s="8" t="s">
        <v>67</v>
      </c>
      <c r="C13" s="8" t="n">
        <f>IF(false,"005-1254", "005-1254")</f>
      </c>
      <c r="D13" s="8" t="s">
        <v>60</v>
      </c>
      <c r="E13" s="8" t="n">
        <v>1.0</v>
      </c>
      <c r="F13" s="8" t="n">
        <v>61.0</v>
      </c>
      <c r="G13" s="8" t="s">
        <v>58</v>
      </c>
      <c r="H13" s="8" t="s">
        <v>54</v>
      </c>
      <c r="I13" s="8" t="s">
        <v>68</v>
      </c>
    </row>
    <row r="14" spans="1:9" x14ac:dyDescent="0.2" ht="16.0" customHeight="true">
      <c r="A14" s="7" t="n">
        <v>5.3539126E7</v>
      </c>
      <c r="B14" s="8" t="s">
        <v>51</v>
      </c>
      <c r="C14" s="8" t="n">
        <f>IF(false,"01-003884", "01-003884")</f>
      </c>
      <c r="D14" s="8" t="s">
        <v>69</v>
      </c>
      <c r="E14" s="8" t="n">
        <v>2.0</v>
      </c>
      <c r="F14" s="8" t="n">
        <v>240.0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5.3457469E7</v>
      </c>
      <c r="B15" t="s" s="8">
        <v>64</v>
      </c>
      <c r="C15" t="n" s="8">
        <f>IF(false,"000-631", "000-631")</f>
      </c>
      <c r="D15" t="s" s="8">
        <v>52</v>
      </c>
      <c r="E15" t="n" s="8">
        <v>1.0</v>
      </c>
      <c r="F15" t="n" s="8">
        <v>141.0</v>
      </c>
      <c r="G15" t="s" s="8">
        <v>53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5.2827431E7</v>
      </c>
      <c r="B16" t="s" s="8">
        <v>72</v>
      </c>
      <c r="C16" t="n" s="8">
        <f>IF(false,"120922894", "120922894")</f>
      </c>
      <c r="D16" t="s" s="8">
        <v>73</v>
      </c>
      <c r="E16" t="n" s="8">
        <v>1.0</v>
      </c>
      <c r="F16" s="8" t="n">
        <v>38.0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5.3444864E7</v>
      </c>
      <c r="B17" s="8" t="s">
        <v>64</v>
      </c>
      <c r="C17" s="8" t="n">
        <f>IF(false,"01-003884", "01-003884")</f>
      </c>
      <c r="D17" s="8" t="s">
        <v>69</v>
      </c>
      <c r="E17" s="8" t="n">
        <v>1.0</v>
      </c>
      <c r="F17" s="8" t="n">
        <v>206.0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5.325456E7</v>
      </c>
      <c r="B18" t="s" s="8">
        <v>76</v>
      </c>
      <c r="C18" t="n" s="8">
        <f>IF(false,"01-003884", "01-003884")</f>
      </c>
      <c r="D18" t="s" s="8">
        <v>69</v>
      </c>
      <c r="E18" t="n" s="8">
        <v>1.0</v>
      </c>
      <c r="F18" t="n" s="8">
        <v>120.0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5.3253799E7</v>
      </c>
      <c r="B19" s="8" t="s">
        <v>76</v>
      </c>
      <c r="C19" s="8" t="n">
        <f>IF(false,"01-003884", "01-003884")</f>
      </c>
      <c r="D19" s="8" t="s">
        <v>69</v>
      </c>
      <c r="E19" s="8" t="n">
        <v>1.0</v>
      </c>
      <c r="F19" s="8" t="n">
        <v>120.0</v>
      </c>
      <c r="G19" s="8" t="s">
        <v>53</v>
      </c>
      <c r="H19" s="8" t="s">
        <v>54</v>
      </c>
      <c r="I19" s="8" t="s">
        <v>78</v>
      </c>
    </row>
    <row r="20" spans="1:9" x14ac:dyDescent="0.2" ht="16.0" customHeight="true">
      <c r="A20" s="7" t="n">
        <v>5.3333346E7</v>
      </c>
      <c r="B20" s="8" t="s">
        <v>76</v>
      </c>
      <c r="C20" s="8" t="n">
        <f>IF(false,"120921995", "120921995")</f>
      </c>
      <c r="D20" s="8" t="s">
        <v>79</v>
      </c>
      <c r="E20" s="8" t="n">
        <v>2.0</v>
      </c>
      <c r="F20" s="8" t="n">
        <v>400.0</v>
      </c>
      <c r="G20" s="8" t="s">
        <v>53</v>
      </c>
      <c r="H20" s="8" t="s">
        <v>54</v>
      </c>
      <c r="I20" s="8" t="s">
        <v>80</v>
      </c>
    </row>
    <row r="21" ht="16.0" customHeight="true">
      <c r="A21" t="n" s="7">
        <v>5.3654266E7</v>
      </c>
      <c r="B21" t="s" s="8">
        <v>56</v>
      </c>
      <c r="C21" t="n" s="8">
        <f>IF(false,"003-318", "003-318")</f>
      </c>
      <c r="D21" t="s" s="8">
        <v>81</v>
      </c>
      <c r="E21" t="n" s="8">
        <v>1.0</v>
      </c>
      <c r="F21" t="n" s="8">
        <v>270.0</v>
      </c>
      <c r="G21" t="s" s="8">
        <v>53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5.34629E7</v>
      </c>
      <c r="B22" t="s" s="8">
        <v>64</v>
      </c>
      <c r="C22" t="n" s="8">
        <f>IF(false,"005-1254", "005-1254")</f>
      </c>
      <c r="D22" t="s" s="8">
        <v>60</v>
      </c>
      <c r="E22" t="n" s="8">
        <v>1.0</v>
      </c>
      <c r="F22" s="8" t="n">
        <v>216.0</v>
      </c>
      <c r="G22" s="8" t="s">
        <v>53</v>
      </c>
      <c r="H22" s="8" t="s">
        <v>54</v>
      </c>
      <c r="I22" s="8" t="s">
        <v>83</v>
      </c>
    </row>
    <row r="23" spans="1:9" x14ac:dyDescent="0.2" ht="16.0" customHeight="true">
      <c r="A23" s="7" t="n">
        <v>5.34629E7</v>
      </c>
      <c r="B23" s="8" t="s">
        <v>64</v>
      </c>
      <c r="C23" s="8" t="n">
        <f>IF(false,"005-1255", "005-1255")</f>
      </c>
      <c r="D23" s="8" t="s">
        <v>84</v>
      </c>
      <c r="E23" s="8" t="n">
        <v>1.0</v>
      </c>
      <c r="F23" s="8" t="n">
        <v>160.0</v>
      </c>
      <c r="G23" s="8" t="s">
        <v>53</v>
      </c>
      <c r="H23" s="8" t="s">
        <v>54</v>
      </c>
      <c r="I23" s="8" t="s">
        <v>83</v>
      </c>
    </row>
    <row r="24" ht="16.0" customHeight="true">
      <c r="A24" t="n" s="7">
        <v>5.3524775E7</v>
      </c>
      <c r="B24" t="s" s="8">
        <v>51</v>
      </c>
      <c r="C24" t="n" s="8">
        <f>IF(false,"003-318", "003-318")</f>
      </c>
      <c r="D24" t="s" s="8">
        <v>81</v>
      </c>
      <c r="E24" t="n" s="8">
        <v>4.0</v>
      </c>
      <c r="F24" t="n" s="8">
        <v>760.0</v>
      </c>
      <c r="G24" t="s" s="8">
        <v>53</v>
      </c>
      <c r="H24" t="s" s="8">
        <v>54</v>
      </c>
      <c r="I24" t="s" s="8">
        <v>85</v>
      </c>
    </row>
    <row r="25" spans="1:9" s="1" customFormat="1" x14ac:dyDescent="0.2" ht="16.0" customHeight="true">
      <c r="A25" t="n" s="7">
        <v>5.3543455E7</v>
      </c>
      <c r="B25" t="s" s="8">
        <v>51</v>
      </c>
      <c r="C25" t="n" s="8">
        <f>IF(false,"120921898", "120921898")</f>
      </c>
      <c r="D25" t="s" s="8">
        <v>86</v>
      </c>
      <c r="E25" t="n" s="8">
        <v>1.0</v>
      </c>
      <c r="F25" t="n" s="8">
        <v>259.0</v>
      </c>
      <c r="G25" t="s" s="8">
        <v>53</v>
      </c>
      <c r="H25" t="s" s="8">
        <v>54</v>
      </c>
      <c r="I25" t="s" s="8">
        <v>87</v>
      </c>
    </row>
    <row r="26" ht="16.0" customHeight="true">
      <c r="A26" t="n" s="7">
        <v>5.2406211E7</v>
      </c>
      <c r="B26" t="s" s="8">
        <v>88</v>
      </c>
      <c r="C26" t="n" s="8">
        <f>IF(false,"01-003884", "01-003884")</f>
      </c>
      <c r="D26" t="s" s="8">
        <v>69</v>
      </c>
      <c r="E26" t="n" s="8">
        <v>1.0</v>
      </c>
      <c r="F26" t="n" s="8">
        <v>100.0</v>
      </c>
      <c r="G26" t="s" s="8">
        <v>53</v>
      </c>
      <c r="H26" t="s" s="8">
        <v>54</v>
      </c>
      <c r="I26" t="s" s="8">
        <v>89</v>
      </c>
    </row>
    <row r="27" ht="16.0" customHeight="true">
      <c r="A27" t="n" s="7">
        <v>5.3541323E7</v>
      </c>
      <c r="B27" t="s" s="8">
        <v>51</v>
      </c>
      <c r="C27" t="n" s="8">
        <f>IF(false,"01-003884", "01-003884")</f>
      </c>
      <c r="D27" t="s" s="8">
        <v>69</v>
      </c>
      <c r="E27" t="n" s="8">
        <v>1.0</v>
      </c>
      <c r="F27" t="n" s="8">
        <v>120.0</v>
      </c>
      <c r="G27" t="s" s="8">
        <v>53</v>
      </c>
      <c r="H27" t="s" s="8">
        <v>54</v>
      </c>
      <c r="I27" t="s" s="8">
        <v>90</v>
      </c>
    </row>
    <row r="28" ht="16.0" customHeight="true">
      <c r="A28" t="n" s="7">
        <v>5.3543328E7</v>
      </c>
      <c r="B28" t="s" s="8">
        <v>51</v>
      </c>
      <c r="C28" t="n" s="8">
        <f>IF(false,"003-318", "003-318")</f>
      </c>
      <c r="D28" t="s" s="8">
        <v>81</v>
      </c>
      <c r="E28" t="n" s="8">
        <v>3.0</v>
      </c>
      <c r="F28" t="n" s="8">
        <v>570.0</v>
      </c>
      <c r="G28" t="s" s="8">
        <v>53</v>
      </c>
      <c r="H28" t="s" s="8">
        <v>54</v>
      </c>
      <c r="I28" t="s" s="8">
        <v>91</v>
      </c>
    </row>
    <row r="29" spans="1:9" s="1" customFormat="1" x14ac:dyDescent="0.2" ht="16.0" customHeight="true">
      <c r="A29" t="n" s="7">
        <v>5.3435846E7</v>
      </c>
      <c r="B29" t="s" s="8">
        <v>64</v>
      </c>
      <c r="C29" t="n" s="8">
        <f>IF(false,"003-318", "003-318")</f>
      </c>
      <c r="D29" t="s" s="8">
        <v>81</v>
      </c>
      <c r="E29" t="n" s="8">
        <v>1.0</v>
      </c>
      <c r="F29" t="n" s="8">
        <v>190.0</v>
      </c>
      <c r="G29" s="8" t="s">
        <v>53</v>
      </c>
      <c r="H29" t="s" s="8">
        <v>54</v>
      </c>
      <c r="I29" s="8" t="s">
        <v>92</v>
      </c>
    </row>
    <row r="30" ht="16.0" customHeight="true">
      <c r="A30" t="n" s="7">
        <v>5.344296E7</v>
      </c>
      <c r="B30" t="s" s="8">
        <v>64</v>
      </c>
      <c r="C30" t="n" s="8">
        <f>IF(false,"005-1254", "005-1254")</f>
      </c>
      <c r="D30" t="s" s="8">
        <v>60</v>
      </c>
      <c r="E30" t="n" s="8">
        <v>1.0</v>
      </c>
      <c r="F30" t="n" s="8">
        <v>216.0</v>
      </c>
      <c r="G30" t="s" s="8">
        <v>53</v>
      </c>
      <c r="H30" t="s" s="8">
        <v>54</v>
      </c>
      <c r="I30" t="s" s="8">
        <v>93</v>
      </c>
    </row>
    <row r="31" ht="16.0" customHeight="true">
      <c r="A31" t="n" s="7">
        <v>5.3460267E7</v>
      </c>
      <c r="B31" t="s" s="8">
        <v>64</v>
      </c>
      <c r="C31" t="n" s="8">
        <f>IF(false,"120921945", "120921945")</f>
      </c>
      <c r="D31" t="s" s="8">
        <v>94</v>
      </c>
      <c r="E31" t="n" s="8">
        <v>1.0</v>
      </c>
      <c r="F31" t="n" s="8">
        <v>129.0</v>
      </c>
      <c r="G31" t="s" s="8">
        <v>53</v>
      </c>
      <c r="H31" t="s" s="8">
        <v>54</v>
      </c>
      <c r="I31" t="s" s="8">
        <v>95</v>
      </c>
    </row>
    <row r="32" ht="16.0" customHeight="true">
      <c r="A32" t="n" s="7">
        <v>5.3458397E7</v>
      </c>
      <c r="B32" t="s" s="8">
        <v>64</v>
      </c>
      <c r="C32" t="n" s="8">
        <f>IF(false,"120921547", "120921547")</f>
      </c>
      <c r="D32" t="s" s="8">
        <v>96</v>
      </c>
      <c r="E32" t="n" s="8">
        <v>1.0</v>
      </c>
      <c r="F32" t="n" s="8">
        <v>74.0</v>
      </c>
      <c r="G32" t="s" s="8">
        <v>58</v>
      </c>
      <c r="H32" t="s" s="8">
        <v>54</v>
      </c>
      <c r="I32" t="s" s="8">
        <v>97</v>
      </c>
    </row>
    <row r="33" ht="16.0" customHeight="true">
      <c r="A33" t="n" s="7">
        <v>5.3459241E7</v>
      </c>
      <c r="B33" t="s" s="8">
        <v>64</v>
      </c>
      <c r="C33" t="n" s="8">
        <f>IF(false,"120922387", "120922387")</f>
      </c>
      <c r="D33" t="s" s="8">
        <v>98</v>
      </c>
      <c r="E33" t="n" s="8">
        <v>1.0</v>
      </c>
      <c r="F33" t="n" s="8">
        <v>279.0</v>
      </c>
      <c r="G33" t="s" s="8">
        <v>58</v>
      </c>
      <c r="H33" t="s" s="8">
        <v>54</v>
      </c>
      <c r="I33" t="s" s="8">
        <v>99</v>
      </c>
    </row>
    <row r="34" ht="16.0" customHeight="true">
      <c r="A34" t="n" s="7">
        <v>5.3840659E7</v>
      </c>
      <c r="B34" t="s" s="8">
        <v>67</v>
      </c>
      <c r="C34" t="n" s="8">
        <f>IF(false,"002-101", "002-101")</f>
      </c>
      <c r="D34" t="s" s="8">
        <v>100</v>
      </c>
      <c r="E34" t="n" s="8">
        <v>3.0</v>
      </c>
      <c r="F34" t="n" s="8">
        <v>292.0</v>
      </c>
      <c r="G34" t="s" s="8">
        <v>58</v>
      </c>
      <c r="H34" t="s" s="8">
        <v>50</v>
      </c>
      <c r="I34" t="s" s="8">
        <v>101</v>
      </c>
    </row>
    <row r="35" ht="16.0" customHeight="true">
      <c r="A35" t="n" s="7">
        <v>5.3579461E7</v>
      </c>
      <c r="B35" t="s" s="8">
        <v>51</v>
      </c>
      <c r="C35" t="n" s="8">
        <f>IF(false,"005-1273", "005-1273")</f>
      </c>
      <c r="D35" t="s" s="8">
        <v>102</v>
      </c>
      <c r="E35" t="n" s="8">
        <v>1.0</v>
      </c>
      <c r="F35" t="n" s="8">
        <v>724.0</v>
      </c>
      <c r="G35" t="s" s="8">
        <v>53</v>
      </c>
      <c r="H35" t="s" s="8">
        <v>50</v>
      </c>
      <c r="I35" t="s" s="8">
        <v>103</v>
      </c>
    </row>
    <row r="36" ht="16.0" customHeight="true">
      <c r="A36" t="n" s="7">
        <v>5.3586024E7</v>
      </c>
      <c r="B36" t="s" s="8">
        <v>51</v>
      </c>
      <c r="C36" t="n" s="8">
        <f>IF(false,"120922005", "120922005")</f>
      </c>
      <c r="D36" t="s" s="8">
        <v>104</v>
      </c>
      <c r="E36" t="n" s="8">
        <v>2.0</v>
      </c>
      <c r="F36" t="n" s="8">
        <v>504.0</v>
      </c>
      <c r="G36" t="s" s="8">
        <v>53</v>
      </c>
      <c r="H36" t="s" s="8">
        <v>50</v>
      </c>
      <c r="I36" t="s" s="8">
        <v>105</v>
      </c>
    </row>
    <row r="37" ht="16.0" customHeight="true">
      <c r="A37" t="n" s="7">
        <v>5.362879E7</v>
      </c>
      <c r="B37" t="s" s="8">
        <v>56</v>
      </c>
      <c r="C37" t="n" s="8">
        <f>IF(false,"005-1254", "005-1254")</f>
      </c>
      <c r="D37" t="s" s="8">
        <v>60</v>
      </c>
      <c r="E37" t="n" s="8">
        <v>1.0</v>
      </c>
      <c r="F37" t="n" s="8">
        <v>216.0</v>
      </c>
      <c r="G37" t="s" s="8">
        <v>53</v>
      </c>
      <c r="H37" t="s" s="8">
        <v>50</v>
      </c>
      <c r="I37" t="s" s="8">
        <v>106</v>
      </c>
    </row>
    <row r="38" ht="16.0" customHeight="true">
      <c r="A38" t="n" s="7">
        <v>5.3593178E7</v>
      </c>
      <c r="B38" t="s" s="8">
        <v>51</v>
      </c>
      <c r="C38" t="n" s="8">
        <f>IF(false,"2152400408", "2152400408")</f>
      </c>
      <c r="D38" t="s" s="8">
        <v>107</v>
      </c>
      <c r="E38" t="n" s="8">
        <v>2.0</v>
      </c>
      <c r="F38" t="n" s="8">
        <v>94.0</v>
      </c>
      <c r="G38" t="s" s="8">
        <v>53</v>
      </c>
      <c r="H38" t="s" s="8">
        <v>50</v>
      </c>
      <c r="I38" t="s" s="8">
        <v>108</v>
      </c>
    </row>
    <row r="39" ht="16.0" customHeight="true">
      <c r="A39" t="n" s="7">
        <v>5.3646453E7</v>
      </c>
      <c r="B39" t="s" s="8">
        <v>56</v>
      </c>
      <c r="C39" t="n" s="8">
        <f>IF(false,"120921937", "120921937")</f>
      </c>
      <c r="D39" t="s" s="8">
        <v>62</v>
      </c>
      <c r="E39" t="n" s="8">
        <v>1.0</v>
      </c>
      <c r="F39" t="n" s="8">
        <v>31.0</v>
      </c>
      <c r="G39" t="s" s="8">
        <v>58</v>
      </c>
      <c r="H39" t="s" s="8">
        <v>50</v>
      </c>
      <c r="I39" t="s" s="8">
        <v>109</v>
      </c>
    </row>
    <row r="40" ht="16.0" customHeight="true">
      <c r="A40" t="n" s="7">
        <v>5.361798E7</v>
      </c>
      <c r="B40" t="s" s="8">
        <v>56</v>
      </c>
      <c r="C40" t="n" s="8">
        <f>IF(false,"120921943", "120921943")</f>
      </c>
      <c r="D40" t="s" s="8">
        <v>110</v>
      </c>
      <c r="E40" t="n" s="8">
        <v>1.0</v>
      </c>
      <c r="F40" t="n" s="8">
        <v>189.0</v>
      </c>
      <c r="G40" t="s" s="8">
        <v>53</v>
      </c>
      <c r="H40" t="s" s="8">
        <v>50</v>
      </c>
      <c r="I40" t="s" s="8">
        <v>111</v>
      </c>
    </row>
    <row r="41" ht="16.0" customHeight="true">
      <c r="A41" t="n" s="7">
        <v>5.3574595E7</v>
      </c>
      <c r="B41" t="s" s="8">
        <v>51</v>
      </c>
      <c r="C41" t="n" s="8">
        <f>IF(false,"01-003884", "01-003884")</f>
      </c>
      <c r="D41" t="s" s="8">
        <v>69</v>
      </c>
      <c r="E41" t="n" s="8">
        <v>1.0</v>
      </c>
      <c r="F41" t="n" s="8">
        <v>120.0</v>
      </c>
      <c r="G41" t="s" s="8">
        <v>53</v>
      </c>
      <c r="H41" t="s" s="8">
        <v>50</v>
      </c>
      <c r="I41" t="s" s="8">
        <v>112</v>
      </c>
    </row>
    <row r="42" ht="16.0" customHeight="true">
      <c r="A42" t="n" s="7">
        <v>5.3584944E7</v>
      </c>
      <c r="B42" t="s" s="8">
        <v>51</v>
      </c>
      <c r="C42" t="n" s="8">
        <f>IF(false,"120922389", "120922389")</f>
      </c>
      <c r="D42" t="s" s="8">
        <v>113</v>
      </c>
      <c r="E42" t="n" s="8">
        <v>1.0</v>
      </c>
      <c r="F42" t="n" s="8">
        <v>70.0</v>
      </c>
      <c r="G42" t="s" s="8">
        <v>53</v>
      </c>
      <c r="H42" t="s" s="8">
        <v>50</v>
      </c>
      <c r="I42" t="s" s="8">
        <v>114</v>
      </c>
    </row>
    <row r="43" ht="16.0" customHeight="true">
      <c r="A43" t="n" s="7">
        <v>5.3545006E7</v>
      </c>
      <c r="B43" t="s" s="8">
        <v>51</v>
      </c>
      <c r="C43" t="n" s="8">
        <f>IF(false,"005-1181", "005-1181")</f>
      </c>
      <c r="D43" t="s" s="8">
        <v>115</v>
      </c>
      <c r="E43" t="n" s="8">
        <v>1.0</v>
      </c>
      <c r="F43" t="n" s="8">
        <v>251.0</v>
      </c>
      <c r="G43" t="s" s="8">
        <v>53</v>
      </c>
      <c r="H43" t="s" s="8">
        <v>50</v>
      </c>
      <c r="I43" t="s" s="8">
        <v>116</v>
      </c>
    </row>
    <row r="44" ht="16.0" customHeight="true">
      <c r="A44" t="n" s="7">
        <v>5.3588941E7</v>
      </c>
      <c r="B44" t="s" s="8">
        <v>51</v>
      </c>
      <c r="C44" t="n" s="8">
        <f>IF(false,"120921995", "120921995")</f>
      </c>
      <c r="D44" t="s" s="8">
        <v>79</v>
      </c>
      <c r="E44" t="n" s="8">
        <v>1.0</v>
      </c>
      <c r="F44" t="n" s="8">
        <v>62.0</v>
      </c>
      <c r="G44" t="s" s="8">
        <v>53</v>
      </c>
      <c r="H44" t="s" s="8">
        <v>50</v>
      </c>
      <c r="I44" t="s" s="8">
        <v>117</v>
      </c>
    </row>
    <row r="45" ht="16.0" customHeight="true">
      <c r="A45" t="n" s="7">
        <v>5.3524675E7</v>
      </c>
      <c r="B45" t="s" s="8">
        <v>51</v>
      </c>
      <c r="C45" t="n" s="8">
        <f>IF(false,"005-1255", "005-1255")</f>
      </c>
      <c r="D45" t="s" s="8">
        <v>84</v>
      </c>
      <c r="E45" t="n" s="8">
        <v>1.0</v>
      </c>
      <c r="F45" t="n" s="8">
        <v>160.0</v>
      </c>
      <c r="G45" t="s" s="8">
        <v>53</v>
      </c>
      <c r="H45" t="s" s="8">
        <v>50</v>
      </c>
      <c r="I45" t="s" s="8">
        <v>118</v>
      </c>
    </row>
    <row r="46" ht="16.0" customHeight="true">
      <c r="A46" t="n" s="7">
        <v>5.3513548E7</v>
      </c>
      <c r="B46" t="s" s="8">
        <v>51</v>
      </c>
      <c r="C46" t="n" s="8">
        <f>IF(false,"005-1273", "005-1273")</f>
      </c>
      <c r="D46" t="s" s="8">
        <v>102</v>
      </c>
      <c r="E46" t="n" s="8">
        <v>1.0</v>
      </c>
      <c r="F46" t="n" s="8">
        <v>192.0</v>
      </c>
      <c r="G46" t="s" s="8">
        <v>53</v>
      </c>
      <c r="H46" t="s" s="8">
        <v>50</v>
      </c>
      <c r="I46" t="s" s="8">
        <v>119</v>
      </c>
    </row>
    <row r="47" ht="16.0" customHeight="true">
      <c r="A47" t="n" s="7">
        <v>5.3581226E7</v>
      </c>
      <c r="B47" t="s" s="8">
        <v>51</v>
      </c>
      <c r="C47" t="n" s="8">
        <f>IF(false,"120921945", "120921945")</f>
      </c>
      <c r="D47" t="s" s="8">
        <v>94</v>
      </c>
      <c r="E47" t="n" s="8">
        <v>1.0</v>
      </c>
      <c r="F47" t="n" s="8">
        <v>34.0</v>
      </c>
      <c r="G47" t="s" s="8">
        <v>53</v>
      </c>
      <c r="H47" t="s" s="8">
        <v>50</v>
      </c>
      <c r="I47" t="s" s="8">
        <v>120</v>
      </c>
    </row>
    <row r="48" ht="16.0" customHeight="true">
      <c r="A48" t="n" s="7">
        <v>5.3901273E7</v>
      </c>
      <c r="B48" t="s" s="8">
        <v>54</v>
      </c>
      <c r="C48" t="n" s="8">
        <f>IF(false,"2152400391", "2152400391")</f>
      </c>
      <c r="D48" t="s" s="8">
        <v>121</v>
      </c>
      <c r="E48" t="n" s="8">
        <v>1.0</v>
      </c>
      <c r="F48" t="n" s="8">
        <v>65.0</v>
      </c>
      <c r="G48" t="s" s="8">
        <v>58</v>
      </c>
      <c r="H48" t="s" s="8">
        <v>50</v>
      </c>
      <c r="I48" t="s" s="8">
        <v>122</v>
      </c>
    </row>
    <row r="49" ht="16.0" customHeight="true">
      <c r="A49" t="n" s="7">
        <v>5.3542062E7</v>
      </c>
      <c r="B49" t="s" s="8">
        <v>51</v>
      </c>
      <c r="C49" t="n" s="8">
        <f>IF(false,"01-003884", "01-003884")</f>
      </c>
      <c r="D49" t="s" s="8">
        <v>69</v>
      </c>
      <c r="E49" t="n" s="8">
        <v>1.0</v>
      </c>
      <c r="F49" t="n" s="8">
        <v>120.0</v>
      </c>
      <c r="G49" t="s" s="8">
        <v>53</v>
      </c>
      <c r="H49" t="s" s="8">
        <v>50</v>
      </c>
      <c r="I49" t="s" s="8">
        <v>123</v>
      </c>
    </row>
    <row r="50" ht="16.0" customHeight="true">
      <c r="A50" t="n" s="7">
        <v>5.3461633E7</v>
      </c>
      <c r="B50" t="s" s="8">
        <v>64</v>
      </c>
      <c r="C50" t="n" s="8">
        <f>IF(false,"005-1255", "005-1255")</f>
      </c>
      <c r="D50" t="s" s="8">
        <v>84</v>
      </c>
      <c r="E50" t="n" s="8">
        <v>1.0</v>
      </c>
      <c r="F50" t="n" s="8">
        <v>160.0</v>
      </c>
      <c r="G50" t="s" s="8">
        <v>53</v>
      </c>
      <c r="H50" t="s" s="8">
        <v>50</v>
      </c>
      <c r="I50" t="s" s="8">
        <v>124</v>
      </c>
    </row>
    <row r="51" ht="16.0" customHeight="true">
      <c r="A51" t="n" s="7">
        <v>5.3376089E7</v>
      </c>
      <c r="B51" t="s" s="8">
        <v>64</v>
      </c>
      <c r="C51" t="n" s="8">
        <f>IF(false,"000-631", "000-631")</f>
      </c>
      <c r="D51" t="s" s="8">
        <v>52</v>
      </c>
      <c r="E51" t="n" s="8">
        <v>1.0</v>
      </c>
      <c r="F51" t="n" s="8">
        <v>26.0</v>
      </c>
      <c r="G51" t="s" s="8">
        <v>53</v>
      </c>
      <c r="H51" t="s" s="8">
        <v>50</v>
      </c>
      <c r="I51" t="s" s="8">
        <v>125</v>
      </c>
    </row>
    <row r="52" ht="16.0" customHeight="true">
      <c r="A52" t="n" s="7">
        <v>5.3579603E7</v>
      </c>
      <c r="B52" t="s" s="8">
        <v>51</v>
      </c>
      <c r="C52" t="n" s="8">
        <f>IF(false,"01-003884", "01-003884")</f>
      </c>
      <c r="D52" t="s" s="8">
        <v>69</v>
      </c>
      <c r="E52" t="n" s="8">
        <v>5.0</v>
      </c>
      <c r="F52" t="n" s="8">
        <v>1215.0</v>
      </c>
      <c r="G52" t="s" s="8">
        <v>53</v>
      </c>
      <c r="H52" t="s" s="8">
        <v>50</v>
      </c>
      <c r="I52" t="s" s="8">
        <v>126</v>
      </c>
    </row>
    <row r="53" ht="16.0" customHeight="true">
      <c r="A53" t="n" s="7">
        <v>5.3495673E7</v>
      </c>
      <c r="B53" t="s" s="8">
        <v>51</v>
      </c>
      <c r="C53" t="n" s="8">
        <f>IF(false,"005-1181", "005-1181")</f>
      </c>
      <c r="D53" t="s" s="8">
        <v>115</v>
      </c>
      <c r="E53" t="n" s="8">
        <v>1.0</v>
      </c>
      <c r="F53" t="n" s="8">
        <v>251.0</v>
      </c>
      <c r="G53" t="s" s="8">
        <v>53</v>
      </c>
      <c r="H53" t="s" s="8">
        <v>50</v>
      </c>
      <c r="I53" t="s" s="8">
        <v>127</v>
      </c>
    </row>
    <row r="54" ht="16.0" customHeight="true">
      <c r="A54" t="n" s="7">
        <v>5.3588741E7</v>
      </c>
      <c r="B54" t="s" s="8">
        <v>51</v>
      </c>
      <c r="C54" t="n" s="8">
        <f>IF(false,"01-003884", "01-003884")</f>
      </c>
      <c r="D54" t="s" s="8">
        <v>69</v>
      </c>
      <c r="E54" t="n" s="8">
        <v>4.0</v>
      </c>
      <c r="F54" t="n" s="8">
        <v>1108.0</v>
      </c>
      <c r="G54" t="s" s="8">
        <v>53</v>
      </c>
      <c r="H54" t="s" s="8">
        <v>50</v>
      </c>
      <c r="I54" t="s" s="8">
        <v>128</v>
      </c>
    </row>
    <row r="55" ht="16.0" customHeight="true">
      <c r="A55" t="n" s="7">
        <v>5.3588741E7</v>
      </c>
      <c r="B55" t="s" s="8">
        <v>51</v>
      </c>
      <c r="C55" t="n" s="8">
        <f>IF(false,"120921202", "120921202")</f>
      </c>
      <c r="D55" t="s" s="8">
        <v>57</v>
      </c>
      <c r="E55" t="n" s="8">
        <v>1.0</v>
      </c>
      <c r="F55" t="n" s="8">
        <v>273.0</v>
      </c>
      <c r="G55" t="s" s="8">
        <v>53</v>
      </c>
      <c r="H55" t="s" s="8">
        <v>50</v>
      </c>
      <c r="I55" t="s" s="8">
        <v>128</v>
      </c>
    </row>
    <row r="56" ht="16.0" customHeight="true">
      <c r="A56" t="n" s="7">
        <v>5.3349177E7</v>
      </c>
      <c r="B56" t="s" s="8">
        <v>64</v>
      </c>
      <c r="C56" t="n" s="8">
        <f>IF(false,"120921901", "120921901")</f>
      </c>
      <c r="D56" t="s" s="8">
        <v>129</v>
      </c>
      <c r="E56" t="n" s="8">
        <v>1.0</v>
      </c>
      <c r="F56" t="n" s="8">
        <v>61.0</v>
      </c>
      <c r="G56" t="s" s="8">
        <v>53</v>
      </c>
      <c r="H56" t="s" s="8">
        <v>50</v>
      </c>
      <c r="I56" t="s" s="8">
        <v>130</v>
      </c>
    </row>
    <row r="57" ht="16.0" customHeight="true">
      <c r="A57" t="n" s="7">
        <v>5.3962548E7</v>
      </c>
      <c r="B57" t="s" s="8">
        <v>54</v>
      </c>
      <c r="C57" t="n" s="8">
        <f>IF(false,"120921547", "120921547")</f>
      </c>
      <c r="D57" t="s" s="8">
        <v>96</v>
      </c>
      <c r="E57" t="n" s="8">
        <v>1.0</v>
      </c>
      <c r="F57" t="n" s="8">
        <v>24.0</v>
      </c>
      <c r="G57" t="s" s="8">
        <v>58</v>
      </c>
      <c r="H57" t="s" s="8">
        <v>50</v>
      </c>
      <c r="I57" t="s" s="8">
        <v>131</v>
      </c>
    </row>
    <row r="58" ht="16.0" customHeight="true">
      <c r="A58" t="n" s="7">
        <v>5.3585312E7</v>
      </c>
      <c r="B58" t="s" s="8">
        <v>51</v>
      </c>
      <c r="C58" t="n" s="8">
        <f>IF(false,"005-1254", "005-1254")</f>
      </c>
      <c r="D58" t="s" s="8">
        <v>60</v>
      </c>
      <c r="E58" t="n" s="8">
        <v>1.0</v>
      </c>
      <c r="F58" t="n" s="8">
        <v>216.0</v>
      </c>
      <c r="G58" t="s" s="8">
        <v>53</v>
      </c>
      <c r="H58" t="s" s="8">
        <v>50</v>
      </c>
      <c r="I58" t="s" s="8">
        <v>132</v>
      </c>
    </row>
    <row r="59" ht="16.0" customHeight="true">
      <c r="A59" t="n" s="7">
        <v>5.3519422E7</v>
      </c>
      <c r="B59" t="s" s="8">
        <v>51</v>
      </c>
      <c r="C59" t="n" s="8">
        <f>IF(false,"120922393", "120922393")</f>
      </c>
      <c r="D59" t="s" s="8">
        <v>133</v>
      </c>
      <c r="E59" t="n" s="8">
        <v>1.0</v>
      </c>
      <c r="F59" t="n" s="8">
        <v>374.0</v>
      </c>
      <c r="G59" t="s" s="8">
        <v>58</v>
      </c>
      <c r="H59" t="s" s="8">
        <v>50</v>
      </c>
      <c r="I59" t="s" s="8">
        <v>134</v>
      </c>
    </row>
    <row r="60" ht="16.0" customHeight="true"/>
    <row r="61" ht="16.0" customHeight="true">
      <c r="A61" t="s" s="1">
        <v>37</v>
      </c>
      <c r="B61" s="1"/>
      <c r="C61" s="1"/>
      <c r="D61" s="1"/>
      <c r="E61" s="1"/>
      <c r="F61" t="n" s="8">
        <v>13102.0</v>
      </c>
      <c r="G61" s="2"/>
    </row>
    <row r="62" ht="16.0" customHeight="true"/>
    <row r="63" ht="16.0" customHeight="true">
      <c r="A63" t="s" s="1">
        <v>36</v>
      </c>
    </row>
    <row r="64" ht="34.0" customHeight="true">
      <c r="A64" t="s" s="9">
        <v>38</v>
      </c>
      <c r="B64" t="s" s="9">
        <v>0</v>
      </c>
      <c r="C64" t="s" s="9">
        <v>43</v>
      </c>
      <c r="D64" t="s" s="9">
        <v>1</v>
      </c>
      <c r="E64" t="s" s="9">
        <v>2</v>
      </c>
      <c r="F64" t="s" s="9">
        <v>39</v>
      </c>
      <c r="G64" t="s" s="9">
        <v>5</v>
      </c>
      <c r="H64" t="s" s="9">
        <v>3</v>
      </c>
      <c r="I64" t="s" s="9">
        <v>4</v>
      </c>
    </row>
    <row r="65" ht="16.0" customHeight="true">
      <c r="A65" t="n" s="8">
        <v>5.3461633E7</v>
      </c>
      <c r="B65" t="s" s="8">
        <v>64</v>
      </c>
      <c r="C65" t="n" s="8">
        <f>IF(false,"005-1255", "005-1255")</f>
      </c>
      <c r="D65" t="s" s="8">
        <v>84</v>
      </c>
      <c r="E65" t="n" s="8">
        <v>1.0</v>
      </c>
      <c r="F65" t="n" s="8">
        <v>-160.0</v>
      </c>
      <c r="G65" t="s" s="8">
        <v>135</v>
      </c>
      <c r="H65" t="s" s="8">
        <v>50</v>
      </c>
      <c r="I65" t="s" s="8">
        <v>136</v>
      </c>
    </row>
    <row r="66" ht="16.0" customHeight="true"/>
    <row r="67" ht="16.0" customHeight="true">
      <c r="A67" t="s" s="1">
        <v>37</v>
      </c>
      <c r="F67" t="n" s="8">
        <v>-160.0</v>
      </c>
      <c r="G67" s="2"/>
      <c r="H67" s="0"/>
      <c r="I67" s="0"/>
    </row>
    <row r="68" ht="16.0" customHeight="true">
      <c r="A68" s="1"/>
      <c r="B68" s="1"/>
      <c r="C68" s="1"/>
      <c r="D68" s="1"/>
      <c r="E68" s="1"/>
      <c r="F68" s="1"/>
      <c r="G68" s="1"/>
      <c r="H68" s="1"/>
      <c r="I68" s="1"/>
    </row>
    <row r="69" ht="16.0" customHeight="true">
      <c r="A69" t="s" s="1">
        <v>40</v>
      </c>
    </row>
    <row r="70" ht="34.0" customHeight="true">
      <c r="A70" t="s" s="9">
        <v>47</v>
      </c>
      <c r="B70" t="s" s="9">
        <v>48</v>
      </c>
      <c r="C70" s="9"/>
      <c r="D70" s="9"/>
      <c r="E70" s="9"/>
      <c r="F70" t="s" s="9">
        <v>39</v>
      </c>
      <c r="G70" t="s" s="9">
        <v>5</v>
      </c>
      <c r="H70" t="s" s="9">
        <v>3</v>
      </c>
      <c r="I70" t="s" s="9">
        <v>4</v>
      </c>
    </row>
    <row r="71" ht="16.0" customHeight="true"/>
    <row r="72" ht="16.0" customHeight="true">
      <c r="A72" t="s" s="1">
        <v>37</v>
      </c>
      <c r="F72" t="n" s="8">
        <v>0.0</v>
      </c>
      <c r="G72" s="2"/>
      <c r="H72" s="0"/>
      <c r="I72" s="0"/>
    </row>
    <row r="73" ht="16.0" customHeight="true">
      <c r="A73" s="1"/>
      <c r="B73" s="1"/>
      <c r="C73" s="1"/>
      <c r="D73" s="1"/>
      <c r="E73" s="1"/>
      <c r="F73" s="1"/>
      <c r="G73" s="1"/>
      <c r="H73" s="1"/>
      <c r="I73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