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<sst xmlns="http://schemas.openxmlformats.org/spreadsheetml/2006/main" count="512" uniqueCount="119">
  <si>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</si>
  <si>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</si>
  <si>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</si>
  <si>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</si>
  <si>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</si>
  <si>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</si>
  <si>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</si>
  <si>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</si>
  <si>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</si>
  <si>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</si>
  <si>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</si>
  <si>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</si>
  <si>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</si>
  <si>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</si>
  <si>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</si>
  <si>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</si>
  <si>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</si>
  <si>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</si>
  <si>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</si>
  <si>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</si>
  <si>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</si>
  <si>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</si>
  <si>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</si>
  <si>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</si>
  <si>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</si>
  <si>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</si>
  <si>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</si>
  <si>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</si>
  <si>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</si>
  <si>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</si>
  <si>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</si>
  <si>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</si>
  <si>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</si>
  <si>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</si>
  <si>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</si>
  <si>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</si>
  <si>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</si>
  <si>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</si>
  <si>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</si>
  <si>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</si>
  <si>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</si>
  <si>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</si>
  <si>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</si>
  <si>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</si>
  <si>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</si>
  <si>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</si>
  <si>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</si>
  <si>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</si>
  <si>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</si>
  <si>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</si>
  <si>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16.06.2021</t>
  </si>
  <si>
    <t>14.06.2021</t>
  </si>
  <si>
    <t>Pigeon Бутылочка Перистальтик Плюс с широким горлом PP, 160 мл, с рождения, бесцветный</t>
  </si>
  <si>
    <t>Платёж покупателя</t>
  </si>
  <si>
    <t>15.06.2021</t>
  </si>
  <si>
    <t>60c75c9f32da83841ec4f0a6</t>
  </si>
  <si>
    <t>Гейнер Optimum Nutrition Serious Mass (2.72 кг) шоколад</t>
  </si>
  <si>
    <t>60c7b5446a864303d4926070</t>
  </si>
  <si>
    <t>Freedom тампоны normal, 3 капли, 3 шт.</t>
  </si>
  <si>
    <t>60c821d694d52700f7cc21bb</t>
  </si>
  <si>
    <t>Гейнер Optimum Nutrition Serious Mass (5.44 кг) банан</t>
  </si>
  <si>
    <t>60c783fb954f6b1e38f842f2</t>
  </si>
  <si>
    <t>Креатин Optimum Nutrition Creatine 2500 Caps (200 шт) без вкуса</t>
  </si>
  <si>
    <t>60c7724ff78dba40e1f358da</t>
  </si>
  <si>
    <t>Протеин Optimum Nutrition 100% Whey Gold Standard (2100-2353 г) кофе</t>
  </si>
  <si>
    <t>60c7b256f988010d7027ee48</t>
  </si>
  <si>
    <t>Biore мицеллярная вода, запасной блок, 290 мл</t>
  </si>
  <si>
    <t>60c7d6b22af6cd025edb453b</t>
  </si>
  <si>
    <t>YokoSun трусики Premium M (6-10 кг) 56 шт.</t>
  </si>
  <si>
    <t>60c7a5532fe098564597e4c7</t>
  </si>
  <si>
    <t>Biore Очищающий мусс для умывания против акне, 150 мл</t>
  </si>
  <si>
    <t>60c7e33132da83057ec4ef5e</t>
  </si>
  <si>
    <t>Смесь Kabrita 3 GOLD для комфортного пищеварения, старше 12 месяцев, 800 г</t>
  </si>
  <si>
    <t>60c7b4bdfbacea61e7da056c</t>
  </si>
  <si>
    <t>YokoSun подгузники M (5-10 кг), 62 шт.</t>
  </si>
  <si>
    <t>60c796a9c3080f8bbf3f992a</t>
  </si>
  <si>
    <t>60c7bfb4954f6bd97af84220</t>
  </si>
  <si>
    <t>Satisfyer Стимулятор Penguin Air Pulse, черный/белый</t>
  </si>
  <si>
    <t>60c7cf4cf98801177427eeb1</t>
  </si>
  <si>
    <t>Ёkitto трусики L (9-14 кг) 44 шт.</t>
  </si>
  <si>
    <t>60c75a0dc3080f4a143f9981</t>
  </si>
  <si>
    <t>60c75608c3080f2f123f997e</t>
  </si>
  <si>
    <t>Satisfyer Вибромассажер Wand-er Woman 34 см (J2018-47), фиолетовый</t>
  </si>
  <si>
    <t>60c83b3af4c0cb36af4019b4</t>
  </si>
  <si>
    <t>60c84d1e2fe0981cb597e4a5</t>
  </si>
  <si>
    <t>Протеин Optimum Nutrition 100% Whey Gold Standard (4545-4704 г) клубника</t>
  </si>
  <si>
    <t>60c84f5f94d52790a3ce6fea</t>
  </si>
  <si>
    <t>60c859fd6a86432b6a9260ca</t>
  </si>
  <si>
    <t>Протеин Optimum Nutrition 100% Whey Gold Standard Naturally Flavored (864-909 г) ваниль</t>
  </si>
  <si>
    <t>60c8667dc3080f9b4409001d</t>
  </si>
  <si>
    <t>YokoSun подгузники L (9-13 кг), 54 шт.</t>
  </si>
  <si>
    <t>60c864b3dbdc31bd0be9f3ed</t>
  </si>
  <si>
    <t>Satisfyer Стимулятор Number One Air Pulse (Next Gen), розовое золото</t>
  </si>
  <si>
    <t>60c86cfe5a395143051c2955</t>
  </si>
  <si>
    <t>YokoSun трусики L (9-14 кг), 44 шт.</t>
  </si>
  <si>
    <t>60c883a032da836f54c4ef78</t>
  </si>
  <si>
    <t>Протеин Optimum Nutrition 100% Whey Gold Standard (2100-2353 г) молочный шоколад</t>
  </si>
  <si>
    <t>60c883b05a3951cd041c2875</t>
  </si>
  <si>
    <t>60c8935c9066f43a96cee233</t>
  </si>
  <si>
    <t>60c894eafbacea7c5dda05e4</t>
  </si>
  <si>
    <t>Biore мусс для умывания с увлажняющим эффектом, 150 мл</t>
  </si>
  <si>
    <t>60c895cb8927ca167866aaf7</t>
  </si>
  <si>
    <t>Farmstay пилинг для лица Escargot Noblesse lntensive Peeling Gel 180 мл</t>
  </si>
  <si>
    <t>60c8962e954f6b0658f842e3</t>
  </si>
  <si>
    <t>Презервативы Sagami Original 0.02, 6 шт.</t>
  </si>
  <si>
    <t>60c89d4632da833ad6c4f01d</t>
  </si>
  <si>
    <t>60c89f05c3080fca203f98f0</t>
  </si>
  <si>
    <t>FUNS спрей для ванной комнаты с ароматом апельсина и мяты, 0.38 л</t>
  </si>
  <si>
    <t>60c8a4e6f4c0cb5764c64596</t>
  </si>
  <si>
    <t>FUNS спрей для туалета с ароматом мяты, 0.38 л</t>
  </si>
  <si>
    <t>Biore мицеллярная вода, 320 мл</t>
  </si>
  <si>
    <t>60c8a2b90fe99504cc694de5</t>
  </si>
  <si>
    <t>60c8abe04f5c6e2623cd8f27</t>
  </si>
  <si>
    <t>60c8c62ab9f8edb918ef0207</t>
  </si>
  <si>
    <t>Satisfyer Вакуумно-волновой стимулятор Love Breeze, розовый</t>
  </si>
  <si>
    <t>60c8b5127153b342e4c04559</t>
  </si>
  <si>
    <t>60c8eb2c94d527fde8cc2133</t>
  </si>
  <si>
    <t>Возврат платежа покупателя</t>
  </si>
  <si>
    <t>60c84efd7153b33fb6fe75df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</si>
</sst>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920675.0</v>
      </c>
    </row>
    <row r="4" spans="1:9" s="3" customFormat="1" x14ac:dyDescent="0.2" ht="16.0" customHeight="true">
      <c r="A4" s="3" t="s">
        <v>34</v>
      </c>
      <c r="B4" s="10" t="n">
        <v>54279.0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5.0755683E7</v>
      </c>
      <c r="B8" s="8" t="s">
        <v>51</v>
      </c>
      <c r="C8" s="8" t="n">
        <f>IF(false,"005-1255", "005-1255")</f>
      </c>
      <c r="D8" s="8" t="s">
        <v>52</v>
      </c>
      <c r="E8" s="8" t="n">
        <v>1.0</v>
      </c>
      <c r="F8" s="8" t="n">
        <v>519.0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5.0805379E7</v>
      </c>
      <c r="B9" t="s" s="8">
        <v>51</v>
      </c>
      <c r="C9" t="n" s="8">
        <f>IF(false,"120923136", "120923136")</f>
      </c>
      <c r="D9" t="s" s="8">
        <v>56</v>
      </c>
      <c r="E9" t="n" s="8">
        <v>1.0</v>
      </c>
      <c r="F9" t="n" s="8">
        <v>3349.0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5.0822486E7</v>
      </c>
      <c r="B10" s="8" t="s">
        <v>54</v>
      </c>
      <c r="C10" s="8" t="n">
        <f>IF(false,"120921935", "120921935")</f>
      </c>
      <c r="D10" s="8" t="s">
        <v>58</v>
      </c>
      <c r="E10" s="8" t="n">
        <v>1.0</v>
      </c>
      <c r="F10" s="8" t="n">
        <v>360.0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5.0777556E7</v>
      </c>
      <c r="B11" t="s" s="8">
        <v>51</v>
      </c>
      <c r="C11" t="n" s="8">
        <f>IF(false,"120923124", "120923124")</f>
      </c>
      <c r="D11" t="s" s="8">
        <v>60</v>
      </c>
      <c r="E11" t="n" s="8">
        <v>1.0</v>
      </c>
      <c r="F11" t="n" s="8">
        <v>4476.0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5.0767086E7</v>
      </c>
      <c r="B12" t="s" s="8">
        <v>51</v>
      </c>
      <c r="C12" t="n" s="8">
        <f>IF(false,"120923164", "120923164")</f>
      </c>
      <c r="D12" t="s" s="8">
        <v>62</v>
      </c>
      <c r="E12" t="n" s="8">
        <v>1.0</v>
      </c>
      <c r="F12" t="n" s="8">
        <v>1.0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5.080376E7</v>
      </c>
      <c r="B13" s="8" t="s">
        <v>51</v>
      </c>
      <c r="C13" s="8" t="n">
        <f>IF(false,"120923126", "120923126")</f>
      </c>
      <c r="D13" s="8" t="s">
        <v>64</v>
      </c>
      <c r="E13" s="8" t="n">
        <v>1.0</v>
      </c>
      <c r="F13" s="8" t="n">
        <v>4489.0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5.0817123E7</v>
      </c>
      <c r="B14" s="8" t="s">
        <v>54</v>
      </c>
      <c r="C14" s="8" t="n">
        <f>IF(false,"005-1380", "005-1380")</f>
      </c>
      <c r="D14" s="8" t="s">
        <v>66</v>
      </c>
      <c r="E14" s="8" t="n">
        <v>1.0</v>
      </c>
      <c r="F14" s="8" t="n">
        <v>306.0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5.0796123E7</v>
      </c>
      <c r="B15" t="s" s="8">
        <v>51</v>
      </c>
      <c r="C15" t="n" s="8">
        <f>IF(false,"120921900", "120921900")</f>
      </c>
      <c r="D15" t="s" s="8">
        <v>68</v>
      </c>
      <c r="E15" t="n" s="8">
        <v>1.0</v>
      </c>
      <c r="F15" t="n" s="8">
        <v>946.0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5.0818518E7</v>
      </c>
      <c r="B16" t="s" s="8">
        <v>54</v>
      </c>
      <c r="C16" t="n" s="8">
        <f>IF(false,"005-1376", "005-1376")</f>
      </c>
      <c r="D16" t="s" s="8">
        <v>70</v>
      </c>
      <c r="E16" t="n" s="8">
        <v>1.0</v>
      </c>
      <c r="F16" s="8" t="n">
        <v>435.0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5.0804891E7</v>
      </c>
      <c r="B17" s="8" t="s">
        <v>51</v>
      </c>
      <c r="C17" s="8" t="n">
        <f>IF(false,"120921202", "120921202")</f>
      </c>
      <c r="D17" s="8" t="s">
        <v>72</v>
      </c>
      <c r="E17" s="8" t="n">
        <v>1.0</v>
      </c>
      <c r="F17" s="8" t="n">
        <v>1799.0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5.0787867E7</v>
      </c>
      <c r="B18" t="s" s="8">
        <v>51</v>
      </c>
      <c r="C18" t="n" s="8">
        <f>IF(false,"005-1512", "005-1512")</f>
      </c>
      <c r="D18" t="s" s="8">
        <v>74</v>
      </c>
      <c r="E18" t="n" s="8">
        <v>1.0</v>
      </c>
      <c r="F18" t="n" s="8">
        <v>839.0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5.081055E7</v>
      </c>
      <c r="B19" s="8" t="s">
        <v>51</v>
      </c>
      <c r="C19" s="8" t="n">
        <f>IF(false,"120921202", "120921202")</f>
      </c>
      <c r="D19" s="8" t="s">
        <v>72</v>
      </c>
      <c r="E19" s="8" t="n">
        <v>1.0</v>
      </c>
      <c r="F19" s="8" t="n">
        <v>1779.0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5.0815766E7</v>
      </c>
      <c r="B20" s="8" t="s">
        <v>54</v>
      </c>
      <c r="C20" s="8" t="n">
        <f>IF(false,"120922947", "120922947")</f>
      </c>
      <c r="D20" s="8" t="s">
        <v>77</v>
      </c>
      <c r="E20" s="8" t="n">
        <v>1.0</v>
      </c>
      <c r="F20" s="8" t="n">
        <v>1.0</v>
      </c>
      <c r="G20" s="8" t="s">
        <v>53</v>
      </c>
      <c r="H20" s="8" t="s">
        <v>54</v>
      </c>
      <c r="I20" s="8" t="s">
        <v>78</v>
      </c>
    </row>
    <row r="21" ht="16.0" customHeight="true">
      <c r="A21" t="n" s="7">
        <v>5.075399E7</v>
      </c>
      <c r="B21" t="s" s="8">
        <v>51</v>
      </c>
      <c r="C21" t="n" s="8">
        <f>IF(false,"120921544", "120921544")</f>
      </c>
      <c r="D21" t="s" s="8">
        <v>79</v>
      </c>
      <c r="E21" t="n" s="8">
        <v>1.0</v>
      </c>
      <c r="F21" t="n" s="8">
        <v>899.0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5.0751973E7</v>
      </c>
      <c r="B22" t="s" s="8">
        <v>51</v>
      </c>
      <c r="C22" t="n" s="8">
        <f>IF(false,"120921544", "120921544")</f>
      </c>
      <c r="D22" t="s" s="8">
        <v>79</v>
      </c>
      <c r="E22" t="n" s="8">
        <v>1.0</v>
      </c>
      <c r="F22" s="8" t="n">
        <v>861.0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5.0827786E7</v>
      </c>
      <c r="B23" s="8" t="s">
        <v>54</v>
      </c>
      <c r="C23" s="8" t="n">
        <f>IF(false,"120922955", "120922955")</f>
      </c>
      <c r="D23" s="8" t="s">
        <v>82</v>
      </c>
      <c r="E23" s="8" t="n">
        <v>1.0</v>
      </c>
      <c r="F23" s="8" t="n">
        <v>2599.0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5.0835569E7</v>
      </c>
      <c r="B24" t="s" s="8">
        <v>54</v>
      </c>
      <c r="C24" t="n" s="8">
        <f>IF(false,"120921544", "120921544")</f>
      </c>
      <c r="D24" t="s" s="8">
        <v>79</v>
      </c>
      <c r="E24" t="n" s="8">
        <v>1.0</v>
      </c>
      <c r="F24" t="n" s="8">
        <v>899.0</v>
      </c>
      <c r="G24" t="s" s="8">
        <v>53</v>
      </c>
      <c r="H24" t="s" s="8">
        <v>54</v>
      </c>
      <c r="I24" t="s" s="8">
        <v>84</v>
      </c>
    </row>
    <row r="25" spans="1:9" s="1" customFormat="1" x14ac:dyDescent="0.2" ht="16.0" customHeight="true">
      <c r="A25" t="n" s="7">
        <v>5.0836691E7</v>
      </c>
      <c r="B25" t="s" s="8">
        <v>54</v>
      </c>
      <c r="C25" t="n" s="8">
        <f>IF(false,"120923130", "120923130")</f>
      </c>
      <c r="D25" t="s" s="8">
        <v>85</v>
      </c>
      <c r="E25" t="n" s="8">
        <v>1.0</v>
      </c>
      <c r="F25" t="n" s="8">
        <v>7949.0</v>
      </c>
      <c r="G25" t="s" s="8">
        <v>53</v>
      </c>
      <c r="H25" t="s" s="8">
        <v>54</v>
      </c>
      <c r="I25" t="s" s="8">
        <v>86</v>
      </c>
    </row>
    <row r="26" ht="16.0" customHeight="true">
      <c r="A26" t="n" s="7">
        <v>5.084289E7</v>
      </c>
      <c r="B26" t="s" s="8">
        <v>54</v>
      </c>
      <c r="C26" t="n" s="8">
        <f>IF(false,"120922947", "120922947")</f>
      </c>
      <c r="D26" t="s" s="8">
        <v>77</v>
      </c>
      <c r="E26" t="n" s="8">
        <v>1.0</v>
      </c>
      <c r="F26" t="n" s="8">
        <v>1999.0</v>
      </c>
      <c r="G26" t="s" s="8">
        <v>53</v>
      </c>
      <c r="H26" t="s" s="8">
        <v>54</v>
      </c>
      <c r="I26" t="s" s="8">
        <v>87</v>
      </c>
    </row>
    <row r="27" ht="16.0" customHeight="true">
      <c r="A27" t="n" s="7">
        <v>5.085084E7</v>
      </c>
      <c r="B27" t="s" s="8">
        <v>54</v>
      </c>
      <c r="C27" t="n" s="8">
        <f>IF(false,"120923168", "120923168")</f>
      </c>
      <c r="D27" t="s" s="8">
        <v>88</v>
      </c>
      <c r="E27" t="n" s="8">
        <v>1.0</v>
      </c>
      <c r="F27" t="n" s="8">
        <v>519.0</v>
      </c>
      <c r="G27" t="s" s="8">
        <v>53</v>
      </c>
      <c r="H27" t="s" s="8">
        <v>54</v>
      </c>
      <c r="I27" t="s" s="8">
        <v>89</v>
      </c>
    </row>
    <row r="28" ht="16.0" customHeight="true">
      <c r="A28" t="n" s="7">
        <v>5.0849767E7</v>
      </c>
      <c r="B28" t="s" s="8">
        <v>54</v>
      </c>
      <c r="C28" t="n" s="8">
        <f>IF(false,"005-1513", "005-1513")</f>
      </c>
      <c r="D28" t="s" s="8">
        <v>90</v>
      </c>
      <c r="E28" t="n" s="8">
        <v>1.0</v>
      </c>
      <c r="F28" t="n" s="8">
        <v>890.0</v>
      </c>
      <c r="G28" t="s" s="8">
        <v>53</v>
      </c>
      <c r="H28" t="s" s="8">
        <v>54</v>
      </c>
      <c r="I28" t="s" s="8">
        <v>91</v>
      </c>
    </row>
    <row r="29" spans="1:9" s="1" customFormat="1" x14ac:dyDescent="0.2" ht="16.0" customHeight="true">
      <c r="A29" t="n" s="7">
        <v>5.0855254E7</v>
      </c>
      <c r="B29" t="s" s="8">
        <v>54</v>
      </c>
      <c r="C29" t="n" s="8">
        <f>IF(false,"120922954", "120922954")</f>
      </c>
      <c r="D29" t="s" s="8">
        <v>92</v>
      </c>
      <c r="E29" t="n" s="8">
        <v>1.0</v>
      </c>
      <c r="F29" t="n" s="8">
        <v>899.0</v>
      </c>
      <c r="G29" s="8" t="s">
        <v>53</v>
      </c>
      <c r="H29" t="s" s="8">
        <v>54</v>
      </c>
      <c r="I29" s="8" t="s">
        <v>93</v>
      </c>
    </row>
    <row r="30" ht="16.0" customHeight="true">
      <c r="A30" t="n" s="7">
        <v>5.0870262E7</v>
      </c>
      <c r="B30" t="s" s="8">
        <v>54</v>
      </c>
      <c r="C30" t="n" s="8">
        <f>IF(false,"005-1515", "005-1515")</f>
      </c>
      <c r="D30" t="s" s="8">
        <v>94</v>
      </c>
      <c r="E30" t="n" s="8">
        <v>1.0</v>
      </c>
      <c r="F30" t="n" s="8">
        <v>866.0</v>
      </c>
      <c r="G30" t="s" s="8">
        <v>53</v>
      </c>
      <c r="H30" t="s" s="8">
        <v>54</v>
      </c>
      <c r="I30" t="s" s="8">
        <v>95</v>
      </c>
    </row>
    <row r="31" ht="16.0" customHeight="true">
      <c r="A31" t="n" s="7">
        <v>5.0870252E7</v>
      </c>
      <c r="B31" t="s" s="8">
        <v>54</v>
      </c>
      <c r="C31" t="n" s="8">
        <f>IF(false,"120922872", "120922872")</f>
      </c>
      <c r="D31" t="s" s="8">
        <v>96</v>
      </c>
      <c r="E31" t="n" s="8">
        <v>1.0</v>
      </c>
      <c r="F31" t="n" s="8">
        <v>4319.0</v>
      </c>
      <c r="G31" t="s" s="8">
        <v>53</v>
      </c>
      <c r="H31" t="s" s="8">
        <v>54</v>
      </c>
      <c r="I31" t="s" s="8">
        <v>97</v>
      </c>
    </row>
    <row r="32" ht="16.0" customHeight="true">
      <c r="A32" t="n" s="7">
        <v>5.0880353E7</v>
      </c>
      <c r="B32" t="s" s="8">
        <v>54</v>
      </c>
      <c r="C32" t="n" s="8">
        <f>IF(false,"120922947", "120922947")</f>
      </c>
      <c r="D32" t="s" s="8">
        <v>77</v>
      </c>
      <c r="E32" t="n" s="8">
        <v>1.0</v>
      </c>
      <c r="F32" t="n" s="8">
        <v>1999.0</v>
      </c>
      <c r="G32" t="s" s="8">
        <v>53</v>
      </c>
      <c r="H32" t="s" s="8">
        <v>54</v>
      </c>
      <c r="I32" t="s" s="8">
        <v>98</v>
      </c>
    </row>
    <row r="33" ht="16.0" customHeight="true">
      <c r="A33" t="n" s="7">
        <v>5.0881483E7</v>
      </c>
      <c r="B33" t="s" s="8">
        <v>54</v>
      </c>
      <c r="C33" t="n" s="8">
        <f>IF(false,"120921935", "120921935")</f>
      </c>
      <c r="D33" t="s" s="8">
        <v>58</v>
      </c>
      <c r="E33" t="n" s="8">
        <v>3.0</v>
      </c>
      <c r="F33" t="n" s="8">
        <v>3.0</v>
      </c>
      <c r="G33" t="s" s="8">
        <v>53</v>
      </c>
      <c r="H33" t="s" s="8">
        <v>54</v>
      </c>
      <c r="I33" t="s" s="8">
        <v>99</v>
      </c>
    </row>
    <row r="34" ht="16.0" customHeight="true">
      <c r="A34" t="n" s="7">
        <v>5.0882061E7</v>
      </c>
      <c r="B34" t="s" s="8">
        <v>54</v>
      </c>
      <c r="C34" t="n" s="8">
        <f>IF(false,"005-1377", "005-1377")</f>
      </c>
      <c r="D34" t="s" s="8">
        <v>100</v>
      </c>
      <c r="E34" t="n" s="8">
        <v>1.0</v>
      </c>
      <c r="F34" t="n" s="8">
        <v>461.0</v>
      </c>
      <c r="G34" t="s" s="8">
        <v>53</v>
      </c>
      <c r="H34" t="s" s="8">
        <v>54</v>
      </c>
      <c r="I34" t="s" s="8">
        <v>101</v>
      </c>
    </row>
    <row r="35" ht="16.0" customHeight="true">
      <c r="A35" t="n" s="7">
        <v>5.0882153E7</v>
      </c>
      <c r="B35" t="s" s="8">
        <v>54</v>
      </c>
      <c r="C35" t="n" s="8">
        <f>IF(false,"120922651", "120922651")</f>
      </c>
      <c r="D35" t="s" s="8">
        <v>102</v>
      </c>
      <c r="E35" t="n" s="8">
        <v>1.0</v>
      </c>
      <c r="F35" t="n" s="8">
        <v>476.0</v>
      </c>
      <c r="G35" t="s" s="8">
        <v>53</v>
      </c>
      <c r="H35" t="s" s="8">
        <v>54</v>
      </c>
      <c r="I35" t="s" s="8">
        <v>103</v>
      </c>
    </row>
    <row r="36" ht="16.0" customHeight="true">
      <c r="A36" t="n" s="7">
        <v>5.0887002E7</v>
      </c>
      <c r="B36" t="s" s="8">
        <v>54</v>
      </c>
      <c r="C36" t="n" s="8">
        <f>IF(false,"01-004122", "01-004122")</f>
      </c>
      <c r="D36" t="s" s="8">
        <v>104</v>
      </c>
      <c r="E36" t="n" s="8">
        <v>1.0</v>
      </c>
      <c r="F36" t="n" s="8">
        <v>1.0</v>
      </c>
      <c r="G36" t="s" s="8">
        <v>53</v>
      </c>
      <c r="H36" t="s" s="8">
        <v>54</v>
      </c>
      <c r="I36" t="s" s="8">
        <v>105</v>
      </c>
    </row>
    <row r="37" ht="16.0" customHeight="true">
      <c r="A37" t="n" s="7">
        <v>5.0888192E7</v>
      </c>
      <c r="B37" t="s" s="8">
        <v>54</v>
      </c>
      <c r="C37" t="n" s="8">
        <f>IF(false,"120922947", "120922947")</f>
      </c>
      <c r="D37" t="s" s="8">
        <v>77</v>
      </c>
      <c r="E37" t="n" s="8">
        <v>1.0</v>
      </c>
      <c r="F37" t="n" s="8">
        <v>1999.0</v>
      </c>
      <c r="G37" t="s" s="8">
        <v>53</v>
      </c>
      <c r="H37" t="s" s="8">
        <v>54</v>
      </c>
      <c r="I37" t="s" s="8">
        <v>106</v>
      </c>
    </row>
    <row r="38" ht="16.0" customHeight="true">
      <c r="A38" t="n" s="7">
        <v>5.089179E7</v>
      </c>
      <c r="B38" t="s" s="8">
        <v>54</v>
      </c>
      <c r="C38" t="n" s="8">
        <f>IF(false,"120922733", "120922733")</f>
      </c>
      <c r="D38" t="s" s="8">
        <v>107</v>
      </c>
      <c r="E38" t="n" s="8">
        <v>2.0</v>
      </c>
      <c r="F38" t="n" s="8">
        <v>984.0</v>
      </c>
      <c r="G38" t="s" s="8">
        <v>53</v>
      </c>
      <c r="H38" t="s" s="8">
        <v>54</v>
      </c>
      <c r="I38" t="s" s="8">
        <v>108</v>
      </c>
    </row>
    <row r="39" ht="16.0" customHeight="true">
      <c r="A39" t="n" s="7">
        <v>5.089179E7</v>
      </c>
      <c r="B39" t="s" s="8">
        <v>54</v>
      </c>
      <c r="C39" t="n" s="8">
        <f>IF(false,"120922734", "120922734")</f>
      </c>
      <c r="D39" t="s" s="8">
        <v>109</v>
      </c>
      <c r="E39" t="n" s="8">
        <v>2.0</v>
      </c>
      <c r="F39" t="n" s="8">
        <v>984.0</v>
      </c>
      <c r="G39" t="s" s="8">
        <v>53</v>
      </c>
      <c r="H39" t="s" s="8">
        <v>54</v>
      </c>
      <c r="I39" t="s" s="8">
        <v>108</v>
      </c>
    </row>
    <row r="40" ht="16.0" customHeight="true">
      <c r="A40" t="n" s="7">
        <v>5.088976E7</v>
      </c>
      <c r="B40" t="s" s="8">
        <v>54</v>
      </c>
      <c r="C40" t="n" s="8">
        <f>IF(false,"005-1379", "005-1379")</f>
      </c>
      <c r="D40" t="s" s="8">
        <v>110</v>
      </c>
      <c r="E40" t="n" s="8">
        <v>1.0</v>
      </c>
      <c r="F40" t="n" s="8">
        <v>649.0</v>
      </c>
      <c r="G40" t="s" s="8">
        <v>53</v>
      </c>
      <c r="H40" t="s" s="8">
        <v>54</v>
      </c>
      <c r="I40" t="s" s="8">
        <v>111</v>
      </c>
    </row>
    <row r="41" ht="16.0" customHeight="true">
      <c r="A41" t="n" s="7">
        <v>5.0896152E7</v>
      </c>
      <c r="B41" t="s" s="8">
        <v>54</v>
      </c>
      <c r="C41" t="n" s="8">
        <f>IF(false,"120921544", "120921544")</f>
      </c>
      <c r="D41" t="s" s="8">
        <v>79</v>
      </c>
      <c r="E41" t="n" s="8">
        <v>1.0</v>
      </c>
      <c r="F41" t="n" s="8">
        <v>899.0</v>
      </c>
      <c r="G41" t="s" s="8">
        <v>53</v>
      </c>
      <c r="H41" t="s" s="8">
        <v>54</v>
      </c>
      <c r="I41" t="s" s="8">
        <v>112</v>
      </c>
    </row>
    <row r="42" ht="16.0" customHeight="true">
      <c r="A42" t="n" s="7">
        <v>5.0911378E7</v>
      </c>
      <c r="B42" t="s" s="8">
        <v>54</v>
      </c>
      <c r="C42" t="n" s="8">
        <f>IF(false,"120921202", "120921202")</f>
      </c>
      <c r="D42" t="s" s="8">
        <v>72</v>
      </c>
      <c r="E42" t="n" s="8">
        <v>1.0</v>
      </c>
      <c r="F42" t="n" s="8">
        <v>1527.0</v>
      </c>
      <c r="G42" t="s" s="8">
        <v>53</v>
      </c>
      <c r="H42" t="s" s="8">
        <v>50</v>
      </c>
      <c r="I42" t="s" s="8">
        <v>113</v>
      </c>
    </row>
    <row r="43" ht="16.0" customHeight="true">
      <c r="A43" t="n" s="7">
        <v>5.0901524E7</v>
      </c>
      <c r="B43" t="s" s="8">
        <v>54</v>
      </c>
      <c r="C43" t="n" s="8">
        <f>IF(false,"120922952", "120922952")</f>
      </c>
      <c r="D43" t="s" s="8">
        <v>114</v>
      </c>
      <c r="E43" t="n" s="8">
        <v>1.0</v>
      </c>
      <c r="F43" t="n" s="8">
        <v>1399.0</v>
      </c>
      <c r="G43" t="s" s="8">
        <v>53</v>
      </c>
      <c r="H43" t="s" s="8">
        <v>50</v>
      </c>
      <c r="I43" t="s" s="8">
        <v>115</v>
      </c>
    </row>
    <row r="44" ht="16.0" customHeight="true">
      <c r="A44" t="n" s="7">
        <v>5.0933034E7</v>
      </c>
      <c r="B44" t="s" s="8">
        <v>54</v>
      </c>
      <c r="C44" t="n" s="8">
        <f>IF(false,"120921202", "120921202")</f>
      </c>
      <c r="D44" t="s" s="8">
        <v>72</v>
      </c>
      <c r="E44" t="n" s="8">
        <v>1.0</v>
      </c>
      <c r="F44" t="n" s="8">
        <v>1799.0</v>
      </c>
      <c r="G44" t="s" s="8">
        <v>53</v>
      </c>
      <c r="H44" t="s" s="8">
        <v>50</v>
      </c>
      <c r="I44" t="s" s="8">
        <v>116</v>
      </c>
    </row>
    <row r="45" ht="16.0" customHeight="true"/>
    <row r="46" ht="16.0" customHeight="true">
      <c r="A46" t="s" s="1">
        <v>37</v>
      </c>
      <c r="B46" s="1"/>
      <c r="C46" s="1"/>
      <c r="D46" s="1"/>
      <c r="E46" s="1"/>
      <c r="F46" t="n" s="8">
        <v>55178.0</v>
      </c>
      <c r="G46" s="2"/>
    </row>
    <row r="47" ht="16.0" customHeight="true"/>
    <row r="48" ht="16.0" customHeight="true">
      <c r="A48" t="s" s="1">
        <v>36</v>
      </c>
    </row>
    <row r="49" ht="34.0" customHeight="true">
      <c r="A49" t="s" s="9">
        <v>38</v>
      </c>
      <c r="B49" t="s" s="9">
        <v>0</v>
      </c>
      <c r="C49" t="s" s="9">
        <v>43</v>
      </c>
      <c r="D49" t="s" s="9">
        <v>1</v>
      </c>
      <c r="E49" t="s" s="9">
        <v>2</v>
      </c>
      <c r="F49" t="s" s="9">
        <v>39</v>
      </c>
      <c r="G49" t="s" s="9">
        <v>5</v>
      </c>
      <c r="H49" t="s" s="9">
        <v>3</v>
      </c>
      <c r="I49" t="s" s="9">
        <v>4</v>
      </c>
    </row>
    <row r="50" ht="16.0" customHeight="true">
      <c r="A50" t="n" s="8">
        <v>5.075399E7</v>
      </c>
      <c r="B50" t="s" s="8">
        <v>51</v>
      </c>
      <c r="C50" t="n" s="8">
        <f>IF(false,"120921544", "120921544")</f>
      </c>
      <c r="D50" t="s" s="8">
        <v>79</v>
      </c>
      <c r="E50" t="n" s="8">
        <v>1.0</v>
      </c>
      <c r="F50" t="n" s="8">
        <v>-899.0</v>
      </c>
      <c r="G50" t="s" s="8">
        <v>117</v>
      </c>
      <c r="H50" t="s" s="8">
        <v>54</v>
      </c>
      <c r="I50" t="s" s="8">
        <v>118</v>
      </c>
    </row>
    <row r="51" ht="16.0" customHeight="true"/>
    <row r="52" ht="16.0" customHeight="true">
      <c r="A52" t="s" s="1">
        <v>37</v>
      </c>
      <c r="F52" t="n" s="8">
        <v>-899.0</v>
      </c>
      <c r="G52" s="2"/>
      <c r="H52" s="0"/>
      <c r="I52" s="0"/>
    </row>
    <row r="53" ht="16.0" customHeight="true">
      <c r="A53" s="1"/>
      <c r="B53" s="1"/>
      <c r="C53" s="1"/>
      <c r="D53" s="1"/>
      <c r="E53" s="1"/>
      <c r="F53" s="1"/>
      <c r="G53" s="1"/>
      <c r="H53" s="1"/>
      <c r="I53" s="1"/>
    </row>
    <row r="54" ht="16.0" customHeight="true">
      <c r="A54" t="s" s="1">
        <v>40</v>
      </c>
    </row>
    <row r="55" ht="34.0" customHeight="true">
      <c r="A55" t="s" s="9">
        <v>47</v>
      </c>
      <c r="B55" t="s" s="9">
        <v>48</v>
      </c>
      <c r="C55" s="9"/>
      <c r="D55" s="9"/>
      <c r="E55" s="9"/>
      <c r="F55" t="s" s="9">
        <v>39</v>
      </c>
      <c r="G55" t="s" s="9">
        <v>5</v>
      </c>
      <c r="H55" t="s" s="9">
        <v>3</v>
      </c>
      <c r="I55" t="s" s="9">
        <v>4</v>
      </c>
    </row>
    <row r="56" ht="16.0" customHeight="true"/>
    <row r="57" ht="16.0" customHeight="true">
      <c r="A57" t="s" s="1">
        <v>37</v>
      </c>
      <c r="F57" t="n" s="8">
        <v>0.0</v>
      </c>
      <c r="G57" s="2"/>
      <c r="H57" s="0"/>
      <c r="I57" s="0"/>
    </row>
    <row r="58" ht="16.0" customHeight="true">
      <c r="A58" s="1"/>
      <c r="B58" s="1"/>
      <c r="C58" s="1"/>
      <c r="D58" s="1"/>
      <c r="E58" s="1"/>
      <c r="F58" s="1"/>
      <c r="G58" s="1"/>
      <c r="H58" s="1"/>
      <c r="I5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