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<sst xmlns="http://schemas.openxmlformats.org/spreadsheetml/2006/main" count="452" uniqueCount="110">
  <si>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</si>
  <si>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</si>
  <si>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</si>
  <si>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</si>
  <si>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</si>
  <si>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</si>
  <si>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</si>
  <si>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</si>
  <si>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</si>
  <si>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</si>
  <si>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</si>
  <si>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</si>
  <si>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</si>
  <si>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</si>
  <si>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</si>
  <si>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</si>
  <si>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</si>
  <si>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</si>
  <si>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</si>
  <si>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</si>
  <si>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</si>
  <si>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</si>
  <si>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</si>
  <si>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</si>
  <si>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</si>
  <si>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</si>
  <si>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</si>
  <si>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</si>
  <si>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</si>
  <si>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</si>
  <si>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</si>
  <si>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</si>
  <si>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</si>
  <si>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</si>
  <si>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</si>
  <si>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</si>
  <si>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</si>
  <si>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</si>
  <si>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</si>
  <si>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</si>
  <si>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</si>
  <si>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</si>
  <si>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</si>
  <si>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</si>
  <si>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</si>
  <si>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</si>
  <si>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</si>
  <si>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</si>
  <si>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</si>
  <si>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</si>
  <si>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17.06.2021</t>
  </si>
  <si>
    <t>16.06.2021</t>
  </si>
  <si>
    <t>Протеин Optimum Nutrition 100% Whey Gold Standard (2100-2353 г) французский ванильный крем</t>
  </si>
  <si>
    <t>Платёж покупателя</t>
  </si>
  <si>
    <t>60c9835503c37888d21bd69f</t>
  </si>
  <si>
    <t>YokoSun трусики L (9-14 кг), 44 шт.</t>
  </si>
  <si>
    <t>60c984ac954f6bd106f842d0</t>
  </si>
  <si>
    <t>Стиральный порошок Attack Bio EX, пластиковый пакет, 0.81 кг</t>
  </si>
  <si>
    <t>60c916b75a39518100647970</t>
  </si>
  <si>
    <t>YokoSun подгузники M (5-10 кг), 62 шт.</t>
  </si>
  <si>
    <t>60c98b2afbacea373a3cc0eb</t>
  </si>
  <si>
    <t>Satisfyer Стимулятор Penguin Air Pulse, черный/белый</t>
  </si>
  <si>
    <t>60c9206304e943314c0ba8eb</t>
  </si>
  <si>
    <t>Merries подгузники M (6-11 кг), 64 шт.</t>
  </si>
  <si>
    <t>60c991d98927ca5fbd58b27c</t>
  </si>
  <si>
    <t>15.06.2021</t>
  </si>
  <si>
    <t>60c8f26a4f5c6e6971cd8f85</t>
  </si>
  <si>
    <t>YokoSun подгузники S (3-6 кг), 82 шт.</t>
  </si>
  <si>
    <t>60c8ff38792ab1493974231f</t>
  </si>
  <si>
    <t>YokoSun трусики Premium L (9-14 кг) 44 шт.</t>
  </si>
  <si>
    <t>60c90ab599d6ef1e982e5f3d</t>
  </si>
  <si>
    <t>Vivienne Sabo Тушь для ресниц Regard Coquette, 01 черная</t>
  </si>
  <si>
    <t>60c90a06dbdc311d9e98223c</t>
  </si>
  <si>
    <t>Satisfyer Вибратор для пар Double Joy (J2008-16), purple</t>
  </si>
  <si>
    <t>60c91dbb2af6cd372b9d54a6</t>
  </si>
  <si>
    <t>Гейнер Optimum Nutrition Serious Mass (5.44 кг) клубника</t>
  </si>
  <si>
    <t>60c8dc623620c252efcc0cae</t>
  </si>
  <si>
    <t>60c8c2bf3620c27d5ccc0c89</t>
  </si>
  <si>
    <t>Satisfyer Вибромассажер Wand-er Woman 34 см (J2018-47), белый</t>
  </si>
  <si>
    <t>60c8c81720d51d6ce1bed9a0</t>
  </si>
  <si>
    <t>Смесь Kabrita 3 GOLD для комфортного пищеварения, старше 12 месяцев, 800 г</t>
  </si>
  <si>
    <t>60c8cd26b9f8ed66d8ef01fb</t>
  </si>
  <si>
    <t>Satisfyer Стимулятор Curvy 2+, розовый</t>
  </si>
  <si>
    <t>60c8c11304e943e8b40ba90e</t>
  </si>
  <si>
    <t>Протеин Optimum Nutrition 100% Whey Gold Standard (819-943 г) молочный шоколад</t>
  </si>
  <si>
    <t>60c8cf83f4c0cb43c5c64571</t>
  </si>
  <si>
    <t>60c8cf97c5311b7ee8137e8d</t>
  </si>
  <si>
    <t>YokoSun трусики XL (12-20 кг), 38 шт.</t>
  </si>
  <si>
    <t>60c99a9c7153b31dacc04415</t>
  </si>
  <si>
    <t>Минерально-витаминный комплекс Optimum Nutrition Opti-Men (240 таблеток)</t>
  </si>
  <si>
    <t>60c9b064f4c0cb07abc645bb</t>
  </si>
  <si>
    <t>60c9b8907153b3120dfe7533</t>
  </si>
  <si>
    <t>Japan Gals натуральная маска с экстрактом алоэ, 7 шт.</t>
  </si>
  <si>
    <t>60c9cd6d5a395166686479f3</t>
  </si>
  <si>
    <t>60c9d53a32da830f90c622e4</t>
  </si>
  <si>
    <t>Freedom тампоны normal, 3 капли, 3 шт.</t>
  </si>
  <si>
    <t>60c9d66e863e4e4df9fe215a</t>
  </si>
  <si>
    <t>Satisfyer Стимулятор Curvy 2+, белый</t>
  </si>
  <si>
    <t>60c9dc97863e4e48d8fe214e</t>
  </si>
  <si>
    <t>Минерально-витаминный комплекс для спорсменов Optimum Nutrition Opti Women (60c)</t>
  </si>
  <si>
    <t>60c9e656c3080fadc9f2b565</t>
  </si>
  <si>
    <t>60c9e71504e9430b7d0ba919</t>
  </si>
  <si>
    <t>Стиральный порошок Attack Multi-Action, пластиковый пакет, 0.81 кг</t>
  </si>
  <si>
    <t>60c9f10c863e4e4d0ffe214f</t>
  </si>
  <si>
    <t>60c9ff19dbdc31327f982268</t>
  </si>
  <si>
    <t>Farmstay пилинг для лица Escargot Noblesse lntensive Peeling Gel 180 мл</t>
  </si>
  <si>
    <t>60c9fd046a86431c9a2f829e</t>
  </si>
  <si>
    <t>Возврат платежа покупателя</t>
  </si>
  <si>
    <t>60c9c1b17153b332e5fe7565</t>
  </si>
  <si>
    <t>60ca1d5af98801dcfba35945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</si>
</sst>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970929.0</v>
      </c>
    </row>
    <row r="4" spans="1:9" s="3" customFormat="1" x14ac:dyDescent="0.2" ht="16.0" customHeight="true">
      <c r="A4" s="3" t="s">
        <v>34</v>
      </c>
      <c r="B4" s="10" t="n">
        <v>56081.0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5.0972738E7</v>
      </c>
      <c r="B8" s="8" t="s">
        <v>51</v>
      </c>
      <c r="C8" s="8" t="n">
        <f>IF(false,"120922870", "120922870")</f>
      </c>
      <c r="D8" s="8" t="s">
        <v>52</v>
      </c>
      <c r="E8" s="8" t="n">
        <v>1.0</v>
      </c>
      <c r="F8" s="8" t="n">
        <v>4779.0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5.0973199E7</v>
      </c>
      <c r="B9" t="s" s="8">
        <v>51</v>
      </c>
      <c r="C9" t="n" s="8">
        <f>IF(false,"005-1515", "005-1515")</f>
      </c>
      <c r="D9" t="s" s="8">
        <v>55</v>
      </c>
      <c r="E9" t="n" s="8">
        <v>1.0</v>
      </c>
      <c r="F9" t="n" s="8">
        <v>966.0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5.0959141E7</v>
      </c>
      <c r="B10" s="8" t="s">
        <v>51</v>
      </c>
      <c r="C10" s="8" t="n">
        <f>IF(false,"120921429", "120921429")</f>
      </c>
      <c r="D10" s="8" t="s">
        <v>57</v>
      </c>
      <c r="E10" s="8" t="n">
        <v>2.0</v>
      </c>
      <c r="F10" s="8" t="n">
        <v>756.0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5.097518E7</v>
      </c>
      <c r="B11" t="s" s="8">
        <v>51</v>
      </c>
      <c r="C11" t="n" s="8">
        <f>IF(false,"005-1512", "005-1512")</f>
      </c>
      <c r="D11" t="s" s="8">
        <v>59</v>
      </c>
      <c r="E11" t="n" s="8">
        <v>1.0</v>
      </c>
      <c r="F11" t="n" s="8">
        <v>775.0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5.0962374E7</v>
      </c>
      <c r="B12" t="s" s="8">
        <v>51</v>
      </c>
      <c r="C12" t="n" s="8">
        <f>IF(false,"120922947", "120922947")</f>
      </c>
      <c r="D12" t="s" s="8">
        <v>61</v>
      </c>
      <c r="E12" t="n" s="8">
        <v>1.0</v>
      </c>
      <c r="F12" t="n" s="8">
        <v>1999.0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5.0977825E7</v>
      </c>
      <c r="B13" s="8" t="s">
        <v>51</v>
      </c>
      <c r="C13" s="8" t="n">
        <f>IF(false,"003-319", "003-319")</f>
      </c>
      <c r="D13" s="8" t="s">
        <v>63</v>
      </c>
      <c r="E13" s="8" t="n">
        <v>1.0</v>
      </c>
      <c r="F13" s="8" t="n">
        <v>1349.0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5.0937703E7</v>
      </c>
      <c r="B14" s="8" t="s">
        <v>65</v>
      </c>
      <c r="C14" s="8" t="n">
        <f>IF(false,"120922947", "120922947")</f>
      </c>
      <c r="D14" s="8" t="s">
        <v>61</v>
      </c>
      <c r="E14" s="8" t="n">
        <v>1.0</v>
      </c>
      <c r="F14" s="8" t="n">
        <v>1824.0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5.0946462E7</v>
      </c>
      <c r="B15" t="s" s="8">
        <v>65</v>
      </c>
      <c r="C15" t="n" s="8">
        <f>IF(false,"005-1511", "005-1511")</f>
      </c>
      <c r="D15" t="s" s="8">
        <v>67</v>
      </c>
      <c r="E15" t="n" s="8">
        <v>1.0</v>
      </c>
      <c r="F15" t="n" s="8">
        <v>753.0</v>
      </c>
      <c r="G15" t="s" s="8">
        <v>53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5.0953607E7</v>
      </c>
      <c r="B16" t="s" s="8">
        <v>65</v>
      </c>
      <c r="C16" t="n" s="8">
        <f>IF(false,"120921995", "120921995")</f>
      </c>
      <c r="D16" t="s" s="8">
        <v>69</v>
      </c>
      <c r="E16" t="n" s="8">
        <v>1.0</v>
      </c>
      <c r="F16" s="8" t="n">
        <v>1089.0</v>
      </c>
      <c r="G16" s="8" t="s">
        <v>53</v>
      </c>
      <c r="H16" s="8" t="s">
        <v>51</v>
      </c>
      <c r="I16" s="8" t="s">
        <v>70</v>
      </c>
    </row>
    <row r="17" spans="1:9" x14ac:dyDescent="0.2" ht="16.0" customHeight="true">
      <c r="A17" s="7" t="n">
        <v>5.0953151E7</v>
      </c>
      <c r="B17" s="8" t="s">
        <v>65</v>
      </c>
      <c r="C17" s="8" t="n">
        <f>IF(false,"120922388", "120922388")</f>
      </c>
      <c r="D17" s="8" t="s">
        <v>71</v>
      </c>
      <c r="E17" s="8" t="n">
        <v>1.0</v>
      </c>
      <c r="F17" s="8" t="n">
        <v>293.0</v>
      </c>
      <c r="G17" s="8" t="s">
        <v>53</v>
      </c>
      <c r="H17" s="8" t="s">
        <v>51</v>
      </c>
      <c r="I17" s="8" t="s">
        <v>72</v>
      </c>
    </row>
    <row r="18" spans="1:9" x14ac:dyDescent="0.2" ht="16.0" customHeight="true">
      <c r="A18" s="7" t="n">
        <v>5.0961609E7</v>
      </c>
      <c r="B18" t="s" s="8">
        <v>51</v>
      </c>
      <c r="C18" t="n" s="8">
        <f>IF(false,"120922946", "120922946")</f>
      </c>
      <c r="D18" t="s" s="8">
        <v>73</v>
      </c>
      <c r="E18" t="n" s="8">
        <v>1.0</v>
      </c>
      <c r="F18" t="n" s="8">
        <v>1399.0</v>
      </c>
      <c r="G18" t="s" s="8">
        <v>53</v>
      </c>
      <c r="H18" t="s" s="8">
        <v>51</v>
      </c>
      <c r="I18" t="s" s="8">
        <v>74</v>
      </c>
    </row>
    <row r="19" spans="1:9" ht="16.0" x14ac:dyDescent="0.2" customHeight="true">
      <c r="A19" s="7" t="n">
        <v>5.0922357E7</v>
      </c>
      <c r="B19" s="8" t="s">
        <v>65</v>
      </c>
      <c r="C19" s="8" t="n">
        <f>IF(false,"120923171", "120923171")</f>
      </c>
      <c r="D19" s="8" t="s">
        <v>75</v>
      </c>
      <c r="E19" s="8" t="n">
        <v>1.0</v>
      </c>
      <c r="F19" s="8" t="n">
        <v>5129.0</v>
      </c>
      <c r="G19" s="8" t="s">
        <v>53</v>
      </c>
      <c r="H19" s="8" t="s">
        <v>51</v>
      </c>
      <c r="I19" s="8" t="s">
        <v>76</v>
      </c>
    </row>
    <row r="20" spans="1:9" x14ac:dyDescent="0.2" ht="16.0" customHeight="true">
      <c r="A20" s="7" t="n">
        <v>5.090941E7</v>
      </c>
      <c r="B20" s="8" t="s">
        <v>65</v>
      </c>
      <c r="C20" s="8" t="n">
        <f>IF(false,"120922947", "120922947")</f>
      </c>
      <c r="D20" s="8" t="s">
        <v>61</v>
      </c>
      <c r="E20" s="8" t="n">
        <v>1.0</v>
      </c>
      <c r="F20" s="8" t="n">
        <v>1999.0</v>
      </c>
      <c r="G20" s="8" t="s">
        <v>53</v>
      </c>
      <c r="H20" s="8" t="s">
        <v>51</v>
      </c>
      <c r="I20" s="8" t="s">
        <v>77</v>
      </c>
    </row>
    <row r="21" ht="16.0" customHeight="true">
      <c r="A21" t="n" s="7">
        <v>5.0912492E7</v>
      </c>
      <c r="B21" t="s" s="8">
        <v>65</v>
      </c>
      <c r="C21" t="n" s="8">
        <f>IF(false,"120922956", "120922956")</f>
      </c>
      <c r="D21" t="s" s="8">
        <v>78</v>
      </c>
      <c r="E21" t="n" s="8">
        <v>1.0</v>
      </c>
      <c r="F21" t="n" s="8">
        <v>2157.0</v>
      </c>
      <c r="G21" t="s" s="8">
        <v>53</v>
      </c>
      <c r="H21" t="s" s="8">
        <v>51</v>
      </c>
      <c r="I21" t="s" s="8">
        <v>79</v>
      </c>
    </row>
    <row r="22" spans="1:9" s="1" customFormat="1" x14ac:dyDescent="0.2" ht="16.0" customHeight="true">
      <c r="A22" s="7" t="n">
        <v>5.0915436E7</v>
      </c>
      <c r="B22" t="s" s="8">
        <v>65</v>
      </c>
      <c r="C22" t="n" s="8">
        <f>IF(false,"120921202", "120921202")</f>
      </c>
      <c r="D22" t="s" s="8">
        <v>80</v>
      </c>
      <c r="E22" t="n" s="8">
        <v>10.0</v>
      </c>
      <c r="F22" s="8" t="n">
        <v>16490.0</v>
      </c>
      <c r="G22" s="8" t="s">
        <v>53</v>
      </c>
      <c r="H22" s="8" t="s">
        <v>51</v>
      </c>
      <c r="I22" s="8" t="s">
        <v>81</v>
      </c>
    </row>
    <row r="23" spans="1:9" x14ac:dyDescent="0.2" ht="16.0" customHeight="true">
      <c r="A23" s="7" t="n">
        <v>5.0908395E7</v>
      </c>
      <c r="B23" s="8" t="s">
        <v>65</v>
      </c>
      <c r="C23" s="8" t="n">
        <f>IF(false,"120922957", "120922957")</f>
      </c>
      <c r="D23" s="8" t="s">
        <v>82</v>
      </c>
      <c r="E23" s="8" t="n">
        <v>1.0</v>
      </c>
      <c r="F23" s="8" t="n">
        <v>1459.0</v>
      </c>
      <c r="G23" s="8" t="s">
        <v>53</v>
      </c>
      <c r="H23" s="8" t="s">
        <v>51</v>
      </c>
      <c r="I23" s="8" t="s">
        <v>83</v>
      </c>
    </row>
    <row r="24" ht="16.0" customHeight="true">
      <c r="A24" t="n" s="7">
        <v>5.0916208E7</v>
      </c>
      <c r="B24" t="s" s="8">
        <v>65</v>
      </c>
      <c r="C24" t="n" s="8">
        <f>IF(false,"120922874", "120922874")</f>
      </c>
      <c r="D24" t="s" s="8">
        <v>84</v>
      </c>
      <c r="E24" t="n" s="8">
        <v>1.0</v>
      </c>
      <c r="F24" t="n" s="8">
        <v>79.0</v>
      </c>
      <c r="G24" t="s" s="8">
        <v>53</v>
      </c>
      <c r="H24" t="s" s="8">
        <v>51</v>
      </c>
      <c r="I24" t="s" s="8">
        <v>85</v>
      </c>
    </row>
    <row r="25" spans="1:9" s="1" customFormat="1" x14ac:dyDescent="0.2" ht="16.0" customHeight="true">
      <c r="A25" t="n" s="7">
        <v>5.0916519E7</v>
      </c>
      <c r="B25" t="s" s="8">
        <v>65</v>
      </c>
      <c r="C25" t="n" s="8">
        <f>IF(false,"120922947", "120922947")</f>
      </c>
      <c r="D25" t="s" s="8">
        <v>61</v>
      </c>
      <c r="E25" t="n" s="8">
        <v>1.0</v>
      </c>
      <c r="F25" t="n" s="8">
        <v>1573.0</v>
      </c>
      <c r="G25" t="s" s="8">
        <v>53</v>
      </c>
      <c r="H25" t="s" s="8">
        <v>51</v>
      </c>
      <c r="I25" t="s" s="8">
        <v>86</v>
      </c>
    </row>
    <row r="26" ht="16.0" customHeight="true">
      <c r="A26" t="n" s="7">
        <v>5.0980484E7</v>
      </c>
      <c r="B26" t="s" s="8">
        <v>51</v>
      </c>
      <c r="C26" t="n" s="8">
        <f>IF(false,"005-1516", "005-1516")</f>
      </c>
      <c r="D26" t="s" s="8">
        <v>87</v>
      </c>
      <c r="E26" t="n" s="8">
        <v>1.0</v>
      </c>
      <c r="F26" t="n" s="8">
        <v>268.0</v>
      </c>
      <c r="G26" t="s" s="8">
        <v>53</v>
      </c>
      <c r="H26" t="s" s="8">
        <v>51</v>
      </c>
      <c r="I26" t="s" s="8">
        <v>88</v>
      </c>
    </row>
    <row r="27" ht="16.0" customHeight="true">
      <c r="A27" t="n" s="7">
        <v>5.0994896E7</v>
      </c>
      <c r="B27" t="s" s="8">
        <v>51</v>
      </c>
      <c r="C27" t="n" s="8">
        <f>IF(false,"120923128", "120923128")</f>
      </c>
      <c r="D27" t="s" s="8">
        <v>89</v>
      </c>
      <c r="E27" t="n" s="8">
        <v>1.0</v>
      </c>
      <c r="F27" t="n" s="8">
        <v>4089.0</v>
      </c>
      <c r="G27" t="s" s="8">
        <v>53</v>
      </c>
      <c r="H27" t="s" s="8">
        <v>51</v>
      </c>
      <c r="I27" t="s" s="8">
        <v>90</v>
      </c>
    </row>
    <row r="28" ht="16.0" customHeight="true">
      <c r="A28" t="n" s="7">
        <v>5.1000424E7</v>
      </c>
      <c r="B28" t="s" s="8">
        <v>51</v>
      </c>
      <c r="C28" t="n" s="8">
        <f>IF(false,"120922947", "120922947")</f>
      </c>
      <c r="D28" t="s" s="8">
        <v>61</v>
      </c>
      <c r="E28" t="n" s="8">
        <v>1.0</v>
      </c>
      <c r="F28" t="n" s="8">
        <v>1999.0</v>
      </c>
      <c r="G28" t="s" s="8">
        <v>53</v>
      </c>
      <c r="H28" t="s" s="8">
        <v>51</v>
      </c>
      <c r="I28" t="s" s="8">
        <v>91</v>
      </c>
    </row>
    <row r="29" spans="1:9" s="1" customFormat="1" x14ac:dyDescent="0.2" ht="16.0" customHeight="true">
      <c r="A29" t="n" s="7">
        <v>5.1016766E7</v>
      </c>
      <c r="B29" t="s" s="8">
        <v>51</v>
      </c>
      <c r="C29" t="n" s="8">
        <f>IF(false,"005-1447", "005-1447")</f>
      </c>
      <c r="D29" t="s" s="8">
        <v>92</v>
      </c>
      <c r="E29" t="n" s="8">
        <v>1.0</v>
      </c>
      <c r="F29" t="n" s="8">
        <v>389.0</v>
      </c>
      <c r="G29" s="8" t="s">
        <v>53</v>
      </c>
      <c r="H29" t="s" s="8">
        <v>51</v>
      </c>
      <c r="I29" s="8" t="s">
        <v>93</v>
      </c>
    </row>
    <row r="30" ht="16.0" customHeight="true">
      <c r="A30" t="n" s="7">
        <v>5.1022316E7</v>
      </c>
      <c r="B30" t="s" s="8">
        <v>51</v>
      </c>
      <c r="C30" t="n" s="8">
        <f>IF(false,"120923128", "120923128")</f>
      </c>
      <c r="D30" t="s" s="8">
        <v>89</v>
      </c>
      <c r="E30" t="n" s="8">
        <v>1.0</v>
      </c>
      <c r="F30" t="n" s="8">
        <v>1.0</v>
      </c>
      <c r="G30" t="s" s="8">
        <v>53</v>
      </c>
      <c r="H30" t="s" s="8">
        <v>51</v>
      </c>
      <c r="I30" t="s" s="8">
        <v>94</v>
      </c>
    </row>
    <row r="31" ht="16.0" customHeight="true">
      <c r="A31" t="n" s="7">
        <v>5.1023205E7</v>
      </c>
      <c r="B31" t="s" s="8">
        <v>51</v>
      </c>
      <c r="C31" t="n" s="8">
        <f>IF(false,"120921935", "120921935")</f>
      </c>
      <c r="D31" t="s" s="8">
        <v>95</v>
      </c>
      <c r="E31" t="n" s="8">
        <v>1.0</v>
      </c>
      <c r="F31" t="n" s="8">
        <v>288.0</v>
      </c>
      <c r="G31" t="s" s="8">
        <v>53</v>
      </c>
      <c r="H31" t="s" s="8">
        <v>51</v>
      </c>
      <c r="I31" t="s" s="8">
        <v>96</v>
      </c>
    </row>
    <row r="32" ht="16.0" customHeight="true">
      <c r="A32" t="n" s="7">
        <v>5.1027563E7</v>
      </c>
      <c r="B32" t="s" s="8">
        <v>51</v>
      </c>
      <c r="C32" t="n" s="8">
        <f>IF(false,"120922953", "120922953")</f>
      </c>
      <c r="D32" t="s" s="8">
        <v>97</v>
      </c>
      <c r="E32" t="n" s="8">
        <v>1.0</v>
      </c>
      <c r="F32" t="n" s="8">
        <v>1599.0</v>
      </c>
      <c r="G32" t="s" s="8">
        <v>53</v>
      </c>
      <c r="H32" t="s" s="8">
        <v>51</v>
      </c>
      <c r="I32" t="s" s="8">
        <v>98</v>
      </c>
    </row>
    <row r="33" ht="16.0" customHeight="true">
      <c r="A33" t="n" s="7">
        <v>5.1033784E7</v>
      </c>
      <c r="B33" t="s" s="8">
        <v>51</v>
      </c>
      <c r="C33" t="n" s="8">
        <f>IF(false,"120923170", "120923170")</f>
      </c>
      <c r="D33" t="s" s="8">
        <v>99</v>
      </c>
      <c r="E33" t="n" s="8">
        <v>1.0</v>
      </c>
      <c r="F33" t="n" s="8">
        <v>1079.0</v>
      </c>
      <c r="G33" t="s" s="8">
        <v>53</v>
      </c>
      <c r="H33" t="s" s="8">
        <v>51</v>
      </c>
      <c r="I33" t="s" s="8">
        <v>100</v>
      </c>
    </row>
    <row r="34" ht="16.0" customHeight="true">
      <c r="A34" t="n" s="7">
        <v>5.1034262E7</v>
      </c>
      <c r="B34" t="s" s="8">
        <v>51</v>
      </c>
      <c r="C34" t="n" s="8">
        <f>IF(false,"120922947", "120922947")</f>
      </c>
      <c r="D34" t="s" s="8">
        <v>61</v>
      </c>
      <c r="E34" t="n" s="8">
        <v>1.0</v>
      </c>
      <c r="F34" t="n" s="8">
        <v>1999.0</v>
      </c>
      <c r="G34" t="s" s="8">
        <v>53</v>
      </c>
      <c r="H34" t="s" s="8">
        <v>51</v>
      </c>
      <c r="I34" t="s" s="8">
        <v>101</v>
      </c>
    </row>
    <row r="35" ht="16.0" customHeight="true">
      <c r="A35" t="n" s="7">
        <v>5.1040473E7</v>
      </c>
      <c r="B35" t="s" s="8">
        <v>51</v>
      </c>
      <c r="C35" t="n" s="8">
        <f>IF(false,"000-633", "000-633")</f>
      </c>
      <c r="D35" t="s" s="8">
        <v>102</v>
      </c>
      <c r="E35" t="n" s="8">
        <v>2.0</v>
      </c>
      <c r="F35" t="n" s="8">
        <v>942.0</v>
      </c>
      <c r="G35" t="s" s="8">
        <v>53</v>
      </c>
      <c r="H35" t="s" s="8">
        <v>51</v>
      </c>
      <c r="I35" t="s" s="8">
        <v>103</v>
      </c>
    </row>
    <row r="36" ht="16.0" customHeight="true">
      <c r="A36" t="n" s="7">
        <v>5.1048576E7</v>
      </c>
      <c r="B36" t="s" s="8">
        <v>51</v>
      </c>
      <c r="C36" t="n" s="8">
        <f>IF(false,"120921202", "120921202")</f>
      </c>
      <c r="D36" t="s" s="8">
        <v>80</v>
      </c>
      <c r="E36" t="n" s="8">
        <v>1.0</v>
      </c>
      <c r="F36" t="n" s="8">
        <v>1799.0</v>
      </c>
      <c r="G36" t="s" s="8">
        <v>53</v>
      </c>
      <c r="H36" t="s" s="8">
        <v>51</v>
      </c>
      <c r="I36" t="s" s="8">
        <v>104</v>
      </c>
    </row>
    <row r="37" ht="16.0" customHeight="true">
      <c r="A37" t="n" s="7">
        <v>5.1047555E7</v>
      </c>
      <c r="B37" t="s" s="8">
        <v>51</v>
      </c>
      <c r="C37" t="n" s="8">
        <f>IF(false,"120922651", "120922651")</f>
      </c>
      <c r="D37" t="s" s="8">
        <v>105</v>
      </c>
      <c r="E37" t="n" s="8">
        <v>1.0</v>
      </c>
      <c r="F37" t="n" s="8">
        <v>559.0</v>
      </c>
      <c r="G37" t="s" s="8">
        <v>53</v>
      </c>
      <c r="H37" t="s" s="8">
        <v>51</v>
      </c>
      <c r="I37" t="s" s="8">
        <v>106</v>
      </c>
    </row>
    <row r="38" ht="16.0" customHeight="true"/>
    <row r="39" ht="16.0" customHeight="true">
      <c r="A39" t="s" s="1">
        <v>37</v>
      </c>
      <c r="B39" s="1"/>
      <c r="C39" s="1"/>
      <c r="D39" s="1"/>
      <c r="E39" s="1"/>
      <c r="F39" t="n" s="8">
        <v>59879.0</v>
      </c>
      <c r="G39" s="2"/>
    </row>
    <row r="40" ht="16.0" customHeight="true"/>
    <row r="41" ht="16.0" customHeight="true">
      <c r="A41" t="s" s="1">
        <v>36</v>
      </c>
    </row>
    <row r="42" ht="34.0" customHeight="true">
      <c r="A42" t="s" s="9">
        <v>38</v>
      </c>
      <c r="B42" t="s" s="9">
        <v>0</v>
      </c>
      <c r="C42" t="s" s="9">
        <v>43</v>
      </c>
      <c r="D42" t="s" s="9">
        <v>1</v>
      </c>
      <c r="E42" t="s" s="9">
        <v>2</v>
      </c>
      <c r="F42" t="s" s="9">
        <v>39</v>
      </c>
      <c r="G42" t="s" s="9">
        <v>5</v>
      </c>
      <c r="H42" t="s" s="9">
        <v>3</v>
      </c>
      <c r="I42" t="s" s="9">
        <v>4</v>
      </c>
    </row>
    <row r="43" ht="16.0" customHeight="true">
      <c r="A43" t="n" s="8">
        <v>5.0962374E7</v>
      </c>
      <c r="B43" t="s" s="8">
        <v>51</v>
      </c>
      <c r="C43" t="n" s="8">
        <f>IF(false,"120922947", "120922947")</f>
      </c>
      <c r="D43" t="s" s="8">
        <v>61</v>
      </c>
      <c r="E43" t="n" s="8">
        <v>1.0</v>
      </c>
      <c r="F43" t="n" s="8">
        <v>-1999.0</v>
      </c>
      <c r="G43" t="s" s="8">
        <v>107</v>
      </c>
      <c r="H43" t="s" s="8">
        <v>51</v>
      </c>
      <c r="I43" t="s" s="8">
        <v>108</v>
      </c>
    </row>
    <row r="44" ht="16.0" customHeight="true">
      <c r="A44" t="n" s="8">
        <v>5.1048576E7</v>
      </c>
      <c r="B44" t="s" s="8">
        <v>51</v>
      </c>
      <c r="C44" t="n" s="8">
        <f>IF(false,"120921202", "120921202")</f>
      </c>
      <c r="D44" t="s" s="8">
        <v>80</v>
      </c>
      <c r="E44" t="n" s="8">
        <v>1.0</v>
      </c>
      <c r="F44" t="n" s="8">
        <v>-1799.0</v>
      </c>
      <c r="G44" t="s" s="8">
        <v>107</v>
      </c>
      <c r="H44" t="s" s="8">
        <v>51</v>
      </c>
      <c r="I44" t="s" s="8">
        <v>109</v>
      </c>
    </row>
    <row r="45" ht="16.0" customHeight="true"/>
    <row r="46" ht="16.0" customHeight="true">
      <c r="A46" t="s" s="1">
        <v>37</v>
      </c>
      <c r="F46" t="n" s="8">
        <v>-3798.0</v>
      </c>
      <c r="G46" s="2"/>
      <c r="H46" s="0"/>
      <c r="I46" s="0"/>
    </row>
    <row r="47" ht="16.0" customHeight="true">
      <c r="A47" s="1"/>
      <c r="B47" s="1"/>
      <c r="C47" s="1"/>
      <c r="D47" s="1"/>
      <c r="E47" s="1"/>
      <c r="F47" s="1"/>
      <c r="G47" s="1"/>
      <c r="H47" s="1"/>
      <c r="I47" s="1"/>
    </row>
    <row r="48" ht="16.0" customHeight="true">
      <c r="A48" t="s" s="1">
        <v>40</v>
      </c>
    </row>
    <row r="49" ht="34.0" customHeight="true">
      <c r="A49" t="s" s="9">
        <v>47</v>
      </c>
      <c r="B49" t="s" s="9">
        <v>48</v>
      </c>
      <c r="C49" s="9"/>
      <c r="D49" s="9"/>
      <c r="E49" s="9"/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/>
    <row r="51" ht="16.0" customHeight="true">
      <c r="A51" t="s" s="1">
        <v>37</v>
      </c>
      <c r="F51" t="n" s="8">
        <v>0.0</v>
      </c>
      <c r="G51" s="2"/>
      <c r="H51" s="0"/>
      <c r="I51" s="0"/>
    </row>
    <row r="52" ht="16.0" customHeight="true">
      <c r="A52" s="1"/>
      <c r="B52" s="1"/>
      <c r="C52" s="1"/>
      <c r="D52" s="1"/>
      <c r="E52" s="1"/>
      <c r="F52" s="1"/>
      <c r="G52" s="1"/>
      <c r="H52" s="1"/>
      <c r="I5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