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Z:\Центр\Прайсы\"/>
    </mc:Choice>
  </mc:AlternateContent>
  <xr:revisionPtr revIDLastSave="0" documentId="13_ncr:1_{0B0CC244-C5D7-4BA5-8BE7-77AB22CE85A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Расстоечные шкафы" sheetId="1" r:id="rId1"/>
    <sheet name="Расстоечные камеры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2" l="1"/>
  <c r="J11" i="1" l="1"/>
  <c r="J14" i="1"/>
  <c r="L13" i="1"/>
  <c r="L14" i="1"/>
  <c r="K13" i="1"/>
  <c r="K14" i="1"/>
  <c r="K12" i="2"/>
  <c r="L6" i="2"/>
  <c r="M7" i="2"/>
  <c r="M8" i="2"/>
  <c r="M9" i="2"/>
  <c r="M10" i="2"/>
  <c r="M11" i="2"/>
  <c r="M12" i="2"/>
  <c r="L7" i="2"/>
  <c r="L8" i="2"/>
  <c r="L9" i="2"/>
  <c r="L10" i="2"/>
  <c r="L11" i="2"/>
  <c r="M13" i="2" l="1"/>
  <c r="M14" i="2"/>
  <c r="M15" i="2"/>
  <c r="M16" i="2"/>
  <c r="M17" i="2"/>
  <c r="M18" i="2"/>
  <c r="M19" i="2"/>
  <c r="M3" i="2" s="1"/>
  <c r="L12" i="2"/>
  <c r="L13" i="2"/>
  <c r="L14" i="2"/>
  <c r="L15" i="2"/>
  <c r="L16" i="2"/>
  <c r="L17" i="2"/>
  <c r="L18" i="2"/>
  <c r="K11" i="2"/>
  <c r="K10" i="2"/>
  <c r="K9" i="2"/>
  <c r="K8" i="2"/>
  <c r="K7" i="2"/>
  <c r="K6" i="2"/>
  <c r="L8" i="1"/>
  <c r="L9" i="1"/>
  <c r="L10" i="1"/>
  <c r="L11" i="1"/>
  <c r="L12" i="1"/>
  <c r="L15" i="1"/>
  <c r="L7" i="1"/>
  <c r="K7" i="1"/>
  <c r="K8" i="1"/>
  <c r="K9" i="1"/>
  <c r="K10" i="1"/>
  <c r="K11" i="1"/>
  <c r="K12" i="1"/>
  <c r="K15" i="1"/>
  <c r="K16" i="1" l="1"/>
  <c r="K3" i="1" s="1"/>
  <c r="L16" i="1"/>
  <c r="L3" i="1" s="1"/>
  <c r="L2" i="1" l="1"/>
  <c r="M2" i="2"/>
  <c r="J8" i="1" l="1"/>
  <c r="J9" i="1"/>
  <c r="J10" i="1"/>
  <c r="J12" i="1"/>
  <c r="J13" i="1"/>
  <c r="J15" i="1"/>
  <c r="J7" i="1"/>
  <c r="J16" i="1" l="1"/>
  <c r="J3" i="1" s="1"/>
  <c r="K17" i="2" l="1"/>
  <c r="K15" i="2"/>
  <c r="K13" i="2"/>
  <c r="K16" i="2" l="1"/>
  <c r="K18" i="2"/>
  <c r="K14" i="2"/>
  <c r="K19" i="2" s="1"/>
  <c r="K3" i="2" l="1"/>
  <c r="J2" i="1"/>
  <c r="K2" i="2"/>
  <c r="L19" i="2"/>
  <c r="L3" i="2" s="1"/>
  <c r="L2" i="2" l="1"/>
  <c r="K2" i="1"/>
</calcChain>
</file>

<file path=xl/sharedStrings.xml><?xml version="1.0" encoding="utf-8"?>
<sst xmlns="http://schemas.openxmlformats.org/spreadsheetml/2006/main" count="100" uniqueCount="66">
  <si>
    <t>Наименование</t>
  </si>
  <si>
    <t>Т  режим</t>
  </si>
  <si>
    <t>Объем, л</t>
  </si>
  <si>
    <t>Габаритные размеры, ШхГхВ мм</t>
  </si>
  <si>
    <t>Цена тг.</t>
  </si>
  <si>
    <t>Кол-во</t>
  </si>
  <si>
    <t>Сумма</t>
  </si>
  <si>
    <r>
      <t>Объем,  м</t>
    </r>
    <r>
      <rPr>
        <b/>
        <vertAlign val="superscript"/>
        <sz val="11"/>
        <color rgb="FF002060"/>
        <rFont val="Calibri"/>
        <family val="2"/>
        <charset val="204"/>
        <scheme val="minor"/>
      </rPr>
      <t>3</t>
    </r>
  </si>
  <si>
    <t>Вес, кг</t>
  </si>
  <si>
    <t>куб 1шт</t>
  </si>
  <si>
    <t>Вес 1шт</t>
  </si>
  <si>
    <t>CS107-Bakery Br тип 1</t>
  </si>
  <si>
    <t>697х1005х1960</t>
  </si>
  <si>
    <t>CS107-Bakery Br тип 2</t>
  </si>
  <si>
    <t xml:space="preserve"> -10…+40°С</t>
  </si>
  <si>
    <t>Контрольная панель (дисплей)</t>
  </si>
  <si>
    <t xml:space="preserve">  5'' </t>
  </si>
  <si>
    <t>7''</t>
  </si>
  <si>
    <t>CS107-Bakery Br
тип 1 (black)</t>
  </si>
  <si>
    <t>CS107-Bakery Br
тип 2 (black)</t>
  </si>
  <si>
    <t>CS107 Bakery Bs</t>
  </si>
  <si>
    <t xml:space="preserve"> -2…+12° С</t>
  </si>
  <si>
    <t>697х925х1960</t>
  </si>
  <si>
    <t>CR1.6080.Т1 inox</t>
  </si>
  <si>
    <t>СR1.6080.T2 inox</t>
  </si>
  <si>
    <t>СR2.6080.T2 inox</t>
  </si>
  <si>
    <t>СR2.6080.T3 inox</t>
  </si>
  <si>
    <t>СR2.6080.T4 inox</t>
  </si>
  <si>
    <t>СR2.6080.T6 inox</t>
  </si>
  <si>
    <t>1160х1360х2220</t>
  </si>
  <si>
    <t>Регулировка уровня влажности,%</t>
  </si>
  <si>
    <t>65-90</t>
  </si>
  <si>
    <t>Кол-во 
дверей</t>
  </si>
  <si>
    <t>1160х1960х2220</t>
  </si>
  <si>
    <t>1160х2560х2220</t>
  </si>
  <si>
    <t>1560х2160х2220</t>
  </si>
  <si>
    <t>3160х2560х2220</t>
  </si>
  <si>
    <t>Вместимость 
тележек под 
противни EN 600*800*</t>
  </si>
  <si>
    <t>Интервал рег. влажности,%</t>
  </si>
  <si>
    <t>от 60 до 90</t>
  </si>
  <si>
    <t xml:space="preserve"> от 60 до 90</t>
  </si>
  <si>
    <t>от 60 до 95</t>
  </si>
  <si>
    <t>СRP1.6080.T1inox</t>
  </si>
  <si>
    <t>СRP1.6080.T2 inox</t>
  </si>
  <si>
    <t>СRP2.6080.T2 inox</t>
  </si>
  <si>
    <t>СRP2.6080.T3 inox</t>
  </si>
  <si>
    <t>СRP2.6080.T4 inox</t>
  </si>
  <si>
    <t>СRP2.6080.T6 inox</t>
  </si>
  <si>
    <t>1960x1160х2300</t>
  </si>
  <si>
    <t xml:space="preserve"> -5…+35С°</t>
  </si>
  <si>
    <t>1160х1360х2300</t>
  </si>
  <si>
    <t>2560x1160х2300</t>
  </si>
  <si>
    <t>2560x2160х2300</t>
  </si>
  <si>
    <t>3160х2560х2300</t>
  </si>
  <si>
    <t xml:space="preserve"> +35С°...+45С°</t>
  </si>
  <si>
    <t>Total ∑:</t>
  </si>
  <si>
    <t>Итого:</t>
  </si>
  <si>
    <t>Изобрежение</t>
  </si>
  <si>
    <t>Шкафы CS107 Bakery Bs предназначены для хранения теста и заготовок, 20 пар направляющих под противни EN 40x60</t>
  </si>
  <si>
    <t>Со стеклянными дверьми</t>
  </si>
  <si>
    <t>С глухими дверьми</t>
  </si>
  <si>
    <t>Размещение 
тележек</t>
  </si>
  <si>
    <r>
      <t xml:space="preserve">Шкафы холодной или отложенной расстойки </t>
    </r>
    <r>
      <rPr>
        <sz val="11"/>
        <rFont val="Calibri"/>
        <family val="2"/>
        <charset val="204"/>
        <scheme val="minor"/>
      </rPr>
      <t xml:space="preserve"> (обеспечивает замедление ферментации, хранение, брожение и расстойку теста), нерж сталь</t>
    </r>
  </si>
  <si>
    <r>
      <t>Камеры отложенной расстойки серии</t>
    </r>
    <r>
      <rPr>
        <b/>
        <i/>
        <sz val="11"/>
        <color rgb="FF0070C0"/>
        <rFont val="Calibri"/>
        <family val="2"/>
        <charset val="204"/>
        <scheme val="minor"/>
      </rPr>
      <t xml:space="preserve"> CRP </t>
    </r>
    <r>
      <rPr>
        <b/>
        <i/>
        <sz val="11"/>
        <color theme="1"/>
        <rFont val="Calibri"/>
        <family val="2"/>
        <charset val="204"/>
        <scheme val="minor"/>
      </rPr>
      <t xml:space="preserve">(с холодильным агрегатом) </t>
    </r>
    <r>
      <rPr>
        <i/>
        <sz val="11"/>
        <color theme="1"/>
        <rFont val="Calibri"/>
        <family val="2"/>
        <charset val="204"/>
        <scheme val="minor"/>
      </rPr>
      <t>(предусмотрено замедление ферментации при охлаждении, хранение в охлажденном виде, пробуждение и начало ферментации, расстойка перед выпечкой)</t>
    </r>
    <r>
      <rPr>
        <b/>
        <i/>
        <sz val="11"/>
        <color theme="1"/>
        <rFont val="Calibri"/>
        <family val="2"/>
        <charset val="204"/>
        <scheme val="minor"/>
      </rPr>
      <t>, с полом</t>
    </r>
  </si>
  <si>
    <r>
      <t>Камеры окончательной расстойки серии</t>
    </r>
    <r>
      <rPr>
        <b/>
        <sz val="11"/>
        <color rgb="FF0070C0"/>
        <rFont val="Calibri"/>
        <family val="2"/>
        <charset val="204"/>
        <scheme val="minor"/>
      </rPr>
      <t xml:space="preserve"> CR</t>
    </r>
    <r>
      <rPr>
        <b/>
        <sz val="11"/>
        <rFont val="Calibri"/>
        <family val="2"/>
        <charset val="204"/>
        <scheme val="minor"/>
      </rPr>
      <t xml:space="preserve"> </t>
    </r>
    <r>
      <rPr>
        <i/>
        <sz val="11"/>
        <rFont val="Calibri"/>
        <family val="2"/>
        <charset val="204"/>
        <scheme val="minor"/>
      </rPr>
      <t>(предусматривает окончательную расстойку перед выпечкой)</t>
    </r>
    <r>
      <rPr>
        <b/>
        <sz val="11"/>
        <rFont val="Calibri"/>
        <family val="2"/>
        <charset val="204"/>
        <scheme val="minor"/>
      </rPr>
      <t xml:space="preserve"> без пола</t>
    </r>
  </si>
  <si>
    <t>IDIA Market LLP      тел:  8 (727) 344 99 00      www.idiamarket.kz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</si>
</sst>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0.0"/>
    <numFmt numFmtId="165" formatCode="_-* #,##0.00\ _₽_-;\-* #,##0.00\ _₽_-;_-* &quot;-&quot;??\ _₽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 Cyr"/>
      <family val="2"/>
      <charset val="204"/>
    </font>
    <font>
      <b/>
      <sz val="11"/>
      <color rgb="FF002060"/>
      <name val="Calibri"/>
      <family val="2"/>
      <charset val="204"/>
      <scheme val="minor"/>
    </font>
    <font>
      <b/>
      <vertAlign val="superscript"/>
      <sz val="11"/>
      <color rgb="FF002060"/>
      <name val="Calibri"/>
      <family val="2"/>
      <charset val="204"/>
      <scheme val="minor"/>
    </font>
    <font>
      <b/>
      <sz val="12"/>
      <color rgb="FF002060"/>
      <name val="Calibri"/>
      <family val="2"/>
      <charset val="204"/>
      <scheme val="minor"/>
    </font>
    <font>
      <sz val="10"/>
      <name val="Arial Cyr"/>
      <charset val="204"/>
    </font>
    <font>
      <sz val="11"/>
      <color theme="0" tint="-0.499984740745262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4" tint="-0.499984740745262"/>
      <name val="Calibri"/>
      <family val="2"/>
      <charset val="204"/>
      <scheme val="minor"/>
    </font>
    <font>
      <b/>
      <sz val="10"/>
      <color theme="6" tint="-0.249977111117893"/>
      <name val="Calibri"/>
      <family val="2"/>
      <charset val="204"/>
      <scheme val="minor"/>
    </font>
    <font>
      <b/>
      <sz val="11"/>
      <color theme="6" tint="-0.249977111117893"/>
      <name val="Calibri"/>
      <family val="2"/>
      <charset val="204"/>
      <scheme val="minor"/>
    </font>
    <font>
      <b/>
      <sz val="11"/>
      <color theme="0" tint="-0.499984740745262"/>
      <name val="Calibri"/>
      <family val="2"/>
      <charset val="204"/>
      <scheme val="minor"/>
    </font>
    <font>
      <u/>
      <sz val="10"/>
      <color indexed="12"/>
      <name val="Arial"/>
      <family val="2"/>
      <charset val="204"/>
    </font>
    <font>
      <sz val="11"/>
      <color theme="4" tint="-0.499984740745262"/>
      <name val="Calibri"/>
      <family val="2"/>
      <charset val="204"/>
      <scheme val="minor"/>
    </font>
    <font>
      <sz val="11"/>
      <color indexed="9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i/>
      <sz val="11"/>
      <color rgb="FF0070C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21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0"/>
        <bgColor indexed="21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9" tint="0.79998168889431442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000000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indexed="64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indexed="64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/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indexed="64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medium">
        <color indexed="64"/>
      </bottom>
      <diagonal/>
    </border>
  </borders>
  <cellStyleXfs count="13">
    <xf numFmtId="0" fontId="0" fillId="0" borderId="0"/>
    <xf numFmtId="43" fontId="4" fillId="0" borderId="0" applyFont="0" applyFill="0" applyBorder="0" applyAlignment="0" applyProtection="0"/>
    <xf numFmtId="0" fontId="5" fillId="0" borderId="0"/>
    <xf numFmtId="0" fontId="8" fillId="0" borderId="0"/>
    <xf numFmtId="0" fontId="12" fillId="0" borderId="0"/>
    <xf numFmtId="0" fontId="2" fillId="0" borderId="0"/>
    <xf numFmtId="165" fontId="2" fillId="0" borderId="0" applyFont="0" applyFill="0" applyBorder="0" applyAlignment="0" applyProtection="0"/>
    <xf numFmtId="0" fontId="20" fillId="0" borderId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</cellStyleXfs>
  <cellXfs count="162">
    <xf numFmtId="0" fontId="0" fillId="0" borderId="0" xfId="0"/>
    <xf numFmtId="0" fontId="6" fillId="0" borderId="0" xfId="2" applyFont="1" applyAlignment="1">
      <alignment vertical="center"/>
    </xf>
    <xf numFmtId="3" fontId="14" fillId="0" borderId="0" xfId="2" applyNumberFormat="1" applyFont="1" applyAlignment="1">
      <alignment horizontal="right" vertical="center"/>
    </xf>
    <xf numFmtId="3" fontId="6" fillId="0" borderId="0" xfId="2" applyNumberFormat="1" applyFont="1" applyAlignment="1">
      <alignment horizontal="right" vertical="center"/>
    </xf>
    <xf numFmtId="0" fontId="17" fillId="0" borderId="0" xfId="5" applyFont="1" applyAlignment="1">
      <alignment horizontal="center" vertical="center"/>
    </xf>
    <xf numFmtId="4" fontId="18" fillId="0" borderId="0" xfId="5" applyNumberFormat="1" applyFont="1" applyAlignment="1">
      <alignment vertical="center"/>
    </xf>
    <xf numFmtId="4" fontId="19" fillId="0" borderId="0" xfId="5" applyNumberFormat="1" applyFont="1" applyAlignment="1">
      <alignment vertical="center"/>
    </xf>
    <xf numFmtId="49" fontId="21" fillId="0" borderId="0" xfId="5" applyNumberFormat="1" applyFont="1" applyAlignment="1">
      <alignment horizontal="left" vertical="center"/>
    </xf>
    <xf numFmtId="0" fontId="22" fillId="0" borderId="0" xfId="5" applyFont="1" applyAlignment="1">
      <alignment shrinkToFit="1"/>
    </xf>
    <xf numFmtId="164" fontId="22" fillId="0" borderId="0" xfId="5" applyNumberFormat="1" applyFont="1" applyAlignment="1">
      <alignment shrinkToFit="1"/>
    </xf>
    <xf numFmtId="0" fontId="22" fillId="0" borderId="0" xfId="5" applyFont="1" applyAlignment="1">
      <alignment horizontal="right" shrinkToFit="1"/>
    </xf>
    <xf numFmtId="4" fontId="19" fillId="0" borderId="0" xfId="5" quotePrefix="1" applyNumberFormat="1" applyFont="1" applyAlignment="1">
      <alignment vertical="center"/>
    </xf>
    <xf numFmtId="0" fontId="14" fillId="0" borderId="0" xfId="5" applyFont="1" applyAlignment="1">
      <alignment horizontal="center" vertical="center"/>
    </xf>
    <xf numFmtId="4" fontId="14" fillId="0" borderId="0" xfId="5" applyNumberFormat="1" applyFont="1" applyAlignment="1">
      <alignment vertical="center"/>
    </xf>
    <xf numFmtId="4" fontId="19" fillId="0" borderId="0" xfId="5" applyNumberFormat="1" applyFont="1" applyAlignment="1">
      <alignment horizontal="right" vertical="center"/>
    </xf>
    <xf numFmtId="4" fontId="6" fillId="0" borderId="0" xfId="2" applyNumberFormat="1" applyFont="1" applyBorder="1" applyAlignment="1">
      <alignment vertical="center"/>
    </xf>
    <xf numFmtId="3" fontId="7" fillId="4" borderId="0" xfId="2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/>
    <xf numFmtId="4" fontId="11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shrinkToFit="1"/>
    </xf>
    <xf numFmtId="0" fontId="0" fillId="0" borderId="0" xfId="0" applyFill="1" applyBorder="1"/>
    <xf numFmtId="0" fontId="0" fillId="0" borderId="0" xfId="0" applyFill="1" applyBorder="1" applyAlignment="1"/>
    <xf numFmtId="4" fontId="6" fillId="0" borderId="2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6" fillId="0" borderId="2" xfId="2" applyNumberFormat="1" applyFont="1" applyBorder="1" applyAlignment="1">
      <alignment vertical="center"/>
    </xf>
    <xf numFmtId="4" fontId="6" fillId="0" borderId="2" xfId="2" applyNumberFormat="1" applyFont="1" applyBorder="1" applyAlignment="1">
      <alignment horizontal="center" vertical="center" wrapText="1"/>
    </xf>
    <xf numFmtId="4" fontId="6" fillId="0" borderId="2" xfId="1" applyNumberFormat="1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center" vertical="center"/>
    </xf>
    <xf numFmtId="3" fontId="7" fillId="12" borderId="0" xfId="2" applyNumberFormat="1" applyFont="1" applyFill="1" applyBorder="1" applyAlignment="1">
      <alignment vertical="center"/>
    </xf>
    <xf numFmtId="3" fontId="7" fillId="12" borderId="0" xfId="2" applyNumberFormat="1" applyFont="1" applyFill="1" applyBorder="1" applyAlignment="1">
      <alignment horizontal="center" vertical="center"/>
    </xf>
    <xf numFmtId="4" fontId="6" fillId="0" borderId="7" xfId="2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7" fillId="4" borderId="9" xfId="2" applyNumberFormat="1" applyFont="1" applyFill="1" applyBorder="1" applyAlignment="1">
      <alignment vertical="center"/>
    </xf>
    <xf numFmtId="3" fontId="14" fillId="4" borderId="9" xfId="2" applyNumberFormat="1" applyFont="1" applyFill="1" applyBorder="1" applyAlignment="1">
      <alignment vertical="center"/>
    </xf>
    <xf numFmtId="0" fontId="0" fillId="13" borderId="2" xfId="0" applyFill="1" applyBorder="1" applyAlignment="1">
      <alignment horizontal="center" vertical="center"/>
    </xf>
    <xf numFmtId="3" fontId="6" fillId="0" borderId="10" xfId="2" applyNumberFormat="1" applyFont="1" applyFill="1" applyBorder="1" applyAlignment="1">
      <alignment horizontal="center" vertical="center"/>
    </xf>
    <xf numFmtId="4" fontId="13" fillId="0" borderId="0" xfId="0" applyNumberFormat="1" applyFont="1" applyFill="1" applyBorder="1" applyAlignment="1">
      <alignment horizontal="right" vertical="center"/>
    </xf>
    <xf numFmtId="4" fontId="6" fillId="0" borderId="10" xfId="2" applyNumberFormat="1" applyFont="1" applyFill="1" applyBorder="1" applyAlignment="1">
      <alignment vertical="center"/>
    </xf>
    <xf numFmtId="4" fontId="13" fillId="0" borderId="10" xfId="0" applyNumberFormat="1" applyFont="1" applyFill="1" applyBorder="1" applyAlignment="1">
      <alignment horizontal="right" vertical="center"/>
    </xf>
    <xf numFmtId="3" fontId="7" fillId="0" borderId="3" xfId="2" applyNumberFormat="1" applyFont="1" applyFill="1" applyBorder="1" applyAlignment="1">
      <alignment vertical="center"/>
    </xf>
    <xf numFmtId="4" fontId="13" fillId="0" borderId="13" xfId="0" applyNumberFormat="1" applyFont="1" applyFill="1" applyBorder="1" applyAlignment="1">
      <alignment horizontal="right" vertical="center"/>
    </xf>
    <xf numFmtId="4" fontId="13" fillId="0" borderId="5" xfId="0" applyNumberFormat="1" applyFont="1" applyFill="1" applyBorder="1" applyAlignment="1">
      <alignment horizontal="right" vertical="center"/>
    </xf>
    <xf numFmtId="4" fontId="13" fillId="0" borderId="6" xfId="0" applyNumberFormat="1" applyFont="1" applyFill="1" applyBorder="1" applyAlignment="1">
      <alignment horizontal="right" vertical="center"/>
    </xf>
    <xf numFmtId="3" fontId="6" fillId="0" borderId="8" xfId="2" applyNumberFormat="1" applyFont="1" applyFill="1" applyBorder="1" applyAlignment="1">
      <alignment horizontal="center" vertical="center"/>
    </xf>
    <xf numFmtId="4" fontId="6" fillId="0" borderId="6" xfId="2" applyNumberFormat="1" applyFont="1" applyFill="1" applyBorder="1" applyAlignment="1">
      <alignment vertical="center"/>
    </xf>
    <xf numFmtId="0" fontId="7" fillId="9" borderId="14" xfId="2" applyFont="1" applyFill="1" applyBorder="1" applyAlignment="1">
      <alignment horizontal="center" vertical="center"/>
    </xf>
    <xf numFmtId="4" fontId="7" fillId="10" borderId="2" xfId="0" applyNumberFormat="1" applyFont="1" applyFill="1" applyBorder="1" applyAlignment="1">
      <alignment horizontal="center" vertical="center" wrapText="1" shrinkToFit="1"/>
    </xf>
    <xf numFmtId="3" fontId="7" fillId="12" borderId="13" xfId="2" applyNumberFormat="1" applyFont="1" applyFill="1" applyBorder="1" applyAlignment="1">
      <alignment vertical="center"/>
    </xf>
    <xf numFmtId="3" fontId="7" fillId="12" borderId="10" xfId="2" applyNumberFormat="1" applyFont="1" applyFill="1" applyBorder="1" applyAlignment="1">
      <alignment vertical="center"/>
    </xf>
    <xf numFmtId="0" fontId="7" fillId="9" borderId="9" xfId="2" applyFont="1" applyFill="1" applyBorder="1" applyAlignment="1">
      <alignment horizontal="center" vertical="center" wrapText="1"/>
    </xf>
    <xf numFmtId="4" fontId="7" fillId="9" borderId="4" xfId="3" applyNumberFormat="1" applyFont="1" applyFill="1" applyBorder="1" applyAlignment="1">
      <alignment horizontal="center" vertical="center" wrapText="1"/>
    </xf>
    <xf numFmtId="0" fontId="7" fillId="9" borderId="4" xfId="2" applyFont="1" applyFill="1" applyBorder="1" applyAlignment="1">
      <alignment horizontal="center" vertical="center"/>
    </xf>
    <xf numFmtId="4" fontId="13" fillId="0" borderId="19" xfId="0" applyNumberFormat="1" applyFont="1" applyFill="1" applyBorder="1" applyAlignment="1">
      <alignment horizontal="right" vertical="center"/>
    </xf>
    <xf numFmtId="3" fontId="7" fillId="0" borderId="13" xfId="2" applyNumberFormat="1" applyFont="1" applyFill="1" applyBorder="1" applyAlignment="1">
      <alignment vertical="center"/>
    </xf>
    <xf numFmtId="2" fontId="1" fillId="0" borderId="28" xfId="9" applyNumberFormat="1" applyBorder="1" applyAlignment="1">
      <alignment horizontal="center" vertical="center"/>
    </xf>
    <xf numFmtId="4" fontId="11" fillId="10" borderId="4" xfId="0" applyNumberFormat="1" applyFont="1" applyFill="1" applyBorder="1" applyAlignment="1">
      <alignment horizontal="center" vertical="center" wrapText="1"/>
    </xf>
    <xf numFmtId="4" fontId="11" fillId="10" borderId="2" xfId="1" applyNumberFormat="1" applyFont="1" applyFill="1" applyBorder="1" applyAlignment="1">
      <alignment horizontal="right" vertical="center" wrapText="1"/>
    </xf>
    <xf numFmtId="4" fontId="9" fillId="10" borderId="9" xfId="0" applyNumberFormat="1" applyFont="1" applyFill="1" applyBorder="1" applyAlignment="1">
      <alignment horizontal="center" vertical="center" wrapText="1"/>
    </xf>
    <xf numFmtId="4" fontId="9" fillId="10" borderId="4" xfId="0" applyNumberFormat="1" applyFont="1" applyFill="1" applyBorder="1" applyAlignment="1">
      <alignment horizontal="center" vertical="center"/>
    </xf>
    <xf numFmtId="4" fontId="7" fillId="10" borderId="4" xfId="0" applyNumberFormat="1" applyFont="1" applyFill="1" applyBorder="1" applyAlignment="1">
      <alignment horizontal="center" vertical="center" wrapText="1" shrinkToFit="1"/>
    </xf>
    <xf numFmtId="0" fontId="7" fillId="9" borderId="9" xfId="0" applyFont="1" applyFill="1" applyBorder="1" applyAlignment="1">
      <alignment horizontal="right" vertical="center" wrapText="1"/>
    </xf>
    <xf numFmtId="3" fontId="6" fillId="0" borderId="22" xfId="2" applyNumberFormat="1" applyFont="1" applyBorder="1" applyAlignment="1">
      <alignment vertical="center"/>
    </xf>
    <xf numFmtId="3" fontId="6" fillId="0" borderId="9" xfId="2" applyNumberFormat="1" applyFont="1" applyBorder="1" applyAlignment="1">
      <alignment vertical="center"/>
    </xf>
    <xf numFmtId="3" fontId="6" fillId="0" borderId="25" xfId="2" applyNumberFormat="1" applyFont="1" applyBorder="1" applyAlignment="1">
      <alignment vertical="center"/>
    </xf>
    <xf numFmtId="3" fontId="6" fillId="0" borderId="29" xfId="2" applyNumberFormat="1" applyFont="1" applyBorder="1" applyAlignment="1">
      <alignment vertical="center"/>
    </xf>
    <xf numFmtId="164" fontId="7" fillId="9" borderId="4" xfId="2" applyNumberFormat="1" applyFont="1" applyFill="1" applyBorder="1" applyAlignment="1">
      <alignment horizontal="center" vertical="center" wrapText="1"/>
    </xf>
    <xf numFmtId="0" fontId="7" fillId="9" borderId="4" xfId="2" applyFont="1" applyFill="1" applyBorder="1" applyAlignment="1">
      <alignment horizontal="center" vertical="center" wrapText="1"/>
    </xf>
    <xf numFmtId="0" fontId="7" fillId="9" borderId="2" xfId="2" applyFont="1" applyFill="1" applyBorder="1" applyAlignment="1">
      <alignment horizontal="center" vertical="center" wrapText="1"/>
    </xf>
    <xf numFmtId="0" fontId="6" fillId="6" borderId="16" xfId="2" applyFont="1" applyFill="1" applyBorder="1" applyAlignment="1">
      <alignment vertical="center"/>
    </xf>
    <xf numFmtId="0" fontId="6" fillId="6" borderId="17" xfId="2" applyFont="1" applyFill="1" applyBorder="1" applyAlignment="1">
      <alignment vertical="center"/>
    </xf>
    <xf numFmtId="0" fontId="6" fillId="6" borderId="9" xfId="2" applyFont="1" applyFill="1" applyBorder="1" applyAlignment="1">
      <alignment vertical="center"/>
    </xf>
    <xf numFmtId="0" fontId="6" fillId="6" borderId="15" xfId="2" applyFont="1" applyFill="1" applyBorder="1" applyAlignment="1">
      <alignment vertical="center"/>
    </xf>
    <xf numFmtId="3" fontId="6" fillId="6" borderId="4" xfId="2" applyNumberFormat="1" applyFont="1" applyFill="1" applyBorder="1" applyAlignment="1">
      <alignment horizontal="right" vertical="center"/>
    </xf>
    <xf numFmtId="3" fontId="6" fillId="0" borderId="11" xfId="2" applyNumberFormat="1" applyFont="1" applyFill="1" applyBorder="1" applyAlignment="1">
      <alignment vertical="center"/>
    </xf>
    <xf numFmtId="4" fontId="6" fillId="0" borderId="7" xfId="1" applyNumberFormat="1" applyFont="1" applyFill="1" applyBorder="1" applyAlignment="1">
      <alignment horizontal="center" vertical="center"/>
    </xf>
    <xf numFmtId="3" fontId="6" fillId="0" borderId="11" xfId="0" applyNumberFormat="1" applyFont="1" applyFill="1" applyBorder="1" applyAlignment="1">
      <alignment horizontal="center" vertical="center"/>
    </xf>
    <xf numFmtId="3" fontId="6" fillId="0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6" fillId="5" borderId="2" xfId="2" applyNumberFormat="1" applyFont="1" applyFill="1" applyBorder="1" applyAlignment="1">
      <alignment vertical="center"/>
    </xf>
    <xf numFmtId="0" fontId="0" fillId="0" borderId="10" xfId="0" applyBorder="1"/>
    <xf numFmtId="0" fontId="6" fillId="0" borderId="19" xfId="2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17" xfId="0" applyBorder="1"/>
    <xf numFmtId="3" fontId="26" fillId="4" borderId="2" xfId="2" applyNumberFormat="1" applyFont="1" applyFill="1" applyBorder="1" applyAlignment="1">
      <alignment vertical="center"/>
    </xf>
    <xf numFmtId="0" fontId="7" fillId="14" borderId="0" xfId="0" applyFont="1" applyFill="1" applyBorder="1" applyAlignment="1">
      <alignment shrinkToFit="1"/>
    </xf>
    <xf numFmtId="4" fontId="6" fillId="0" borderId="30" xfId="2" applyNumberFormat="1" applyFont="1" applyBorder="1" applyAlignment="1">
      <alignment vertical="center"/>
    </xf>
    <xf numFmtId="4" fontId="3" fillId="0" borderId="2" xfId="0" applyNumberFormat="1" applyFont="1" applyBorder="1" applyAlignment="1">
      <alignment horizontal="right" vertical="center"/>
    </xf>
    <xf numFmtId="0" fontId="0" fillId="13" borderId="4" xfId="0" applyFill="1" applyBorder="1" applyAlignment="1">
      <alignment horizontal="center" vertical="center"/>
    </xf>
    <xf numFmtId="4" fontId="13" fillId="0" borderId="0" xfId="0" applyNumberFormat="1" applyFont="1" applyBorder="1" applyAlignment="1">
      <alignment horizontal="right" vertical="center"/>
    </xf>
    <xf numFmtId="0" fontId="0" fillId="13" borderId="13" xfId="0" applyFill="1" applyBorder="1" applyAlignment="1"/>
    <xf numFmtId="4" fontId="0" fillId="0" borderId="6" xfId="0" applyNumberFormat="1" applyBorder="1" applyAlignment="1">
      <alignment horizontal="right" vertical="center"/>
    </xf>
    <xf numFmtId="0" fontId="0" fillId="13" borderId="6" xfId="0" applyFill="1" applyBorder="1" applyAlignment="1"/>
    <xf numFmtId="4" fontId="13" fillId="0" borderId="6" xfId="0" applyNumberFormat="1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4" fontId="13" fillId="0" borderId="7" xfId="0" applyNumberFormat="1" applyFont="1" applyBorder="1" applyAlignment="1">
      <alignment horizontal="right" vertical="center"/>
    </xf>
    <xf numFmtId="0" fontId="0" fillId="13" borderId="11" xfId="0" applyFill="1" applyBorder="1" applyAlignment="1">
      <alignment horizontal="center" vertical="center"/>
    </xf>
    <xf numFmtId="0" fontId="0" fillId="0" borderId="10" xfId="0" applyFill="1" applyBorder="1"/>
    <xf numFmtId="0" fontId="0" fillId="0" borderId="2" xfId="0" applyBorder="1"/>
    <xf numFmtId="3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center"/>
    </xf>
    <xf numFmtId="4" fontId="9" fillId="8" borderId="19" xfId="0" applyNumberFormat="1" applyFont="1" applyFill="1" applyBorder="1" applyAlignment="1">
      <alignment horizontal="center" vertical="center"/>
    </xf>
    <xf numFmtId="4" fontId="9" fillId="8" borderId="5" xfId="0" applyNumberFormat="1" applyFont="1" applyFill="1" applyBorder="1" applyAlignment="1">
      <alignment horizontal="center" vertical="center" wrapText="1"/>
    </xf>
    <xf numFmtId="4" fontId="11" fillId="8" borderId="19" xfId="1" applyNumberFormat="1" applyFont="1" applyFill="1" applyBorder="1" applyAlignment="1">
      <alignment horizontal="right" vertical="center" wrapText="1"/>
    </xf>
    <xf numFmtId="4" fontId="11" fillId="8" borderId="5" xfId="0" applyNumberFormat="1" applyFont="1" applyFill="1" applyBorder="1" applyAlignment="1">
      <alignment horizontal="center" vertical="center" wrapText="1"/>
    </xf>
    <xf numFmtId="0" fontId="0" fillId="0" borderId="2" xfId="0" applyBorder="1" applyAlignment="1"/>
    <xf numFmtId="3" fontId="0" fillId="0" borderId="2" xfId="0" applyNumberFormat="1" applyBorder="1" applyAlignment="1">
      <alignment vertical="center"/>
    </xf>
    <xf numFmtId="4" fontId="7" fillId="8" borderId="12" xfId="0" applyNumberFormat="1" applyFont="1" applyFill="1" applyBorder="1" applyAlignment="1">
      <alignment horizontal="center" vertical="center" wrapText="1" shrinkToFit="1"/>
    </xf>
    <xf numFmtId="0" fontId="7" fillId="7" borderId="2" xfId="2" applyFont="1" applyFill="1" applyBorder="1" applyAlignment="1">
      <alignment horizontal="center" vertical="center"/>
    </xf>
    <xf numFmtId="4" fontId="7" fillId="7" borderId="2" xfId="3" applyNumberFormat="1" applyFont="1" applyFill="1" applyBorder="1" applyAlignment="1">
      <alignment horizontal="center" vertical="center" wrapText="1"/>
    </xf>
    <xf numFmtId="0" fontId="7" fillId="7" borderId="2" xfId="2" applyFont="1" applyFill="1" applyBorder="1" applyAlignment="1">
      <alignment horizontal="center" vertical="center" wrapText="1"/>
    </xf>
    <xf numFmtId="164" fontId="7" fillId="7" borderId="2" xfId="2" applyNumberFormat="1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right" vertical="center" wrapText="1"/>
    </xf>
    <xf numFmtId="4" fontId="7" fillId="8" borderId="2" xfId="0" applyNumberFormat="1" applyFont="1" applyFill="1" applyBorder="1" applyAlignment="1">
      <alignment horizontal="center" vertical="center" wrapText="1" shrinkToFit="1"/>
    </xf>
    <xf numFmtId="4" fontId="13" fillId="0" borderId="22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4" fontId="3" fillId="0" borderId="26" xfId="0" applyNumberFormat="1" applyFont="1" applyBorder="1" applyAlignment="1">
      <alignment horizontal="right" vertical="center"/>
    </xf>
    <xf numFmtId="4" fontId="3" fillId="0" borderId="4" xfId="0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3" fontId="0" fillId="0" borderId="5" xfId="0" applyNumberFormat="1" applyBorder="1" applyAlignment="1">
      <alignment vertical="center"/>
    </xf>
    <xf numFmtId="3" fontId="0" fillId="0" borderId="7" xfId="0" applyNumberFormat="1" applyBorder="1" applyAlignment="1">
      <alignment horizontal="right" vertical="center"/>
    </xf>
    <xf numFmtId="0" fontId="0" fillId="11" borderId="4" xfId="0" applyFill="1" applyBorder="1" applyAlignment="1"/>
    <xf numFmtId="0" fontId="0" fillId="13" borderId="19" xfId="0" applyFill="1" applyBorder="1" applyAlignment="1">
      <alignment horizontal="center" vertical="center"/>
    </xf>
    <xf numFmtId="0" fontId="7" fillId="14" borderId="4" xfId="0" applyFont="1" applyFill="1" applyBorder="1" applyAlignment="1">
      <alignment shrinkToFit="1"/>
    </xf>
    <xf numFmtId="4" fontId="6" fillId="0" borderId="5" xfId="2" applyNumberFormat="1" applyFont="1" applyBorder="1" applyAlignment="1">
      <alignment horizontal="center" vertical="center" wrapText="1"/>
    </xf>
    <xf numFmtId="4" fontId="6" fillId="0" borderId="6" xfId="2" applyNumberFormat="1" applyFont="1" applyBorder="1" applyAlignment="1">
      <alignment horizontal="left" vertical="center" wrapText="1"/>
    </xf>
    <xf numFmtId="3" fontId="26" fillId="4" borderId="9" xfId="2" applyNumberFormat="1" applyFont="1" applyFill="1" applyBorder="1" applyAlignment="1">
      <alignment vertical="center"/>
    </xf>
    <xf numFmtId="3" fontId="14" fillId="4" borderId="31" xfId="2" applyNumberFormat="1" applyFont="1" applyFill="1" applyBorder="1" applyAlignment="1">
      <alignment vertical="center"/>
    </xf>
    <xf numFmtId="3" fontId="7" fillId="12" borderId="7" xfId="2" applyNumberFormat="1" applyFont="1" applyFill="1" applyBorder="1" applyAlignment="1">
      <alignment vertical="center"/>
    </xf>
    <xf numFmtId="0" fontId="7" fillId="6" borderId="16" xfId="2" applyFont="1" applyFill="1" applyBorder="1" applyAlignment="1">
      <alignment vertical="center"/>
    </xf>
    <xf numFmtId="0" fontId="26" fillId="2" borderId="2" xfId="0" applyFont="1" applyFill="1" applyBorder="1" applyAlignment="1">
      <alignment shrinkToFit="1"/>
    </xf>
    <xf numFmtId="0" fontId="6" fillId="3" borderId="24" xfId="2" applyFont="1" applyFill="1" applyBorder="1" applyAlignment="1">
      <alignment horizontal="center" vertical="center"/>
    </xf>
    <xf numFmtId="0" fontId="6" fillId="3" borderId="23" xfId="2" applyFont="1" applyFill="1" applyBorder="1" applyAlignment="1">
      <alignment horizontal="center" vertical="center"/>
    </xf>
    <xf numFmtId="4" fontId="6" fillId="0" borderId="11" xfId="2" applyNumberFormat="1" applyFont="1" applyBorder="1" applyAlignment="1">
      <alignment horizontal="center" vertical="center" wrapText="1"/>
    </xf>
    <xf numFmtId="4" fontId="6" fillId="0" borderId="4" xfId="2" applyNumberFormat="1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" fontId="6" fillId="0" borderId="18" xfId="2" applyNumberFormat="1" applyFont="1" applyBorder="1" applyAlignment="1">
      <alignment horizontal="center" vertical="center"/>
    </xf>
    <xf numFmtId="4" fontId="6" fillId="0" borderId="27" xfId="2" applyNumberFormat="1" applyFont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6" fillId="3" borderId="20" xfId="2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8" fillId="11" borderId="3" xfId="0" applyFont="1" applyFill="1" applyBorder="1" applyAlignment="1">
      <alignment horizontal="left" wrapText="1"/>
    </xf>
    <xf numFmtId="0" fontId="28" fillId="11" borderId="9" xfId="0" applyFont="1" applyFill="1" applyBorder="1" applyAlignment="1">
      <alignment horizontal="left" wrapText="1"/>
    </xf>
    <xf numFmtId="0" fontId="7" fillId="2" borderId="3" xfId="0" applyFont="1" applyFill="1" applyBorder="1" applyAlignment="1">
      <alignment horizontal="left" shrinkToFit="1"/>
    </xf>
    <xf numFmtId="0" fontId="7" fillId="2" borderId="9" xfId="0" applyFont="1" applyFill="1" applyBorder="1" applyAlignment="1">
      <alignment horizontal="left" shrinkToFit="1"/>
    </xf>
    <xf numFmtId="0" fontId="7" fillId="2" borderId="4" xfId="0" applyFont="1" applyFill="1" applyBorder="1" applyAlignment="1">
      <alignment horizontal="left" shrinkToFit="1"/>
    </xf>
    <xf numFmtId="49" fontId="16" fillId="15" borderId="32" xfId="0" applyNumberFormat="1" applyFont="1" applyFill="1" applyBorder="1" applyAlignment="1">
      <alignment horizontal="left" vertical="center"/>
    </xf>
    <xf numFmtId="0" fontId="31" fillId="16" borderId="32" xfId="0" applyFont="1" applyFill="1" applyBorder="1" applyAlignment="1">
      <alignment vertical="center"/>
    </xf>
    <xf numFmtId="0" fontId="31" fillId="16" borderId="32" xfId="0" applyFont="1" applyFill="1" applyBorder="1" applyAlignment="1">
      <alignment horizontal="center" vertical="center"/>
    </xf>
    <xf numFmtId="0" fontId="24" fillId="16" borderId="32" xfId="0" applyFont="1" applyFill="1" applyBorder="1" applyAlignment="1">
      <alignment horizontal="right" vertical="center"/>
    </xf>
    <xf numFmtId="0" fontId="24" fillId="16" borderId="32" xfId="0" applyFont="1" applyFill="1" applyBorder="1" applyAlignment="1">
      <alignment horizontal="center" vertical="center"/>
    </xf>
    <xf numFmtId="3" fontId="24" fillId="16" borderId="32" xfId="1" applyNumberFormat="1" applyFont="1" applyFill="1" applyBorder="1" applyAlignment="1">
      <alignment horizontal="right" vertical="center"/>
    </xf>
  </cellXfs>
  <cellStyles count="13">
    <cellStyle name="Excel Built-in Normal" xfId="2" xr:uid="{59F95E0D-5643-4B77-83D7-64772275E6A2}"/>
    <cellStyle name="Note 2 2 4 5 5" xfId="11" xr:uid="{5A1DD0D9-8A35-4381-B28E-8FEBCEAF1E6A}"/>
    <cellStyle name="Гиперссылка 2" xfId="7" xr:uid="{745EB43A-7CB5-4B06-869E-5CF835D71D86}"/>
    <cellStyle name="Гиперссылка 3" xfId="12" xr:uid="{69ADCBC7-23DD-453D-BB81-C247D8750DF9}"/>
    <cellStyle name="Денежный 2" xfId="8" xr:uid="{3E65C77B-663A-4B13-AD9B-FDEBCCCABAA4}"/>
    <cellStyle name="Обычный" xfId="0" builtinId="0"/>
    <cellStyle name="Обычный 18" xfId="4" xr:uid="{B6994359-CB34-4D69-9309-850988F44DEE}"/>
    <cellStyle name="Обычный 2" xfId="5" xr:uid="{342CD7AB-57CA-41F8-80A6-1B4F0C4BD614}"/>
    <cellStyle name="Обычный 3" xfId="9" xr:uid="{876B4E57-EB96-4089-AF33-A0F65027C761}"/>
    <cellStyle name="Обычный_Формы (август)" xfId="3" xr:uid="{756157CB-EAB9-494A-9441-892FE999B8D9}"/>
    <cellStyle name="Финансовый" xfId="1" builtinId="3"/>
    <cellStyle name="Финансовый 2" xfId="6" xr:uid="{E63E680F-E736-41FB-B866-A235D011D037}"/>
    <cellStyle name="Финансовый 3" xfId="10" xr:uid="{B648F744-BFC5-4ACC-95D1-E896CA72A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18" Type="http://schemas.openxmlformats.org/officeDocument/2006/relationships/image" Target="../media/image2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12" Type="http://schemas.openxmlformats.org/officeDocument/2006/relationships/image" Target="../media/image17.jpeg"/><Relationship Id="rId17" Type="http://schemas.openxmlformats.org/officeDocument/2006/relationships/image" Target="../media/image22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jpe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10" Type="http://schemas.openxmlformats.org/officeDocument/2006/relationships/image" Target="../media/image15.jpeg"/><Relationship Id="rId19" Type="http://schemas.openxmlformats.org/officeDocument/2006/relationships/image" Target="../media/image5.png"/><Relationship Id="rId4" Type="http://schemas.openxmlformats.org/officeDocument/2006/relationships/image" Target="../media/image9.png"/><Relationship Id="rId9" Type="http://schemas.openxmlformats.org/officeDocument/2006/relationships/image" Target="../media/image14.jpeg"/><Relationship Id="rId1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269128</xdr:colOff>
      <xdr:row>8</xdr:row>
      <xdr:rowOff>47623</xdr:rowOff>
    </xdr:from>
    <xdr:to>
      <xdr:col>0</xdr:col>
      <xdr:colOff>896470</xdr:colOff>
      <xdr:row>9</xdr:row>
      <xdr:rowOff>688236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BA63168-794F-49BA-925D-96A314E5B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128" y="3880035"/>
          <a:ext cx="627342" cy="1368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297516</xdr:colOff>
      <xdr:row>6</xdr:row>
      <xdr:rowOff>57149</xdr:rowOff>
    </xdr:from>
    <xdr:to>
      <xdr:col>0</xdr:col>
      <xdr:colOff>918882</xdr:colOff>
      <xdr:row>7</xdr:row>
      <xdr:rowOff>678324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293D733-DDFD-405C-A7D3-D605E0F9C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516" y="2421590"/>
          <a:ext cx="621366" cy="1360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263899</xdr:colOff>
      <xdr:row>11</xdr:row>
      <xdr:rowOff>43313</xdr:rowOff>
    </xdr:from>
    <xdr:to>
      <xdr:col>0</xdr:col>
      <xdr:colOff>918883</xdr:colOff>
      <xdr:row>12</xdr:row>
      <xdr:rowOff>727143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A0ECB10-CE4A-4324-AFE5-EDE314EEE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99" y="5522989"/>
          <a:ext cx="654984" cy="1423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209551</xdr:colOff>
      <xdr:row>14</xdr:row>
      <xdr:rowOff>85670</xdr:rowOff>
    </xdr:from>
    <xdr:to>
      <xdr:col>0</xdr:col>
      <xdr:colOff>885265</xdr:colOff>
      <xdr:row>14</xdr:row>
      <xdr:rowOff>1509522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AC3EBDB-80BD-4597-9C2B-0E7CBA6E7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7291052"/>
          <a:ext cx="675714" cy="1423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51077</xdr:colOff>
      <xdr:row>0</xdr:row>
      <xdr:rowOff>11206</xdr:rowOff>
    </xdr:from>
    <xdr:to>
      <xdr:col>11</xdr:col>
      <xdr:colOff>546769</xdr:colOff>
      <xdr:row>0</xdr:row>
      <xdr:rowOff>182523</xdr:rowOff>
    </xdr:to>
    <xdr:pic>
      <xdr:nvPicPr>
        <xdr:cNvPr id="8" name="Picture 1029">
          <a:extLst>
            <a:ext uri="{FF2B5EF4-FFF2-40B4-BE49-F238E27FC236}">
              <a16:creationId xmlns:a16="http://schemas.microsoft.com/office/drawing/2014/main" id="{A2EB3912-B62C-4E61-B8A6-0818F6DC2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5724" y="11206"/>
          <a:ext cx="495692" cy="171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483092</xdr:colOff>
      <xdr:row>5</xdr:row>
      <xdr:rowOff>120923</xdr:rowOff>
    </xdr:from>
    <xdr:to>
      <xdr:col>0</xdr:col>
      <xdr:colOff>1176617</xdr:colOff>
      <xdr:row>5</xdr:row>
      <xdr:rowOff>1094567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2569D5C-94DD-4F77-80CA-0F8253757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83092" y="2485364"/>
          <a:ext cx="693525" cy="973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119841</xdr:colOff>
      <xdr:row>7</xdr:row>
      <xdr:rowOff>808662</xdr:rowOff>
    </xdr:from>
    <xdr:to>
      <xdr:col>0</xdr:col>
      <xdr:colOff>1503407</xdr:colOff>
      <xdr:row>9</xdr:row>
      <xdr:rowOff>380998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E4BBCBF-88FB-4F6D-A48D-55A1C4653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19841" y="5683221"/>
          <a:ext cx="1383566" cy="1174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127185</xdr:colOff>
      <xdr:row>5</xdr:row>
      <xdr:rowOff>284068</xdr:rowOff>
    </xdr:from>
    <xdr:to>
      <xdr:col>1</xdr:col>
      <xdr:colOff>864296</xdr:colOff>
      <xdr:row>5</xdr:row>
      <xdr:rowOff>1019735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F6D1AE3-6473-4DB1-A87A-04846B5F4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6861" y="2648509"/>
          <a:ext cx="737111" cy="735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109181</xdr:colOff>
      <xdr:row>6</xdr:row>
      <xdr:rowOff>222997</xdr:rowOff>
    </xdr:from>
    <xdr:to>
      <xdr:col>1</xdr:col>
      <xdr:colOff>906203</xdr:colOff>
      <xdr:row>6</xdr:row>
      <xdr:rowOff>952500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729ABC2-AD28-4BBC-97EA-1E144810C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57" y="3820085"/>
          <a:ext cx="797022" cy="729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68731</xdr:colOff>
      <xdr:row>7</xdr:row>
      <xdr:rowOff>171449</xdr:rowOff>
    </xdr:from>
    <xdr:to>
      <xdr:col>1</xdr:col>
      <xdr:colOff>942415</xdr:colOff>
      <xdr:row>7</xdr:row>
      <xdr:rowOff>683558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5A494E-BF10-4FF4-A350-9579A853C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8407" y="5303743"/>
          <a:ext cx="873684" cy="512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112060</xdr:colOff>
      <xdr:row>8</xdr:row>
      <xdr:rowOff>149037</xdr:rowOff>
    </xdr:from>
    <xdr:to>
      <xdr:col>1</xdr:col>
      <xdr:colOff>862854</xdr:colOff>
      <xdr:row>8</xdr:row>
      <xdr:rowOff>708022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5DF2A85-BB2D-43AB-BF08-C35183F3E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736" y="6110566"/>
          <a:ext cx="750794" cy="558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248772</xdr:colOff>
      <xdr:row>9</xdr:row>
      <xdr:rowOff>119699</xdr:rowOff>
    </xdr:from>
    <xdr:to>
      <xdr:col>1</xdr:col>
      <xdr:colOff>688994</xdr:colOff>
      <xdr:row>9</xdr:row>
      <xdr:rowOff>843629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96CC0B43-6E4C-4BFC-8904-E9CE0478D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8448" y="6854434"/>
          <a:ext cx="440222" cy="723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256616</xdr:colOff>
      <xdr:row>10</xdr:row>
      <xdr:rowOff>66474</xdr:rowOff>
    </xdr:from>
    <xdr:to>
      <xdr:col>1</xdr:col>
      <xdr:colOff>666191</xdr:colOff>
      <xdr:row>10</xdr:row>
      <xdr:rowOff>860612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123629F-5F2E-4A48-AD8F-E16AB3563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292" y="7787327"/>
          <a:ext cx="409575" cy="794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280177</xdr:colOff>
      <xdr:row>6</xdr:row>
      <xdr:rowOff>106456</xdr:rowOff>
    </xdr:from>
    <xdr:to>
      <xdr:col>0</xdr:col>
      <xdr:colOff>1381747</xdr:colOff>
      <xdr:row>6</xdr:row>
      <xdr:rowOff>1176618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42ED4AAD-A99F-4801-A7B3-8CA889778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280177" y="3703544"/>
          <a:ext cx="1101570" cy="1070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336435</xdr:colOff>
      <xdr:row>12</xdr:row>
      <xdr:rowOff>52666</xdr:rowOff>
    </xdr:from>
    <xdr:to>
      <xdr:col>0</xdr:col>
      <xdr:colOff>1276129</xdr:colOff>
      <xdr:row>12</xdr:row>
      <xdr:rowOff>1098175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E95E7F53-5E47-43AF-887B-4DEC2F9DD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336435" y="8826872"/>
          <a:ext cx="939694" cy="104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102158</xdr:colOff>
      <xdr:row>14</xdr:row>
      <xdr:rowOff>738468</xdr:rowOff>
    </xdr:from>
    <xdr:to>
      <xdr:col>0</xdr:col>
      <xdr:colOff>1569800</xdr:colOff>
      <xdr:row>16</xdr:row>
      <xdr:rowOff>280147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E63BF6E9-4CFA-4125-BDAD-B016EBA5A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02158" y="11832292"/>
          <a:ext cx="1467642" cy="1278591"/>
        </a:xfrm>
        <a:prstGeom prst="rect">
          <a:avLst/>
        </a:prstGeom>
      </xdr:spPr>
    </xdr:pic>
    <xdr:clientData/>
  </xdr:twoCellAnchor>
  <xdr:twoCellAnchor editAs="oneCell">
    <xdr:from>
      <xdr:col>0</xdr:col>
      <xdr:colOff>349799</xdr:colOff>
      <xdr:row>13</xdr:row>
      <xdr:rowOff>65954</xdr:rowOff>
    </xdr:from>
    <xdr:to>
      <xdr:col>0</xdr:col>
      <xdr:colOff>1377712</xdr:colOff>
      <xdr:row>13</xdr:row>
      <xdr:rowOff>1064558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5589DD54-1103-4BAF-998B-96C3109C3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49799" y="10005572"/>
          <a:ext cx="1027913" cy="998604"/>
        </a:xfrm>
        <a:prstGeom prst="rect">
          <a:avLst/>
        </a:prstGeom>
      </xdr:spPr>
    </xdr:pic>
    <xdr:clientData/>
  </xdr:twoCellAnchor>
  <xdr:twoCellAnchor editAs="oneCell">
    <xdr:from>
      <xdr:col>1</xdr:col>
      <xdr:colOff>145678</xdr:colOff>
      <xdr:row>12</xdr:row>
      <xdr:rowOff>100853</xdr:rowOff>
    </xdr:from>
    <xdr:to>
      <xdr:col>1</xdr:col>
      <xdr:colOff>773207</xdr:colOff>
      <xdr:row>12</xdr:row>
      <xdr:rowOff>878086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3D17F024-8435-485C-BDB4-BD407095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15354" y="9132794"/>
          <a:ext cx="627529" cy="777233"/>
        </a:xfrm>
        <a:prstGeom prst="rect">
          <a:avLst/>
        </a:prstGeom>
      </xdr:spPr>
    </xdr:pic>
    <xdr:clientData/>
  </xdr:twoCellAnchor>
  <xdr:twoCellAnchor editAs="oneCell">
    <xdr:from>
      <xdr:col>1</xdr:col>
      <xdr:colOff>94310</xdr:colOff>
      <xdr:row>13</xdr:row>
      <xdr:rowOff>235324</xdr:rowOff>
    </xdr:from>
    <xdr:to>
      <xdr:col>1</xdr:col>
      <xdr:colOff>881259</xdr:colOff>
      <xdr:row>13</xdr:row>
      <xdr:rowOff>874058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DA96DE6-06AE-45FF-A9E1-A1F215FEB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flipH="1">
          <a:off x="1763986" y="10174942"/>
          <a:ext cx="786949" cy="638734"/>
        </a:xfrm>
        <a:prstGeom prst="rect">
          <a:avLst/>
        </a:prstGeom>
      </xdr:spPr>
    </xdr:pic>
    <xdr:clientData/>
  </xdr:twoCellAnchor>
  <xdr:twoCellAnchor editAs="oneCell">
    <xdr:from>
      <xdr:col>1</xdr:col>
      <xdr:colOff>89649</xdr:colOff>
      <xdr:row>15</xdr:row>
      <xdr:rowOff>134471</xdr:rowOff>
    </xdr:from>
    <xdr:to>
      <xdr:col>1</xdr:col>
      <xdr:colOff>908427</xdr:colOff>
      <xdr:row>15</xdr:row>
      <xdr:rowOff>626409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86124C98-7158-4710-AEB5-76C9EC373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325" y="12135971"/>
          <a:ext cx="818778" cy="491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110023</xdr:colOff>
      <xdr:row>17</xdr:row>
      <xdr:rowOff>50696</xdr:rowOff>
    </xdr:from>
    <xdr:to>
      <xdr:col>1</xdr:col>
      <xdr:colOff>794065</xdr:colOff>
      <xdr:row>17</xdr:row>
      <xdr:rowOff>851647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49FE65FB-20FD-47BA-96B0-E50D2E836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699" y="13632225"/>
          <a:ext cx="684042" cy="800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51548</xdr:colOff>
      <xdr:row>14</xdr:row>
      <xdr:rowOff>123265</xdr:rowOff>
    </xdr:from>
    <xdr:to>
      <xdr:col>1</xdr:col>
      <xdr:colOff>902597</xdr:colOff>
      <xdr:row>14</xdr:row>
      <xdr:rowOff>840441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9B64EDD-8BD8-44DE-9C9B-FA61DB3A1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721224" y="11217089"/>
          <a:ext cx="851049" cy="717176"/>
        </a:xfrm>
        <a:prstGeom prst="rect">
          <a:avLst/>
        </a:prstGeom>
      </xdr:spPr>
    </xdr:pic>
    <xdr:clientData/>
  </xdr:twoCellAnchor>
  <xdr:twoCellAnchor editAs="oneCell">
    <xdr:from>
      <xdr:col>1</xdr:col>
      <xdr:colOff>156883</xdr:colOff>
      <xdr:row>16</xdr:row>
      <xdr:rowOff>36457</xdr:rowOff>
    </xdr:from>
    <xdr:to>
      <xdr:col>1</xdr:col>
      <xdr:colOff>806825</xdr:colOff>
      <xdr:row>16</xdr:row>
      <xdr:rowOff>615559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303CD25F-6331-433C-9D4F-CEABBA09B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6559" y="12945633"/>
          <a:ext cx="649942" cy="5791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84694</xdr:colOff>
      <xdr:row>0</xdr:row>
      <xdr:rowOff>11206</xdr:rowOff>
    </xdr:from>
    <xdr:to>
      <xdr:col>12</xdr:col>
      <xdr:colOff>580386</xdr:colOff>
      <xdr:row>0</xdr:row>
      <xdr:rowOff>182523</xdr:rowOff>
    </xdr:to>
    <xdr:pic>
      <xdr:nvPicPr>
        <xdr:cNvPr id="22" name="Picture 1029">
          <a:extLst>
            <a:ext uri="{FF2B5EF4-FFF2-40B4-BE49-F238E27FC236}">
              <a16:creationId xmlns:a16="http://schemas.microsoft.com/office/drawing/2014/main" id="{BF4ADB85-D4B9-4613-8FFD-F712AA63F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2929" y="11206"/>
          <a:ext cx="495692" cy="171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zoomScale="85" zoomScaleNormal="85" workbookViewId="0">
      <pane ySplit="4" topLeftCell="A5" activePane="bottomLeft" state="frozen"/>
      <selection pane="bottomLeft" sqref="A1:L1"/>
    </sheetView>
  </sheetViews>
  <sheetFormatPr defaultRowHeight="15" x14ac:dyDescent="0.25"/>
  <cols>
    <col min="1" max="1" width="20" customWidth="1"/>
    <col min="2" max="2" width="20.42578125" bestFit="1" customWidth="1"/>
    <col min="3" max="3" width="11.140625" customWidth="1"/>
    <col min="5" max="5" width="14.140625" bestFit="1" customWidth="1"/>
    <col min="6" max="6" width="14.28515625" bestFit="1" customWidth="1"/>
    <col min="7" max="7" width="13.28515625" customWidth="1"/>
    <col min="8" max="8" width="11.7109375" bestFit="1" customWidth="1"/>
    <col min="9" max="9" width="7.28515625" bestFit="1" customWidth="1"/>
    <col min="10" max="10" width="11.7109375" bestFit="1" customWidth="1"/>
    <col min="11" max="11" width="11.140625" bestFit="1" customWidth="1"/>
  </cols>
  <sheetData>
    <row r="1" spans="1:15" ht="15.75" thickBot="1" x14ac:dyDescent="0.3">
      <c r="A1" s="156" t="s">
        <v>65</v>
      </c>
      <c r="B1" s="157"/>
      <c r="C1" s="158"/>
      <c r="D1" s="159"/>
      <c r="E1" s="160"/>
      <c r="F1" s="161"/>
      <c r="G1" s="161"/>
      <c r="H1" s="161"/>
      <c r="I1" s="161"/>
      <c r="J1" s="161"/>
      <c r="K1" s="161"/>
      <c r="L1" s="161"/>
    </row>
    <row r="2" spans="1:15" x14ac:dyDescent="0.25">
      <c r="A2" s="7"/>
      <c r="B2" s="8"/>
      <c r="C2" s="8"/>
      <c r="D2" s="8"/>
      <c r="E2" s="8"/>
      <c r="F2" s="8"/>
      <c r="G2" s="9"/>
      <c r="H2" s="10"/>
      <c r="I2" s="4" t="s">
        <v>55</v>
      </c>
      <c r="J2" s="5">
        <f>J16+'Расстоечные камеры'!K19</f>
        <v>0</v>
      </c>
      <c r="K2" s="6">
        <f>K16+'Расстоечные камеры'!L19</f>
        <v>0</v>
      </c>
      <c r="L2" s="11">
        <f>L16+'Расстоечные камеры'!M19</f>
        <v>0</v>
      </c>
    </row>
    <row r="3" spans="1:15" x14ac:dyDescent="0.25">
      <c r="A3" s="7"/>
      <c r="B3" s="8"/>
      <c r="C3" s="8"/>
      <c r="D3" s="8"/>
      <c r="E3" s="8"/>
      <c r="F3" s="8"/>
      <c r="G3" s="9"/>
      <c r="H3" s="10"/>
      <c r="I3" s="12" t="s">
        <v>56</v>
      </c>
      <c r="J3" s="13">
        <f>J16</f>
        <v>0</v>
      </c>
      <c r="K3" s="14">
        <f>K16</f>
        <v>0</v>
      </c>
      <c r="L3" s="14">
        <f>L16</f>
        <v>0</v>
      </c>
    </row>
    <row r="4" spans="1:15" ht="45" x14ac:dyDescent="0.25">
      <c r="A4" s="46" t="s">
        <v>57</v>
      </c>
      <c r="B4" s="52" t="s">
        <v>0</v>
      </c>
      <c r="C4" s="51" t="s">
        <v>1</v>
      </c>
      <c r="D4" s="50" t="s">
        <v>2</v>
      </c>
      <c r="E4" s="68" t="s">
        <v>3</v>
      </c>
      <c r="F4" s="67" t="s">
        <v>15</v>
      </c>
      <c r="G4" s="66" t="s">
        <v>38</v>
      </c>
      <c r="H4" s="61" t="s">
        <v>4</v>
      </c>
      <c r="I4" s="47" t="s">
        <v>5</v>
      </c>
      <c r="J4" s="60" t="s">
        <v>6</v>
      </c>
      <c r="K4" s="59" t="s">
        <v>7</v>
      </c>
      <c r="L4" s="58" t="s">
        <v>8</v>
      </c>
      <c r="M4" s="57" t="s">
        <v>9</v>
      </c>
      <c r="N4" s="56" t="s">
        <v>10</v>
      </c>
    </row>
    <row r="5" spans="1:15" x14ac:dyDescent="0.25">
      <c r="A5" s="130" t="s">
        <v>62</v>
      </c>
      <c r="B5" s="48"/>
      <c r="C5" s="48"/>
      <c r="D5" s="29"/>
      <c r="E5" s="49"/>
      <c r="F5" s="29"/>
      <c r="G5" s="48"/>
      <c r="H5" s="29"/>
      <c r="I5" s="30"/>
      <c r="J5" s="87"/>
      <c r="K5" s="87"/>
      <c r="L5" s="87"/>
      <c r="M5" s="87"/>
      <c r="N5" s="125"/>
    </row>
    <row r="6" spans="1:15" x14ac:dyDescent="0.25">
      <c r="A6" s="86" t="s">
        <v>59</v>
      </c>
      <c r="B6" s="33"/>
      <c r="C6" s="33"/>
      <c r="D6" s="33"/>
      <c r="E6" s="33"/>
      <c r="F6" s="33"/>
      <c r="G6" s="33"/>
      <c r="H6" s="34"/>
      <c r="I6" s="34"/>
      <c r="J6" s="34"/>
      <c r="K6" s="34"/>
      <c r="L6" s="34"/>
      <c r="M6" s="34"/>
      <c r="N6" s="129"/>
    </row>
    <row r="7" spans="1:15" ht="58.5" customHeight="1" x14ac:dyDescent="0.25">
      <c r="A7" s="148"/>
      <c r="B7" s="31" t="s">
        <v>11</v>
      </c>
      <c r="C7" s="135" t="s">
        <v>14</v>
      </c>
      <c r="D7" s="143">
        <v>700</v>
      </c>
      <c r="E7" s="32" t="s">
        <v>12</v>
      </c>
      <c r="F7" s="32" t="s">
        <v>16</v>
      </c>
      <c r="G7" s="137" t="s">
        <v>39</v>
      </c>
      <c r="H7" s="62">
        <v>2034864</v>
      </c>
      <c r="I7" s="36"/>
      <c r="J7" s="38">
        <f>H7*I7</f>
        <v>0</v>
      </c>
      <c r="K7" s="42">
        <f>I7*M7</f>
        <v>0</v>
      </c>
      <c r="L7" s="53">
        <f>I7*N7</f>
        <v>0</v>
      </c>
      <c r="M7" s="55">
        <v>1.3</v>
      </c>
      <c r="N7" s="28">
        <v>205</v>
      </c>
    </row>
    <row r="8" spans="1:15" ht="56.25" customHeight="1" x14ac:dyDescent="0.25">
      <c r="A8" s="148"/>
      <c r="B8" s="23" t="s">
        <v>13</v>
      </c>
      <c r="C8" s="136"/>
      <c r="D8" s="144"/>
      <c r="E8" s="24" t="s">
        <v>12</v>
      </c>
      <c r="F8" s="24" t="s">
        <v>17</v>
      </c>
      <c r="G8" s="138"/>
      <c r="H8" s="63">
        <v>2168244</v>
      </c>
      <c r="I8" s="36"/>
      <c r="J8" s="38">
        <f t="shared" ref="J8" si="0">H8*I8</f>
        <v>0</v>
      </c>
      <c r="K8" s="43">
        <f t="shared" ref="K8:K15" si="1">I8*M8</f>
        <v>0</v>
      </c>
      <c r="L8" s="37">
        <f t="shared" ref="L8:L15" si="2">I8*N8</f>
        <v>0</v>
      </c>
      <c r="M8" s="55">
        <v>1.3</v>
      </c>
      <c r="N8" s="28">
        <v>205</v>
      </c>
    </row>
    <row r="9" spans="1:15" ht="57.75" customHeight="1" x14ac:dyDescent="0.25">
      <c r="A9" s="133"/>
      <c r="B9" s="26" t="s">
        <v>18</v>
      </c>
      <c r="C9" s="136"/>
      <c r="D9" s="144"/>
      <c r="E9" s="24" t="s">
        <v>12</v>
      </c>
      <c r="F9" s="24" t="s">
        <v>16</v>
      </c>
      <c r="G9" s="138"/>
      <c r="H9" s="63">
        <v>1989000</v>
      </c>
      <c r="I9" s="36"/>
      <c r="J9" s="38">
        <f>H9*I9</f>
        <v>0</v>
      </c>
      <c r="K9" s="43">
        <f t="shared" si="1"/>
        <v>0</v>
      </c>
      <c r="L9" s="37">
        <f t="shared" si="2"/>
        <v>0</v>
      </c>
      <c r="M9" s="55">
        <v>1.3</v>
      </c>
      <c r="N9" s="28">
        <v>205</v>
      </c>
    </row>
    <row r="10" spans="1:15" ht="54.75" customHeight="1" x14ac:dyDescent="0.25">
      <c r="A10" s="134"/>
      <c r="B10" s="126" t="s">
        <v>19</v>
      </c>
      <c r="C10" s="136"/>
      <c r="D10" s="144"/>
      <c r="E10" s="24" t="s">
        <v>12</v>
      </c>
      <c r="F10" s="24" t="s">
        <v>17</v>
      </c>
      <c r="G10" s="138"/>
      <c r="H10" s="63">
        <v>2098512</v>
      </c>
      <c r="I10" s="36"/>
      <c r="J10" s="38">
        <f>H10*I10</f>
        <v>0</v>
      </c>
      <c r="K10" s="43">
        <f t="shared" si="1"/>
        <v>0</v>
      </c>
      <c r="L10" s="37">
        <f t="shared" si="2"/>
        <v>0</v>
      </c>
      <c r="M10" s="55">
        <v>1.3</v>
      </c>
      <c r="N10" s="28">
        <v>205</v>
      </c>
    </row>
    <row r="11" spans="1:15" x14ac:dyDescent="0.25">
      <c r="A11" s="128" t="s">
        <v>60</v>
      </c>
      <c r="B11" s="33"/>
      <c r="C11" s="16"/>
      <c r="D11" s="16"/>
      <c r="E11" s="16"/>
      <c r="F11" s="16"/>
      <c r="G11" s="16"/>
      <c r="H11" s="16"/>
      <c r="I11" s="36"/>
      <c r="J11" s="38">
        <f t="shared" ref="J11:J14" si="3">H11*I11</f>
        <v>0</v>
      </c>
      <c r="K11" s="39">
        <f t="shared" si="1"/>
        <v>0</v>
      </c>
      <c r="L11" s="39">
        <f t="shared" si="2"/>
        <v>0</v>
      </c>
      <c r="M11" s="40"/>
      <c r="N11" s="54"/>
    </row>
    <row r="12" spans="1:15" ht="58.5" customHeight="1" x14ac:dyDescent="0.25">
      <c r="A12" s="141"/>
      <c r="B12" s="127" t="s">
        <v>11</v>
      </c>
      <c r="C12" s="139" t="s">
        <v>14</v>
      </c>
      <c r="D12" s="145">
        <v>700</v>
      </c>
      <c r="E12" s="78" t="s">
        <v>12</v>
      </c>
      <c r="F12" s="124" t="s">
        <v>16</v>
      </c>
      <c r="G12" s="146" t="s">
        <v>40</v>
      </c>
      <c r="H12" s="64">
        <v>1954836</v>
      </c>
      <c r="I12" s="36"/>
      <c r="J12" s="38">
        <f t="shared" si="3"/>
        <v>0</v>
      </c>
      <c r="K12" s="43">
        <f t="shared" si="1"/>
        <v>0</v>
      </c>
      <c r="L12" s="37">
        <f t="shared" si="2"/>
        <v>0</v>
      </c>
      <c r="M12" s="27">
        <v>1.3</v>
      </c>
      <c r="N12" s="77">
        <v>205</v>
      </c>
    </row>
    <row r="13" spans="1:15" ht="60" customHeight="1" x14ac:dyDescent="0.25">
      <c r="A13" s="142"/>
      <c r="B13" s="79" t="s">
        <v>13</v>
      </c>
      <c r="C13" s="140"/>
      <c r="D13" s="143"/>
      <c r="E13" s="24" t="s">
        <v>12</v>
      </c>
      <c r="F13" s="90" t="s">
        <v>17</v>
      </c>
      <c r="G13" s="147"/>
      <c r="H13" s="65">
        <v>2098512</v>
      </c>
      <c r="I13" s="36"/>
      <c r="J13" s="38">
        <f t="shared" si="3"/>
        <v>0</v>
      </c>
      <c r="K13" s="43">
        <f t="shared" si="1"/>
        <v>0</v>
      </c>
      <c r="L13" s="37">
        <f t="shared" si="2"/>
        <v>0</v>
      </c>
      <c r="M13" s="75">
        <v>1.3</v>
      </c>
      <c r="N13" s="76">
        <v>205</v>
      </c>
    </row>
    <row r="14" spans="1:15" ht="17.25" customHeight="1" x14ac:dyDescent="0.25">
      <c r="A14" s="131" t="s">
        <v>58</v>
      </c>
      <c r="B14" s="69"/>
      <c r="C14" s="70"/>
      <c r="D14" s="71"/>
      <c r="E14" s="72"/>
      <c r="F14" s="69"/>
      <c r="G14" s="70"/>
      <c r="H14" s="73"/>
      <c r="I14" s="36"/>
      <c r="J14" s="38">
        <f t="shared" si="3"/>
        <v>0</v>
      </c>
      <c r="K14" s="43">
        <f t="shared" si="1"/>
        <v>0</v>
      </c>
      <c r="L14" s="37">
        <f t="shared" si="2"/>
        <v>0</v>
      </c>
      <c r="M14" s="75"/>
      <c r="N14" s="74"/>
    </row>
    <row r="15" spans="1:15" ht="122.25" customHeight="1" thickBot="1" x14ac:dyDescent="0.3">
      <c r="A15" s="85"/>
      <c r="B15" s="15" t="s">
        <v>20</v>
      </c>
      <c r="C15" s="23" t="s">
        <v>21</v>
      </c>
      <c r="D15" s="82">
        <v>700</v>
      </c>
      <c r="E15" s="24" t="s">
        <v>22</v>
      </c>
      <c r="F15" s="83"/>
      <c r="G15" s="24" t="s">
        <v>41</v>
      </c>
      <c r="H15" s="25">
        <v>831636</v>
      </c>
      <c r="I15" s="44"/>
      <c r="J15" s="45">
        <f>H15*I15</f>
        <v>0</v>
      </c>
      <c r="K15" s="43">
        <f t="shared" si="1"/>
        <v>0</v>
      </c>
      <c r="L15" s="41">
        <f t="shared" si="2"/>
        <v>0</v>
      </c>
      <c r="M15" s="27">
        <v>1.26</v>
      </c>
      <c r="N15" s="28">
        <v>205</v>
      </c>
      <c r="O15" s="80"/>
    </row>
    <row r="16" spans="1:15" ht="15.75" thickBot="1" x14ac:dyDescent="0.3">
      <c r="A16" s="1"/>
      <c r="B16" s="81"/>
      <c r="C16" s="1"/>
      <c r="G16" s="2"/>
      <c r="H16" s="3"/>
      <c r="I16" s="3"/>
      <c r="J16" s="88">
        <f>SUM(J7:J15)</f>
        <v>0</v>
      </c>
      <c r="K16" s="119">
        <f>SUM(K7:K15)</f>
        <v>0</v>
      </c>
      <c r="L16" s="89">
        <f>SUM(L7:L15)</f>
        <v>0</v>
      </c>
    </row>
    <row r="17" spans="10:12" x14ac:dyDescent="0.25">
      <c r="J17" s="17"/>
      <c r="L17" s="17"/>
    </row>
  </sheetData>
  <mergeCells count="9">
    <mergeCell ref="A9:A10"/>
    <mergeCell ref="C7:C10"/>
    <mergeCell ref="G7:G10"/>
    <mergeCell ref="C12:C13"/>
    <mergeCell ref="A12:A13"/>
    <mergeCell ref="D7:D10"/>
    <mergeCell ref="D12:D13"/>
    <mergeCell ref="G12:G13"/>
    <mergeCell ref="A7:A8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800A-7BBD-4471-BBDD-C0BF26706E4A}">
  <dimension ref="A1:P19"/>
  <sheetViews>
    <sheetView tabSelected="1" zoomScale="85" zoomScaleNormal="85" workbookViewId="0">
      <pane ySplit="4" topLeftCell="A5" activePane="bottomLeft" state="frozen"/>
      <selection pane="bottomLeft" activeCell="P2" sqref="P2"/>
    </sheetView>
  </sheetViews>
  <sheetFormatPr defaultRowHeight="15" x14ac:dyDescent="0.25"/>
  <cols>
    <col min="1" max="1" width="25" customWidth="1"/>
    <col min="2" max="2" width="14.85546875" customWidth="1"/>
    <col min="3" max="3" width="17" bestFit="1" customWidth="1"/>
    <col min="4" max="4" width="16" bestFit="1" customWidth="1"/>
    <col min="5" max="5" width="13.140625" bestFit="1" customWidth="1"/>
    <col min="6" max="6" width="15.140625" bestFit="1" customWidth="1"/>
    <col min="7" max="7" width="7.85546875" bestFit="1" customWidth="1"/>
    <col min="8" max="8" width="21.42578125" bestFit="1" customWidth="1"/>
    <col min="9" max="9" width="14.7109375" bestFit="1" customWidth="1"/>
    <col min="11" max="11" width="12.7109375" bestFit="1" customWidth="1"/>
    <col min="12" max="12" width="11.140625" bestFit="1" customWidth="1"/>
    <col min="15" max="15" width="12" customWidth="1"/>
    <col min="16" max="16" width="17.5703125" style="18" customWidth="1"/>
    <col min="18" max="18" width="11.7109375" bestFit="1" customWidth="1"/>
    <col min="19" max="19" width="28.7109375" bestFit="1" customWidth="1"/>
  </cols>
  <sheetData>
    <row r="1" spans="1:16" ht="15.75" thickBot="1" x14ac:dyDescent="0.3">
      <c r="A1" s="156" t="s">
        <v>65</v>
      </c>
      <c r="B1" s="157"/>
      <c r="C1" s="158"/>
      <c r="D1" s="159"/>
      <c r="E1" s="160"/>
      <c r="F1" s="161"/>
      <c r="G1" s="161"/>
      <c r="H1" s="161"/>
      <c r="I1" s="161"/>
      <c r="J1" s="161"/>
      <c r="K1" s="161"/>
      <c r="L1" s="161"/>
      <c r="M1" s="161"/>
    </row>
    <row r="2" spans="1:16" x14ac:dyDescent="0.25">
      <c r="A2" s="7"/>
      <c r="B2" s="7"/>
      <c r="C2" s="8"/>
      <c r="D2" s="8"/>
      <c r="E2" s="8"/>
      <c r="F2" s="8"/>
      <c r="G2" s="8"/>
      <c r="H2" s="9"/>
      <c r="I2" s="10"/>
      <c r="J2" s="4" t="s">
        <v>55</v>
      </c>
      <c r="K2" s="5">
        <f>K19+'Расстоечные шкафы'!J16</f>
        <v>0</v>
      </c>
      <c r="L2" s="6">
        <f>L19+'Расстоечные шкафы'!K16</f>
        <v>0</v>
      </c>
      <c r="M2" s="11">
        <f>M19+'Расстоечные шкафы'!L16</f>
        <v>0</v>
      </c>
    </row>
    <row r="3" spans="1:16" x14ac:dyDescent="0.25">
      <c r="A3" s="7"/>
      <c r="B3" s="7"/>
      <c r="C3" s="8"/>
      <c r="D3" s="8"/>
      <c r="E3" s="8"/>
      <c r="F3" s="8"/>
      <c r="G3" s="8"/>
      <c r="H3" s="9"/>
      <c r="I3" s="10"/>
      <c r="J3" s="12" t="s">
        <v>56</v>
      </c>
      <c r="K3" s="13">
        <f>K19</f>
        <v>0</v>
      </c>
      <c r="L3" s="14">
        <f>L19</f>
        <v>0</v>
      </c>
      <c r="M3" s="14">
        <f>M19</f>
        <v>0</v>
      </c>
    </row>
    <row r="4" spans="1:16" ht="45" x14ac:dyDescent="0.25">
      <c r="A4" s="110" t="s">
        <v>57</v>
      </c>
      <c r="B4" s="112" t="s">
        <v>61</v>
      </c>
      <c r="C4" s="110" t="s">
        <v>0</v>
      </c>
      <c r="D4" s="111" t="s">
        <v>1</v>
      </c>
      <c r="E4" s="112" t="s">
        <v>30</v>
      </c>
      <c r="F4" s="112" t="s">
        <v>3</v>
      </c>
      <c r="G4" s="112" t="s">
        <v>32</v>
      </c>
      <c r="H4" s="113" t="s">
        <v>37</v>
      </c>
      <c r="I4" s="114" t="s">
        <v>4</v>
      </c>
      <c r="J4" s="115" t="s">
        <v>5</v>
      </c>
      <c r="K4" s="109" t="s">
        <v>6</v>
      </c>
      <c r="L4" s="103" t="s">
        <v>7</v>
      </c>
      <c r="M4" s="104" t="s">
        <v>8</v>
      </c>
      <c r="N4" s="105" t="s">
        <v>9</v>
      </c>
      <c r="O4" s="106" t="s">
        <v>10</v>
      </c>
      <c r="P4" s="19"/>
    </row>
    <row r="5" spans="1:16" x14ac:dyDescent="0.25">
      <c r="A5" s="153" t="s">
        <v>64</v>
      </c>
      <c r="B5" s="154"/>
      <c r="C5" s="154"/>
      <c r="D5" s="154"/>
      <c r="E5" s="154"/>
      <c r="F5" s="154"/>
      <c r="G5" s="154"/>
      <c r="H5" s="155"/>
      <c r="I5" s="132"/>
      <c r="J5" s="132"/>
      <c r="K5" s="132"/>
      <c r="L5" s="132"/>
      <c r="M5" s="132"/>
      <c r="N5" s="132"/>
      <c r="O5" s="132"/>
      <c r="P5" s="20"/>
    </row>
    <row r="6" spans="1:16" ht="96.75" customHeight="1" x14ac:dyDescent="0.25">
      <c r="A6" s="107"/>
      <c r="B6" s="107"/>
      <c r="C6" s="24" t="s">
        <v>23</v>
      </c>
      <c r="D6" s="150" t="s">
        <v>54</v>
      </c>
      <c r="E6" s="150" t="s">
        <v>31</v>
      </c>
      <c r="F6" s="24" t="s">
        <v>29</v>
      </c>
      <c r="G6" s="24">
        <v>1</v>
      </c>
      <c r="H6" s="24">
        <v>1</v>
      </c>
      <c r="I6" s="108">
        <v>2018249.9999999998</v>
      </c>
      <c r="J6" s="94"/>
      <c r="K6" s="93">
        <f t="shared" ref="K6:K12" si="0">I6*J6</f>
        <v>0</v>
      </c>
      <c r="L6" s="95">
        <f t="shared" ref="L6:L18" si="1">J6*N6</f>
        <v>0</v>
      </c>
      <c r="M6" s="91">
        <f t="shared" ref="M6:M18" si="2">J6*O6</f>
        <v>0</v>
      </c>
      <c r="N6" s="24">
        <v>3.5</v>
      </c>
      <c r="O6" s="24"/>
      <c r="P6" s="99"/>
    </row>
    <row r="7" spans="1:16" ht="100.5" customHeight="1" x14ac:dyDescent="0.25">
      <c r="A7" s="107"/>
      <c r="B7" s="107"/>
      <c r="C7" s="24" t="s">
        <v>24</v>
      </c>
      <c r="D7" s="150"/>
      <c r="E7" s="150"/>
      <c r="F7" s="24" t="s">
        <v>33</v>
      </c>
      <c r="G7" s="24">
        <v>1</v>
      </c>
      <c r="H7" s="24">
        <v>2</v>
      </c>
      <c r="I7" s="108">
        <v>2151396</v>
      </c>
      <c r="J7" s="94"/>
      <c r="K7" s="93">
        <f t="shared" si="0"/>
        <v>0</v>
      </c>
      <c r="L7" s="95">
        <f t="shared" si="1"/>
        <v>0</v>
      </c>
      <c r="M7" s="91">
        <f t="shared" si="2"/>
        <v>0</v>
      </c>
      <c r="N7" s="24">
        <v>5.04</v>
      </c>
      <c r="O7" s="24"/>
      <c r="P7" s="99"/>
    </row>
    <row r="8" spans="1:16" ht="65.25" customHeight="1" x14ac:dyDescent="0.25">
      <c r="A8" s="149"/>
      <c r="B8" s="102"/>
      <c r="C8" s="24" t="s">
        <v>25</v>
      </c>
      <c r="D8" s="150" t="s">
        <v>54</v>
      </c>
      <c r="E8" s="150" t="s">
        <v>31</v>
      </c>
      <c r="F8" s="24" t="s">
        <v>34</v>
      </c>
      <c r="G8" s="24">
        <v>2</v>
      </c>
      <c r="H8" s="24">
        <v>2</v>
      </c>
      <c r="I8" s="108">
        <v>2305134</v>
      </c>
      <c r="J8" s="94"/>
      <c r="K8" s="93">
        <f t="shared" si="0"/>
        <v>0</v>
      </c>
      <c r="L8" s="95">
        <f t="shared" si="1"/>
        <v>0</v>
      </c>
      <c r="M8" s="91">
        <f t="shared" si="2"/>
        <v>0</v>
      </c>
      <c r="N8" s="24">
        <v>6.5</v>
      </c>
      <c r="O8" s="24"/>
      <c r="P8" s="21"/>
    </row>
    <row r="9" spans="1:16" ht="60.75" customHeight="1" x14ac:dyDescent="0.25">
      <c r="A9" s="149"/>
      <c r="B9" s="102"/>
      <c r="C9" s="24" t="s">
        <v>26</v>
      </c>
      <c r="D9" s="150"/>
      <c r="E9" s="150"/>
      <c r="F9" s="24" t="s">
        <v>34</v>
      </c>
      <c r="G9" s="24">
        <v>2</v>
      </c>
      <c r="H9" s="24">
        <v>3</v>
      </c>
      <c r="I9" s="108">
        <v>2496171.5999999996</v>
      </c>
      <c r="J9" s="94"/>
      <c r="K9" s="93">
        <f t="shared" si="0"/>
        <v>0</v>
      </c>
      <c r="L9" s="95">
        <f t="shared" si="1"/>
        <v>0</v>
      </c>
      <c r="M9" s="91">
        <f t="shared" si="2"/>
        <v>0</v>
      </c>
      <c r="N9" s="24">
        <v>6.5</v>
      </c>
      <c r="O9" s="24"/>
      <c r="P9" s="21"/>
    </row>
    <row r="10" spans="1:16" ht="78" customHeight="1" x14ac:dyDescent="0.25">
      <c r="A10" s="149"/>
      <c r="B10" s="100"/>
      <c r="C10" s="24" t="s">
        <v>27</v>
      </c>
      <c r="D10" s="150" t="s">
        <v>54</v>
      </c>
      <c r="E10" s="150" t="s">
        <v>31</v>
      </c>
      <c r="F10" s="24" t="s">
        <v>35</v>
      </c>
      <c r="G10" s="24">
        <v>2</v>
      </c>
      <c r="H10" s="24">
        <v>4</v>
      </c>
      <c r="I10" s="108">
        <v>3387992.4</v>
      </c>
      <c r="J10" s="94"/>
      <c r="K10" s="93">
        <f t="shared" si="0"/>
        <v>0</v>
      </c>
      <c r="L10" s="95">
        <f t="shared" si="1"/>
        <v>0</v>
      </c>
      <c r="M10" s="91">
        <f t="shared" si="2"/>
        <v>0</v>
      </c>
      <c r="N10" s="24">
        <v>7.4</v>
      </c>
      <c r="O10" s="24"/>
      <c r="P10" s="21"/>
    </row>
    <row r="11" spans="1:16" ht="73.5" customHeight="1" x14ac:dyDescent="0.25">
      <c r="A11" s="149"/>
      <c r="B11" s="100"/>
      <c r="C11" s="24" t="s">
        <v>28</v>
      </c>
      <c r="D11" s="150"/>
      <c r="E11" s="150"/>
      <c r="F11" s="24" t="s">
        <v>36</v>
      </c>
      <c r="G11" s="24">
        <v>2</v>
      </c>
      <c r="H11" s="24">
        <v>6</v>
      </c>
      <c r="I11" s="121">
        <v>4302324</v>
      </c>
      <c r="J11" s="94"/>
      <c r="K11" s="93">
        <f t="shared" si="0"/>
        <v>0</v>
      </c>
      <c r="L11" s="95">
        <f t="shared" si="1"/>
        <v>0</v>
      </c>
      <c r="M11" s="91">
        <f t="shared" si="2"/>
        <v>0</v>
      </c>
      <c r="N11" s="24">
        <v>17.899999999999999</v>
      </c>
      <c r="O11" s="24"/>
      <c r="P11" s="21"/>
    </row>
    <row r="12" spans="1:16" ht="30" customHeight="1" x14ac:dyDescent="0.25">
      <c r="A12" s="151" t="s">
        <v>63</v>
      </c>
      <c r="B12" s="152"/>
      <c r="C12" s="152"/>
      <c r="D12" s="152"/>
      <c r="E12" s="152"/>
      <c r="F12" s="152"/>
      <c r="G12" s="152"/>
      <c r="H12" s="152"/>
      <c r="I12" s="123"/>
      <c r="J12" s="92"/>
      <c r="K12" s="93">
        <f t="shared" si="0"/>
        <v>0</v>
      </c>
      <c r="L12" s="95">
        <f t="shared" si="1"/>
        <v>0</v>
      </c>
      <c r="M12" s="91">
        <f t="shared" si="2"/>
        <v>0</v>
      </c>
      <c r="N12" s="35"/>
      <c r="O12" s="98"/>
      <c r="P12" s="22"/>
    </row>
    <row r="13" spans="1:16" ht="91.5" customHeight="1" x14ac:dyDescent="0.25">
      <c r="A13" s="100"/>
      <c r="C13" s="120" t="s">
        <v>42</v>
      </c>
      <c r="D13" s="150" t="s">
        <v>49</v>
      </c>
      <c r="E13" s="150" t="s">
        <v>31</v>
      </c>
      <c r="F13" s="24" t="s">
        <v>50</v>
      </c>
      <c r="G13" s="24">
        <v>1</v>
      </c>
      <c r="H13" s="24">
        <v>1</v>
      </c>
      <c r="I13" s="122">
        <v>2905671.5999999996</v>
      </c>
      <c r="J13" s="96"/>
      <c r="K13" s="93">
        <f>I13*J13</f>
        <v>0</v>
      </c>
      <c r="L13" s="95">
        <f t="shared" si="1"/>
        <v>0</v>
      </c>
      <c r="M13" s="91">
        <f t="shared" si="2"/>
        <v>0</v>
      </c>
      <c r="N13" s="24">
        <v>3.6</v>
      </c>
      <c r="O13" s="84"/>
      <c r="P13" s="21"/>
    </row>
    <row r="14" spans="1:16" ht="90.75" customHeight="1" x14ac:dyDescent="0.25">
      <c r="A14" s="100"/>
      <c r="B14" s="100"/>
      <c r="C14" s="120" t="s">
        <v>43</v>
      </c>
      <c r="D14" s="150"/>
      <c r="E14" s="150"/>
      <c r="F14" s="24" t="s">
        <v>48</v>
      </c>
      <c r="G14" s="24">
        <v>2</v>
      </c>
      <c r="H14" s="24">
        <v>2</v>
      </c>
      <c r="I14" s="101">
        <v>3189888</v>
      </c>
      <c r="J14" s="96"/>
      <c r="K14" s="93">
        <f t="shared" ref="K14:K18" si="3">I14*J14</f>
        <v>0</v>
      </c>
      <c r="L14" s="95">
        <f t="shared" si="1"/>
        <v>0</v>
      </c>
      <c r="M14" s="91">
        <f t="shared" si="2"/>
        <v>0</v>
      </c>
      <c r="N14" s="24">
        <v>5.2</v>
      </c>
      <c r="O14" s="84"/>
      <c r="P14" s="21"/>
    </row>
    <row r="15" spans="1:16" ht="71.25" customHeight="1" x14ac:dyDescent="0.25">
      <c r="A15" s="149"/>
      <c r="B15" s="102"/>
      <c r="C15" s="120" t="s">
        <v>44</v>
      </c>
      <c r="D15" s="150"/>
      <c r="E15" s="150" t="s">
        <v>31</v>
      </c>
      <c r="F15" s="24" t="s">
        <v>51</v>
      </c>
      <c r="G15" s="24">
        <v>2</v>
      </c>
      <c r="H15" s="24">
        <v>2</v>
      </c>
      <c r="I15" s="101">
        <v>3325374</v>
      </c>
      <c r="J15" s="96"/>
      <c r="K15" s="93">
        <f t="shared" si="3"/>
        <v>0</v>
      </c>
      <c r="L15" s="95">
        <f t="shared" si="1"/>
        <v>0</v>
      </c>
      <c r="M15" s="91">
        <f t="shared" si="2"/>
        <v>0</v>
      </c>
      <c r="N15" s="24">
        <v>6.8</v>
      </c>
      <c r="O15" s="84"/>
      <c r="P15" s="21"/>
    </row>
    <row r="16" spans="1:16" ht="65.25" customHeight="1" x14ac:dyDescent="0.25">
      <c r="A16" s="149"/>
      <c r="B16" s="100"/>
      <c r="C16" s="120" t="s">
        <v>45</v>
      </c>
      <c r="D16" s="150"/>
      <c r="E16" s="150"/>
      <c r="F16" s="24" t="s">
        <v>51</v>
      </c>
      <c r="G16" s="24">
        <v>2</v>
      </c>
      <c r="H16" s="24">
        <v>3</v>
      </c>
      <c r="I16" s="101">
        <v>3694485.5999999996</v>
      </c>
      <c r="J16" s="96"/>
      <c r="K16" s="93">
        <f t="shared" si="3"/>
        <v>0</v>
      </c>
      <c r="L16" s="95">
        <f t="shared" si="1"/>
        <v>0</v>
      </c>
      <c r="M16" s="91">
        <f t="shared" si="2"/>
        <v>0</v>
      </c>
      <c r="N16" s="24">
        <v>6.8</v>
      </c>
      <c r="O16" s="84"/>
      <c r="P16" s="21"/>
    </row>
    <row r="17" spans="1:16" ht="53.25" customHeight="1" x14ac:dyDescent="0.25">
      <c r="A17" s="149"/>
      <c r="B17" s="100"/>
      <c r="C17" s="120" t="s">
        <v>46</v>
      </c>
      <c r="D17" s="150"/>
      <c r="E17" s="150"/>
      <c r="F17" s="24" t="s">
        <v>52</v>
      </c>
      <c r="G17" s="24">
        <v>2</v>
      </c>
      <c r="H17" s="24">
        <v>4</v>
      </c>
      <c r="I17" s="101">
        <v>4984855.1999999993</v>
      </c>
      <c r="J17" s="96"/>
      <c r="K17" s="93">
        <f t="shared" si="3"/>
        <v>0</v>
      </c>
      <c r="L17" s="95">
        <f t="shared" si="1"/>
        <v>0</v>
      </c>
      <c r="M17" s="91">
        <f t="shared" si="2"/>
        <v>0</v>
      </c>
      <c r="N17" s="24">
        <v>12.7</v>
      </c>
      <c r="O17" s="84"/>
      <c r="P17" s="21"/>
    </row>
    <row r="18" spans="1:16" ht="69.75" customHeight="1" thickBot="1" x14ac:dyDescent="0.3">
      <c r="A18" s="149"/>
      <c r="B18" s="100"/>
      <c r="C18" s="120" t="s">
        <v>47</v>
      </c>
      <c r="D18" s="150"/>
      <c r="E18" s="150"/>
      <c r="F18" s="24" t="s">
        <v>53</v>
      </c>
      <c r="G18" s="24">
        <v>2</v>
      </c>
      <c r="H18" s="24">
        <v>6</v>
      </c>
      <c r="I18" s="101">
        <v>6599408.3999999994</v>
      </c>
      <c r="J18" s="32"/>
      <c r="K18" s="93">
        <f t="shared" si="3"/>
        <v>0</v>
      </c>
      <c r="L18" s="97">
        <f t="shared" si="1"/>
        <v>0</v>
      </c>
      <c r="M18" s="116">
        <f t="shared" si="2"/>
        <v>0</v>
      </c>
      <c r="N18" s="24">
        <v>18.600000000000001</v>
      </c>
      <c r="O18" s="84"/>
      <c r="P18" s="21"/>
    </row>
    <row r="19" spans="1:16" ht="15.75" thickBot="1" x14ac:dyDescent="0.3">
      <c r="K19" s="88">
        <f>SUM(K6:K18)</f>
        <v>0</v>
      </c>
      <c r="L19" s="117">
        <f>SUM(L6:L18)</f>
        <v>0</v>
      </c>
      <c r="M19" s="118">
        <f>SUM(M6:M18)</f>
        <v>0</v>
      </c>
    </row>
  </sheetData>
  <mergeCells count="13">
    <mergeCell ref="A8:A11"/>
    <mergeCell ref="A5:H5"/>
    <mergeCell ref="D6:D7"/>
    <mergeCell ref="D8:D9"/>
    <mergeCell ref="D10:D11"/>
    <mergeCell ref="E6:E7"/>
    <mergeCell ref="E8:E9"/>
    <mergeCell ref="E10:E11"/>
    <mergeCell ref="A15:A18"/>
    <mergeCell ref="E13:E14"/>
    <mergeCell ref="D13:D18"/>
    <mergeCell ref="E15:E18"/>
    <mergeCell ref="A12:H12"/>
  </mergeCells>
  <phoneticPr fontId="15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Расстоечные шкафы</vt:lpstr>
      <vt:lpstr>Расстоечные камеры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pc185</dc:creator>
  <cp:lastModifiedBy>pc185</cp:lastModifiedBy>
  <dcterms:created xsi:type="dcterms:W3CDTF">2015-06-05T18:19:34Z</dcterms:created>
  <dcterms:modified xsi:type="dcterms:W3CDTF">2024-05-14T11:24:32Z</dcterms:modified>
</cp:coreProperties>
</file>