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-15" windowWidth="21390" windowHeight="8445" tabRatio="718" firstSheet="1" activeTab="1"/>
  </bookViews>
  <sheets>
    <sheet name="Моноблок R" sheetId="25" r:id="rId1"/>
    <sheet name="Весы" sheetId="17" r:id="rId2"/>
  </sheets>
  <definedNames>
    <definedName name="Print_Area" localSheetId="0">'Моноблок R'!$A$14:$F$23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7" l="1"/>
  <c r="K18" i="17"/>
  <c r="L18" i="17"/>
  <c r="J19" i="17"/>
  <c r="K19" i="17"/>
  <c r="L19" i="17"/>
  <c r="J20" i="17"/>
  <c r="K20" i="17"/>
  <c r="L20" i="17"/>
  <c r="K61" i="17" l="1"/>
  <c r="L13" i="17"/>
  <c r="K13" i="17"/>
  <c r="L17" i="17"/>
  <c r="L22" i="17"/>
  <c r="L23" i="17"/>
  <c r="L24" i="17"/>
  <c r="L26" i="17"/>
  <c r="L27" i="17"/>
  <c r="L28" i="17"/>
  <c r="L30" i="17"/>
  <c r="L32" i="17"/>
  <c r="L33" i="17"/>
  <c r="L35" i="17"/>
  <c r="L36" i="17"/>
  <c r="L37" i="17"/>
  <c r="L39" i="17"/>
  <c r="L40" i="17"/>
  <c r="L41" i="17"/>
  <c r="L42" i="17"/>
  <c r="L43" i="17"/>
  <c r="L44" i="17"/>
  <c r="L46" i="17"/>
  <c r="L47" i="17"/>
  <c r="L49" i="17"/>
  <c r="L51" i="17"/>
  <c r="L53" i="17"/>
  <c r="L55" i="17"/>
  <c r="L56" i="17"/>
  <c r="L58" i="17"/>
  <c r="L60" i="17"/>
  <c r="L61" i="17"/>
  <c r="L16" i="17"/>
  <c r="K22" i="17"/>
  <c r="K23" i="17"/>
  <c r="K24" i="17"/>
  <c r="K26" i="17"/>
  <c r="K27" i="17"/>
  <c r="K28" i="17"/>
  <c r="K30" i="17"/>
  <c r="K32" i="17"/>
  <c r="K33" i="17"/>
  <c r="K35" i="17"/>
  <c r="K36" i="17"/>
  <c r="K37" i="17"/>
  <c r="K39" i="17"/>
  <c r="K40" i="17"/>
  <c r="K41" i="17"/>
  <c r="K42" i="17"/>
  <c r="K43" i="17"/>
  <c r="K44" i="17"/>
  <c r="K46" i="17"/>
  <c r="K47" i="17"/>
  <c r="K49" i="17"/>
  <c r="K51" i="17"/>
  <c r="K53" i="17"/>
  <c r="K55" i="17"/>
  <c r="K56" i="17"/>
  <c r="K58" i="17"/>
  <c r="K60" i="17"/>
  <c r="L62" i="17" l="1"/>
  <c r="J43" i="17"/>
  <c r="J44" i="17"/>
  <c r="J58" i="17"/>
  <c r="J56" i="17"/>
  <c r="J53" i="17"/>
  <c r="J51" i="17"/>
  <c r="J49" i="17"/>
  <c r="J47" i="17"/>
  <c r="J39" i="17"/>
  <c r="J37" i="17"/>
  <c r="J35" i="17"/>
  <c r="J33" i="17"/>
  <c r="J32" i="17"/>
  <c r="J30" i="17"/>
  <c r="J28" i="17"/>
  <c r="J27" i="17"/>
  <c r="J26" i="17"/>
  <c r="J24" i="17"/>
  <c r="J23" i="17"/>
  <c r="J22" i="17"/>
  <c r="J17" i="17"/>
  <c r="J16" i="17"/>
  <c r="P3" i="25" l="1"/>
  <c r="P4" i="25" l="1"/>
  <c r="P5" i="25" s="1"/>
  <c r="J60" i="17" l="1"/>
  <c r="J46" i="17"/>
  <c r="J36" i="17"/>
  <c r="J40" i="17"/>
  <c r="J41" i="17"/>
  <c r="J42" i="17"/>
  <c r="J55" i="17"/>
  <c r="J61" i="17" l="1"/>
  <c r="J62" i="17" s="1"/>
  <c r="J13" i="17" l="1"/>
  <c r="H23" i="25"/>
  <c r="H22" i="25"/>
  <c r="H21" i="25"/>
  <c r="H20" i="25"/>
  <c r="U12" i="25" l="1"/>
  <c r="U3" i="25"/>
  <c r="U4" i="25" l="1"/>
  <c r="U5" i="25" s="1"/>
  <c r="U6" i="25" s="1"/>
  <c r="U7" i="25" s="1"/>
  <c r="U8" i="25" s="1"/>
  <c r="I18" i="25" l="1"/>
  <c r="J18" i="25"/>
  <c r="H18" i="25"/>
  <c r="H16" i="25" l="1"/>
  <c r="I17" i="25" l="1"/>
  <c r="J17" i="25"/>
  <c r="I20" i="25"/>
  <c r="J20" i="25"/>
  <c r="I21" i="25"/>
  <c r="J21" i="25"/>
  <c r="I22" i="25"/>
  <c r="J22" i="25"/>
  <c r="I23" i="25"/>
  <c r="J23" i="25"/>
  <c r="J16" i="25"/>
  <c r="I16" i="25"/>
  <c r="I25" i="25" l="1"/>
  <c r="I13" i="25" s="1"/>
  <c r="J25" i="25"/>
  <c r="J13" i="25" s="1"/>
  <c r="H17" i="25" l="1"/>
  <c r="H25" i="25" l="1"/>
  <c r="H13" i="25" s="1"/>
  <c r="P12" i="25"/>
  <c r="P6" i="25" l="1"/>
  <c r="P7" i="25" s="1"/>
  <c r="P8" i="25" s="1"/>
  <c r="M17" i="17" l="1"/>
  <c r="K17" i="17" s="1"/>
  <c r="M16" i="17" l="1"/>
  <c r="K16" i="17" s="1"/>
  <c r="K62" i="17" s="1"/>
  <c r="L12" i="17" l="1"/>
  <c r="J12" i="25"/>
  <c r="I12" i="25"/>
  <c r="K12" i="17"/>
  <c r="H12" i="25" l="1"/>
  <c r="J12" i="17"/>
</calcChain>
</file>

<file path=xl/sharedStrings.xml><?xml version="1.0" encoding="utf-8"?>
<sst xmlns="http://schemas.openxmlformats.org/spreadsheetml/2006/main" count="193" uniqueCount="162">
  <si>
    <t>IDIA Market LLP</t>
  </si>
  <si>
    <t>e-mail: zakaz@idiamarket.kz</t>
  </si>
  <si>
    <t>www.idiamarket.kz</t>
  </si>
  <si>
    <t>с ндс 12%</t>
  </si>
  <si>
    <t>цена товар+перевозка</t>
  </si>
  <si>
    <t>цена IDIA M</t>
  </si>
  <si>
    <t>кол-во</t>
  </si>
  <si>
    <t>Фото</t>
  </si>
  <si>
    <t>Описание</t>
  </si>
  <si>
    <t>№</t>
  </si>
  <si>
    <t>цена перевозка+растаможка алматы</t>
  </si>
  <si>
    <t>коэф   IDIAM/GSAN в ручную</t>
  </si>
  <si>
    <t>коэф   IDIAM/GSAN</t>
  </si>
  <si>
    <t>Цена, тг</t>
  </si>
  <si>
    <t>Сумма, тг</t>
  </si>
  <si>
    <t>Total ∑:</t>
  </si>
  <si>
    <t>Сумма:</t>
  </si>
  <si>
    <t>www.softgroup.kz</t>
  </si>
  <si>
    <t>моб: +7 (701) 266 77 00</t>
  </si>
  <si>
    <t xml:space="preserve">тел:    8 (727) 344 99 00 </t>
  </si>
  <si>
    <t>Наименование</t>
  </si>
  <si>
    <t>Удалить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</si>
  <si>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</si>
  <si>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</si>
  <si>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</si>
  <si>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theme="9" tint="-0.499984740745262"/>
        <rFont val="Calibri"/>
        <family val="2"/>
        <charset val="204"/>
        <scheme val="minor"/>
      </rPr>
      <t>3</t>
    </r>
  </si>
  <si>
    <t>Цена, CNY</t>
  </si>
  <si>
    <t>цена CNY</t>
  </si>
  <si>
    <t>курс CNY на тг</t>
  </si>
  <si>
    <t>Весы CN</t>
  </si>
  <si>
    <t>ИВ-3С Индикатор выносной к весам МК-А21(ИВ)</t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</si>
  <si>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i/>
        <sz val="11"/>
        <color theme="1"/>
        <rFont val="Calibri"/>
        <family val="2"/>
        <charset val="204"/>
        <scheme val="minor"/>
      </rPr>
      <t>Светодиодный индикатор: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>сетевой адаптер - 1шт;
Габаритные размеры весов (ШхГхВ): 345х310х56мм;
Масса весов нетто/брутто: 3,3кг.</t>
    </r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</si>
  <si>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b/>
        <i/>
        <sz val="11"/>
        <color theme="1"/>
        <rFont val="Calibri"/>
        <family val="2"/>
        <charset val="204"/>
        <scheme val="minor"/>
      </rPr>
      <t>Работа от аккумулятора</t>
    </r>
    <r>
      <rPr>
        <b/>
        <sz val="11"/>
        <color theme="1"/>
        <rFont val="Calibri"/>
        <family val="2"/>
        <charset val="204"/>
        <scheme val="minor"/>
      </rPr>
      <t>: до 94 часов;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Жидкокристаллический индикатор с подсветкой: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>сетевой адаптер - 1шт;
Габаритные размеры весов (ШхГхВ): 345х310х56мм;
Масса весов нетто/брутто: 4,2кг.</t>
    </r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</si>
  <si>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b/>
        <i/>
        <sz val="11"/>
        <color theme="1"/>
        <rFont val="Calibri"/>
        <family val="2"/>
        <charset val="204"/>
        <scheme val="minor"/>
      </rPr>
      <t>Работа от аккумулятора</t>
    </r>
    <r>
      <rPr>
        <b/>
        <sz val="11"/>
        <color theme="1"/>
        <rFont val="Calibri"/>
        <family val="2"/>
        <charset val="204"/>
        <scheme val="minor"/>
      </rPr>
      <t>: до 60 часов;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Светодиодный индикатор: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>сетевой адаптер - 1шт;
Габаритные размеры весов (ШхГхВ): 345х310х56мм;
Масса весов нетто/брутто: 4,2кг.</t>
    </r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</si>
  <si>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b/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b/>
        <sz val="11"/>
        <color theme="1"/>
        <rFont val="Calibri"/>
        <family val="2"/>
        <charset val="204"/>
        <scheme val="minor"/>
      </rPr>
      <t>до 30 часов;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Светодиодный индикатор: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DB9-FА/розетка (интерфейс RS-232), USB;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сетевой адаптер - 1шт, кабель USB 2.0 USB A (m) – USB B (m) длиной 1,5 м - 1шт;
</t>
    </r>
    <r>
      <rPr>
        <i/>
        <sz val="11"/>
        <color theme="1"/>
        <rFont val="Calibri"/>
        <family val="2"/>
        <charset val="204"/>
        <scheme val="minor"/>
      </rPr>
      <t>Возможность подключения по Wi-Fi: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>Габаритные размеры весов (ШхГхВ)</t>
    </r>
    <r>
      <rPr>
        <sz val="11"/>
        <color theme="1"/>
        <rFont val="Calibri"/>
        <family val="2"/>
        <charset val="204"/>
        <scheme val="minor"/>
      </rPr>
      <t xml:space="preserve">: 345х310х56мм;
</t>
    </r>
    <r>
      <rPr>
        <i/>
        <sz val="11"/>
        <color theme="1"/>
        <rFont val="Calibri"/>
        <family val="2"/>
        <charset val="204"/>
        <scheme val="minor"/>
      </rPr>
      <t>Масса весов нетто/брутто:</t>
    </r>
    <r>
      <rPr>
        <sz val="11"/>
        <color theme="1"/>
        <rFont val="Calibri"/>
        <family val="2"/>
        <charset val="204"/>
        <scheme val="minor"/>
      </rPr>
      <t xml:space="preserve"> 4,2кг.</t>
    </r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</si>
  <si>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b/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b/>
        <sz val="11"/>
        <color theme="1"/>
        <rFont val="Calibri"/>
        <family val="2"/>
        <charset val="204"/>
        <scheme val="minor"/>
      </rPr>
      <t>до 60 часов;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Светодиодный индикатор: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DB9-FА/розетка (интерфейс RS-232);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>сетевой адаптер - 1шт, кабель USB 2.0 USB A (m) – USB B (m) длиной 1,5 м - 1шт;
Габаритные размеры весов (ШхГхВ): 345х310х56мм;
Масса весов нетто/брутто: 3,3кг.</t>
    </r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</si>
  <si>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b/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b/>
        <sz val="11"/>
        <color theme="1"/>
        <rFont val="Calibri"/>
        <family val="2"/>
        <charset val="204"/>
        <scheme val="minor"/>
      </rPr>
      <t>до 60 часов;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Светодиодный индикатор: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DB9-FА/розетка (интерфейс RS-232), USB;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>сетевой адаптер - 1шт, кабель USB 2.0 USB A (m) – USB B (m) длиной 1,5 м - 1шт;
Габаритные размеры весов (ШхГхВ): 345х310х56мм;
Масса весов нетто/брутто: 3,3кг.</t>
    </r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</si>
  <si>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>Степень защиты платформы:</t>
    </r>
    <r>
      <rPr>
        <sz val="11"/>
        <color theme="1"/>
        <rFont val="Calibri"/>
        <family val="2"/>
        <charset val="204"/>
        <scheme val="minor"/>
      </rPr>
      <t xml:space="preserve"> IP68;
</t>
    </r>
    <r>
      <rPr>
        <i/>
        <sz val="11"/>
        <color theme="1"/>
        <rFont val="Calibri"/>
        <family val="2"/>
        <charset val="204"/>
        <scheme val="minor"/>
      </rPr>
      <t>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 IP64;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sz val="11"/>
        <color theme="1"/>
        <rFont val="Calibri"/>
        <family val="2"/>
        <charset val="204"/>
        <scheme val="minor"/>
      </rPr>
      <t xml:space="preserve">до 110 часов;
</t>
    </r>
    <r>
      <rPr>
        <i/>
        <sz val="11"/>
        <color theme="1"/>
        <rFont val="Calibri"/>
        <family val="2"/>
        <charset val="204"/>
        <scheme val="minor"/>
      </rPr>
      <t>Жидкокристаллический индикатор с подсветкой: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DB9-FА/розетка (интерфейс RS-232);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сетевой адаптер - 1шт,- защитный чехол со стяжкой;
</t>
    </r>
    <r>
      <rPr>
        <i/>
        <sz val="11"/>
        <color theme="1"/>
        <rFont val="Calibri"/>
        <family val="2"/>
        <charset val="204"/>
        <scheme val="minor"/>
      </rPr>
      <t>Габаритные размеры весов (ШхГхВ):</t>
    </r>
    <r>
      <rPr>
        <sz val="11"/>
        <color theme="1"/>
        <rFont val="Calibri"/>
        <family val="2"/>
        <charset val="204"/>
        <scheme val="minor"/>
      </rPr>
      <t xml:space="preserve"> 355х385х400мм;
</t>
    </r>
    <r>
      <rPr>
        <i/>
        <sz val="11"/>
        <color theme="1"/>
        <rFont val="Calibri"/>
        <family val="2"/>
        <charset val="204"/>
        <scheme val="minor"/>
      </rPr>
      <t>Масса весов нетто/брутто:</t>
    </r>
    <r>
      <rPr>
        <sz val="11"/>
        <color theme="1"/>
        <rFont val="Calibri"/>
        <family val="2"/>
        <charset val="204"/>
        <scheme val="minor"/>
      </rPr>
      <t xml:space="preserve"> 5,7кг.</t>
    </r>
  </si>
  <si>
    <r>
      <rPr>
        <i/>
        <sz val="11"/>
        <color theme="1"/>
        <rFont val="Calibri"/>
        <family val="2"/>
        <charset val="204"/>
        <scheme val="minor"/>
      </rPr>
      <t xml:space="preserve">Размер платформы (ДхШ): </t>
    </r>
    <r>
      <rPr>
        <sz val="11"/>
        <color theme="1"/>
        <rFont val="Calibri"/>
        <family val="2"/>
        <charset val="204"/>
        <scheme val="minor"/>
      </rPr>
      <t>336х240мм;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платформы: </t>
    </r>
    <r>
      <rPr>
        <sz val="11"/>
        <color theme="1"/>
        <rFont val="Calibri"/>
        <family val="2"/>
        <charset val="204"/>
        <scheme val="minor"/>
      </rPr>
      <t>IP68;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 IP54;</t>
    </r>
    <r>
      <rPr>
        <i/>
        <sz val="11"/>
        <color theme="1"/>
        <rFont val="Calibri"/>
        <family val="2"/>
        <charset val="204"/>
        <scheme val="minor"/>
      </rPr>
      <t xml:space="preserve">
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>от -10 до +40 °С ;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b/>
        <sz val="11"/>
        <color theme="1"/>
        <rFont val="Calibri"/>
        <family val="2"/>
        <charset val="204"/>
        <scheme val="minor"/>
      </rPr>
      <t>до 12,5 часов;</t>
    </r>
    <r>
      <rPr>
        <i/>
        <sz val="11"/>
        <color theme="1"/>
        <rFont val="Calibri"/>
        <family val="2"/>
        <charset val="204"/>
        <scheme val="minor"/>
      </rPr>
      <t xml:space="preserve">
Многофункциональный графический дисплей с подсветкой: </t>
    </r>
    <r>
      <rPr>
        <sz val="11"/>
        <color theme="1"/>
        <rFont val="Calibri"/>
        <family val="2"/>
        <charset val="204"/>
        <scheme val="minor"/>
      </rPr>
      <t>1шт. ;</t>
    </r>
    <r>
      <rPr>
        <i/>
        <sz val="11"/>
        <color theme="1"/>
        <rFont val="Calibri"/>
        <family val="2"/>
        <charset val="204"/>
        <scheme val="minor"/>
      </rPr>
      <t xml:space="preserve">
Тип индикации: </t>
    </r>
    <r>
      <rPr>
        <sz val="11"/>
        <color theme="1"/>
        <rFont val="Calibri"/>
        <family val="2"/>
        <charset val="204"/>
        <scheme val="minor"/>
      </rPr>
      <t>матричный ЖК с подсветкой, 192х64 точки;</t>
    </r>
    <r>
      <rPr>
        <i/>
        <sz val="11"/>
        <color theme="1"/>
        <rFont val="Calibri"/>
        <family val="2"/>
        <charset val="204"/>
        <scheme val="minor"/>
      </rPr>
      <t xml:space="preserve">
Торговая индикация: </t>
    </r>
    <r>
      <rPr>
        <sz val="11"/>
        <color theme="1"/>
        <rFont val="Calibri"/>
        <family val="2"/>
        <charset val="204"/>
        <scheme val="minor"/>
      </rPr>
      <t>да;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>Ethernet, DB9-MА/вилка (интерфейс RS-232);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периферийных устройств: USB-flash накопителя, сканера штрихкодов, дозатора и др.: </t>
    </r>
    <r>
      <rPr>
        <sz val="11"/>
        <color theme="1"/>
        <rFont val="Calibri"/>
        <family val="2"/>
        <charset val="204"/>
        <scheme val="minor"/>
      </rPr>
      <t>USB тип А, DB9-MА/вилка (интерфейс RS-232), TJ1A-4P4C;</t>
    </r>
    <r>
      <rPr>
        <i/>
        <sz val="11"/>
        <color theme="1"/>
        <rFont val="Calibri"/>
        <family val="2"/>
        <charset val="204"/>
        <scheme val="minor"/>
      </rPr>
      <t xml:space="preserve">
Количество товаров, вызываемых кнопками быстрого вызова: </t>
    </r>
    <r>
      <rPr>
        <sz val="11"/>
        <color theme="1"/>
        <rFont val="Calibri"/>
        <family val="2"/>
        <charset val="204"/>
        <scheme val="minor"/>
      </rPr>
      <t>8/64 шт;</t>
    </r>
    <r>
      <rPr>
        <i/>
        <sz val="11"/>
        <color theme="1"/>
        <rFont val="Calibri"/>
        <family val="2"/>
        <charset val="204"/>
        <scheme val="minor"/>
      </rPr>
      <t xml:space="preserve">
В комплекте поставки: </t>
    </r>
    <r>
      <rPr>
        <sz val="11"/>
        <color theme="1"/>
        <rFont val="Calibri"/>
        <family val="2"/>
        <charset val="204"/>
        <scheme val="minor"/>
      </rPr>
      <t>сетевой адаптер - 1 шт;</t>
    </r>
    <r>
      <rPr>
        <i/>
        <sz val="11"/>
        <color theme="1"/>
        <rFont val="Calibri"/>
        <family val="2"/>
        <charset val="204"/>
        <scheme val="minor"/>
      </rPr>
      <t xml:space="preserve">
Масса весов нетто/брутто: </t>
    </r>
    <r>
      <rPr>
        <sz val="11"/>
        <color theme="1"/>
        <rFont val="Calibri"/>
        <family val="2"/>
        <charset val="204"/>
        <scheme val="minor"/>
      </rPr>
      <t>6,8 кг;</t>
    </r>
    <r>
      <rPr>
        <i/>
        <sz val="11"/>
        <color theme="1"/>
        <rFont val="Calibri"/>
        <family val="2"/>
        <charset val="204"/>
        <scheme val="minor"/>
      </rPr>
      <t xml:space="preserve">
Габаритные размеры весов (ШхГхВ): </t>
    </r>
    <r>
      <rPr>
        <sz val="11"/>
        <color theme="1"/>
        <rFont val="Calibri"/>
        <family val="2"/>
        <charset val="204"/>
        <scheme val="minor"/>
      </rPr>
      <t>355х360х390мм;</t>
    </r>
  </si>
  <si>
    <t>Технические характеристики</t>
  </si>
  <si>
    <t>Позволяют работать в счетном режиме, режимах процентного взвешивания и контроля массы (компараторный режим). Встроенный аккумулятор обеспечивает автономную работу весов до 94 часов.</t>
  </si>
  <si>
    <t>Позволяют работать в счетном режиме, режимах процентного взвешивания и контроля массы (компараторный режим).</t>
  </si>
  <si>
    <t>Весы позволяют работать в счетном режиме, режимах процентного взвешивания и контроля массы (компараторный режим). Встроенный аккумулятор обеспечивает автономную работу весов до 60 часов.</t>
  </si>
  <si>
    <t>Легко интегрируются с учетными системами, POS-системами и смарт-терминалами. Позволяют работать в счетном и дозаторном режиме, режимах процентного взвешивания и контроля массы (компараторный режим). Встроенный аккумулятор обеспечивает автономную работу весов до 30 часов. Обмен информацией с внешними устройствами по интерфейсам RS-232, USB, Wi-Fi. Весы могут являться как клиентом, так и точкой доступа сети Wi-Fi.</t>
  </si>
  <si>
    <t>Возможна работа в счетном режиме. Обеспечена возможность подключения к весам сканера штрихкодов и дозатора. Весы регистрируют товароучетные операции (прием, отпуск, списание, инвентаризация). Легко интегрируются  в системы учета, в том числе в режиме весового терминала сбора данных. Обмен информацией с внешними устройствами реализован  по интерфейсам Ethernet и RS-232, а также с помощью USB-flash накопителя.</t>
  </si>
  <si>
    <t>Легко интегрируются с учетными системами, POS-системами и смарт-терминалами. Позволяют работать в счетном и дозаторном режиме, режимах процентного взвешивания и контроля массы (компараторный режим). Встроенный аккумулятор обеспечивает автономную работу весов до 110 часов. Обмен информацией с внешними устройствами реализован по интерфейсу RS-232.</t>
  </si>
  <si>
    <t>Поддерживается возможность суммирования стоимости покупки и расчета сдачи. Встроенный аккумулятор обеспечивает автономную работу весов до 115 часов. Двухсторонняя  индикация на складной стойке.</t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</si>
  <si>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от -10 до +40 °С;
</t>
    </r>
    <r>
      <rPr>
        <b/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b/>
        <sz val="11"/>
        <color theme="1"/>
        <rFont val="Calibri"/>
        <family val="2"/>
        <charset val="204"/>
        <scheme val="minor"/>
      </rPr>
      <t>до 115 часов;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Жидкокристаллический индикатор с подсветкой:</t>
    </r>
    <r>
      <rPr>
        <sz val="11"/>
        <color theme="1"/>
        <rFont val="Calibri"/>
        <family val="2"/>
        <charset val="204"/>
        <scheme val="minor"/>
      </rPr>
      <t xml:space="preserve"> 2 шт;
</t>
    </r>
    <r>
      <rPr>
        <i/>
        <sz val="11"/>
        <color theme="1"/>
        <rFont val="Calibri"/>
        <family val="2"/>
        <charset val="204"/>
        <scheme val="minor"/>
      </rPr>
      <t>Торговая индикация (масса, цена, стоимость):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Складная стойка: </t>
    </r>
    <r>
      <rPr>
        <sz val="11"/>
        <color theme="1"/>
        <rFont val="Calibri"/>
        <family val="2"/>
        <charset val="204"/>
        <scheme val="minor"/>
      </rPr>
      <t xml:space="preserve">да;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сетевой адаптер - 1шт;
</t>
    </r>
    <r>
      <rPr>
        <i/>
        <sz val="11"/>
        <color theme="1"/>
        <rFont val="Calibri"/>
        <family val="2"/>
        <charset val="204"/>
        <scheme val="minor"/>
      </rPr>
      <t>Габаритные размеры весов (ШхГхВ):</t>
    </r>
    <r>
      <rPr>
        <sz val="11"/>
        <color theme="1"/>
        <rFont val="Calibri"/>
        <family val="2"/>
        <charset val="204"/>
        <scheme val="minor"/>
      </rPr>
      <t xml:space="preserve"> 345х360х230 мм;
</t>
    </r>
    <r>
      <rPr>
        <i/>
        <sz val="11"/>
        <color theme="1"/>
        <rFont val="Calibri"/>
        <family val="2"/>
        <charset val="204"/>
        <scheme val="minor"/>
      </rPr>
      <t>Масса весов нетто/брутто:</t>
    </r>
    <r>
      <rPr>
        <sz val="11"/>
        <color theme="1"/>
        <rFont val="Calibri"/>
        <family val="2"/>
        <charset val="204"/>
        <scheme val="minor"/>
      </rPr>
      <t xml:space="preserve"> 4,5кг.</t>
    </r>
  </si>
  <si>
    <t>Двухсторонняя светодиодная индикация. Легко интегрируются с учетными системами, POS-системами и смарт-терминалами. Поддерживается возможности суммирования стоимости покупки и расчета сдачи. Встроенный аккумулятор обеспечивает автономную работу весов до 50 часов. Обмен информацией с внешними устройствами реализован по интерфейсам RS-232 и USB.</t>
  </si>
  <si>
    <r>
      <rPr>
        <i/>
        <sz val="11"/>
        <color theme="1"/>
        <rFont val="Calibri"/>
        <family val="2"/>
        <charset val="204"/>
        <scheme val="minor"/>
      </rPr>
      <t xml:space="preserve">Размер платформы (ДхШ): </t>
    </r>
    <r>
      <rPr>
        <sz val="11"/>
        <color theme="1"/>
        <rFont val="Calibri"/>
        <family val="2"/>
        <charset val="204"/>
        <scheme val="minor"/>
      </rPr>
      <t>336х240мм;</t>
    </r>
    <r>
      <rPr>
        <i/>
        <sz val="11"/>
        <color theme="1"/>
        <rFont val="Calibri"/>
        <family val="2"/>
        <charset val="204"/>
        <scheme val="minor"/>
      </rPr>
      <t xml:space="preserve">
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>от -10 до +40 °С ;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b/>
        <sz val="11"/>
        <color theme="1"/>
        <rFont val="Calibri"/>
        <family val="2"/>
        <charset val="204"/>
        <scheme val="minor"/>
      </rPr>
      <t>до 50 часов;</t>
    </r>
    <r>
      <rPr>
        <i/>
        <sz val="11"/>
        <color theme="1"/>
        <rFont val="Calibri"/>
        <family val="2"/>
        <charset val="204"/>
        <scheme val="minor"/>
      </rPr>
      <t xml:space="preserve">
Многофункциональный графический дисплей с подсветкой: </t>
    </r>
    <r>
      <rPr>
        <sz val="11"/>
        <color theme="1"/>
        <rFont val="Calibri"/>
        <family val="2"/>
        <charset val="204"/>
        <scheme val="minor"/>
      </rPr>
      <t>1шт. ;</t>
    </r>
    <r>
      <rPr>
        <i/>
        <sz val="11"/>
        <color theme="1"/>
        <rFont val="Calibri"/>
        <family val="2"/>
        <charset val="204"/>
        <scheme val="minor"/>
      </rPr>
      <t xml:space="preserve">
Тип индикации: </t>
    </r>
    <r>
      <rPr>
        <sz val="11"/>
        <color theme="1"/>
        <rFont val="Calibri"/>
        <family val="2"/>
        <charset val="204"/>
        <scheme val="minor"/>
      </rPr>
      <t>Двухсторонняя светодиодная индикация;</t>
    </r>
    <r>
      <rPr>
        <i/>
        <sz val="11"/>
        <color theme="1"/>
        <rFont val="Calibri"/>
        <family val="2"/>
        <charset val="204"/>
        <scheme val="minor"/>
      </rPr>
      <t xml:space="preserve">
Торговая индикация (масса, цена, стоимость): </t>
    </r>
    <r>
      <rPr>
        <sz val="11"/>
        <color theme="1"/>
        <rFont val="Calibri"/>
        <family val="2"/>
        <charset val="204"/>
        <scheme val="minor"/>
      </rPr>
      <t>да;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>DB9-FА/розетка (интерфейс RS-232), USB;</t>
    </r>
    <r>
      <rPr>
        <i/>
        <sz val="11"/>
        <color theme="1"/>
        <rFont val="Calibri"/>
        <family val="2"/>
        <charset val="204"/>
        <scheme val="minor"/>
      </rPr>
      <t xml:space="preserve">
В комплекте поставки: </t>
    </r>
    <r>
      <rPr>
        <sz val="11"/>
        <color theme="1"/>
        <rFont val="Calibri"/>
        <family val="2"/>
        <charset val="204"/>
        <scheme val="minor"/>
      </rPr>
      <t>сетевой адаптер - 1 шт, кабель USB 2.0 USB A (m) – USB B (m) длиной 1,5 м -1 шт.;</t>
    </r>
    <r>
      <rPr>
        <i/>
        <sz val="11"/>
        <color theme="1"/>
        <rFont val="Calibri"/>
        <family val="2"/>
        <charset val="204"/>
        <scheme val="minor"/>
      </rPr>
      <t xml:space="preserve">
Масса весов нетто/брутто: </t>
    </r>
    <r>
      <rPr>
        <sz val="11"/>
        <color theme="1"/>
        <rFont val="Calibri"/>
        <family val="2"/>
        <charset val="204"/>
        <scheme val="minor"/>
      </rPr>
      <t>6,1 кг;</t>
    </r>
    <r>
      <rPr>
        <i/>
        <sz val="11"/>
        <color theme="1"/>
        <rFont val="Calibri"/>
        <family val="2"/>
        <charset val="204"/>
        <scheme val="minor"/>
      </rPr>
      <t xml:space="preserve">
Габаритные размеры весов (ШхГхВ): </t>
    </r>
    <r>
      <rPr>
        <sz val="11"/>
        <color theme="1"/>
        <rFont val="Calibri"/>
        <family val="2"/>
        <charset val="204"/>
        <scheme val="minor"/>
      </rPr>
      <t xml:space="preserve"> 345х350х500 мм;</t>
    </r>
  </si>
  <si>
    <t>Память на 20 000 товаров. Весы печатают как простые этикетки с автоматически настраиваемым форматом, так и этикетки любой сложности. Весы поддерживают печать 8 форматов штрихкодов, регистрируют товароучетные операции (продажа, прием, отпуск, списание, инвентаризация). Легко интегрируются  в системы учета, в том числе в режиме весового терминала сбора данных.  Обеспечена возможность подключения к весам сканера штрихкодов и выносного промышленного индикатора. Обмен информацией с внешними устройствами реализован  по интерфейсам Ethernet и RS-232, а также с помощью USB-flash накопителя.</t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</si>
  <si>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платформы: </t>
    </r>
    <r>
      <rPr>
        <sz val="11"/>
        <color theme="1"/>
        <rFont val="Calibri"/>
        <family val="2"/>
        <charset val="204"/>
        <scheme val="minor"/>
      </rPr>
      <t>IP68;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терминала: </t>
    </r>
    <r>
      <rPr>
        <sz val="11"/>
        <color theme="1"/>
        <rFont val="Calibri"/>
        <family val="2"/>
        <charset val="204"/>
        <scheme val="minor"/>
      </rPr>
      <t xml:space="preserve">IP51;
</t>
    </r>
    <r>
      <rPr>
        <i/>
        <sz val="11"/>
        <color theme="1"/>
        <rFont val="Calibri"/>
        <family val="2"/>
        <charset val="204"/>
        <scheme val="minor"/>
      </rPr>
      <t>Скорость печати:</t>
    </r>
    <r>
      <rPr>
        <sz val="11"/>
        <color theme="1"/>
        <rFont val="Calibri"/>
        <family val="2"/>
        <charset val="204"/>
        <scheme val="minor"/>
      </rPr>
      <t xml:space="preserve"> 60 мм/сек; 
</t>
    </r>
    <r>
      <rPr>
        <i/>
        <sz val="11"/>
        <color theme="1"/>
        <rFont val="Calibri"/>
        <family val="2"/>
        <charset val="204"/>
        <scheme val="minor"/>
      </rPr>
      <t xml:space="preserve">Ресурс термоголовки: </t>
    </r>
    <r>
      <rPr>
        <sz val="11"/>
        <color theme="1"/>
        <rFont val="Calibri"/>
        <family val="2"/>
        <charset val="204"/>
        <scheme val="minor"/>
      </rPr>
      <t xml:space="preserve">не менее 50 км;
</t>
    </r>
    <r>
      <rPr>
        <i/>
        <sz val="11"/>
        <color theme="1"/>
        <rFont val="Calibri"/>
        <family val="2"/>
        <charset val="204"/>
        <scheme val="minor"/>
      </rPr>
      <t xml:space="preserve">Ширина рулона/этикеток: </t>
    </r>
    <r>
      <rPr>
        <sz val="11"/>
        <color theme="1"/>
        <rFont val="Calibri"/>
        <family val="2"/>
        <charset val="204"/>
        <scheme val="minor"/>
      </rPr>
      <t xml:space="preserve">60/58 мм;
</t>
    </r>
    <r>
      <rPr>
        <i/>
        <sz val="11"/>
        <color theme="1"/>
        <rFont val="Calibri"/>
        <family val="2"/>
        <charset val="204"/>
        <scheme val="minor"/>
      </rPr>
      <t>Ширина рулона с чековой лентой:</t>
    </r>
    <r>
      <rPr>
        <sz val="11"/>
        <color theme="1"/>
        <rFont val="Calibri"/>
        <family val="2"/>
        <charset val="204"/>
        <scheme val="minor"/>
      </rPr>
      <t xml:space="preserve"> 58мм;
</t>
    </r>
    <r>
      <rPr>
        <i/>
        <sz val="11"/>
        <color theme="1"/>
        <rFont val="Calibri"/>
        <family val="2"/>
        <charset val="204"/>
        <scheme val="minor"/>
      </rPr>
      <t xml:space="preserve">Многофункциональный графический дисплей с подсветкой: </t>
    </r>
    <r>
      <rPr>
        <sz val="11"/>
        <color theme="1"/>
        <rFont val="Calibri"/>
        <family val="2"/>
        <charset val="204"/>
        <scheme val="minor"/>
      </rPr>
      <t xml:space="preserve">1 шт.;
</t>
    </r>
    <r>
      <rPr>
        <i/>
        <sz val="11"/>
        <color theme="1"/>
        <rFont val="Calibri"/>
        <family val="2"/>
        <charset val="204"/>
        <scheme val="minor"/>
      </rPr>
      <t xml:space="preserve">Тип индикации: </t>
    </r>
    <r>
      <rPr>
        <sz val="11"/>
        <color theme="1"/>
        <rFont val="Calibri"/>
        <family val="2"/>
        <charset val="204"/>
        <scheme val="minor"/>
      </rPr>
      <t xml:space="preserve">матричный ЖК с подсветкой, 192х64 точки;
</t>
    </r>
    <r>
      <rPr>
        <i/>
        <sz val="11"/>
        <color theme="1"/>
        <rFont val="Calibri"/>
        <family val="2"/>
        <charset val="204"/>
        <scheme val="minor"/>
      </rPr>
      <t>Торговая индикация (масса, цена, стоимость):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>Ethernet, DB9-MА/вилка (интерфейс RS-232);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периферийных устройств: USB-flash накопителя, сканера штрихкодов, ККМ, дозатора и др.: </t>
    </r>
    <r>
      <rPr>
        <sz val="11"/>
        <color theme="1"/>
        <rFont val="Calibri"/>
        <family val="2"/>
        <charset val="204"/>
        <scheme val="minor"/>
      </rPr>
      <t>USB тип А, DB9-MА/вилка (интерфейс RS-232), TJ1A-4P4C;</t>
    </r>
    <r>
      <rPr>
        <i/>
        <sz val="11"/>
        <color theme="1"/>
        <rFont val="Calibri"/>
        <family val="2"/>
        <charset val="204"/>
        <scheme val="minor"/>
      </rPr>
      <t xml:space="preserve">
Количество товаров, вызываемых кнопками быстрого вызова: </t>
    </r>
    <r>
      <rPr>
        <sz val="11"/>
        <color theme="1"/>
        <rFont val="Calibri"/>
        <family val="2"/>
        <charset val="204"/>
        <scheme val="minor"/>
      </rPr>
      <t xml:space="preserve">8/64шт;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сетевой адаптер - 1шт;
</t>
    </r>
    <r>
      <rPr>
        <i/>
        <sz val="11"/>
        <color theme="1"/>
        <rFont val="Calibri"/>
        <family val="2"/>
        <charset val="204"/>
        <scheme val="minor"/>
      </rPr>
      <t>Габаритные размеры весов (ШхГхВ):</t>
    </r>
    <r>
      <rPr>
        <sz val="11"/>
        <color theme="1"/>
        <rFont val="Calibri"/>
        <family val="2"/>
        <charset val="204"/>
        <scheme val="minor"/>
      </rPr>
      <t xml:space="preserve"> 410х380х460 мм;
</t>
    </r>
    <r>
      <rPr>
        <i/>
        <sz val="11"/>
        <color theme="1"/>
        <rFont val="Calibri"/>
        <family val="2"/>
        <charset val="204"/>
        <scheme val="minor"/>
      </rPr>
      <t>Масса весов нетто/брутто:</t>
    </r>
    <r>
      <rPr>
        <sz val="11"/>
        <color theme="1"/>
        <rFont val="Calibri"/>
        <family val="2"/>
        <charset val="204"/>
        <scheme val="minor"/>
      </rPr>
      <t xml:space="preserve"> 7,5кг.</t>
    </r>
  </si>
  <si>
    <t>Весы с устройством подмотки конца ленты предназначены для маркировки и учета весовых, штучных и счетных товаров за прилавком. Весы печатают как простые этикетки с автоматически настраиваемым форматом, так и этикетки любой сложности. Весы поддерживают печать 8 форматов штрихкодов. Память на 20 000 товаров. Регистрируют товароучетные операции (продажа, прием, отпуск, списание, инвентаризация). Легко интегрируются  в системы учета, в том числе в режиме весового терминала сбора данных. Обеспечена возможность подключения к весам сканера штрихкодов и выносного промышленного индикатора. Обмен информацией с внешними устройствами реализован  по интерфейсам Ethernet и RS-232, а также с помощью USB-flash накопителя.</t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</si>
  <si>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платформы: </t>
    </r>
    <r>
      <rPr>
        <sz val="11"/>
        <color theme="1"/>
        <rFont val="Calibri"/>
        <family val="2"/>
        <charset val="204"/>
        <scheme val="minor"/>
      </rPr>
      <t>IP68;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терминала: </t>
    </r>
    <r>
      <rPr>
        <sz val="11"/>
        <color theme="1"/>
        <rFont val="Calibri"/>
        <family val="2"/>
        <charset val="204"/>
        <scheme val="minor"/>
      </rPr>
      <t xml:space="preserve">IP51;
</t>
    </r>
    <r>
      <rPr>
        <i/>
        <sz val="11"/>
        <color theme="1"/>
        <rFont val="Calibri"/>
        <family val="2"/>
        <charset val="204"/>
        <scheme val="minor"/>
      </rPr>
      <t>Устройство подмотки ленты: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>Скорость печати:</t>
    </r>
    <r>
      <rPr>
        <sz val="11"/>
        <color theme="1"/>
        <rFont val="Calibri"/>
        <family val="2"/>
        <charset val="204"/>
        <scheme val="minor"/>
      </rPr>
      <t xml:space="preserve"> 60 мм/сек; 
</t>
    </r>
    <r>
      <rPr>
        <i/>
        <sz val="11"/>
        <color theme="1"/>
        <rFont val="Calibri"/>
        <family val="2"/>
        <charset val="204"/>
        <scheme val="minor"/>
      </rPr>
      <t xml:space="preserve">Ресурс термоголовки: </t>
    </r>
    <r>
      <rPr>
        <sz val="11"/>
        <color theme="1"/>
        <rFont val="Calibri"/>
        <family val="2"/>
        <charset val="204"/>
        <scheme val="minor"/>
      </rPr>
      <t xml:space="preserve">не менее 50 км;
</t>
    </r>
    <r>
      <rPr>
        <i/>
        <sz val="11"/>
        <color theme="1"/>
        <rFont val="Calibri"/>
        <family val="2"/>
        <charset val="204"/>
        <scheme val="minor"/>
      </rPr>
      <t xml:space="preserve">Ширина рулона/этикеток: </t>
    </r>
    <r>
      <rPr>
        <sz val="11"/>
        <color theme="1"/>
        <rFont val="Calibri"/>
        <family val="2"/>
        <charset val="204"/>
        <scheme val="minor"/>
      </rPr>
      <t xml:space="preserve">60/58 мм;
</t>
    </r>
    <r>
      <rPr>
        <i/>
        <sz val="11"/>
        <color theme="1"/>
        <rFont val="Calibri"/>
        <family val="2"/>
        <charset val="204"/>
        <scheme val="minor"/>
      </rPr>
      <t>Ширина рулона с чековой лентой:</t>
    </r>
    <r>
      <rPr>
        <sz val="11"/>
        <color theme="1"/>
        <rFont val="Calibri"/>
        <family val="2"/>
        <charset val="204"/>
        <scheme val="minor"/>
      </rPr>
      <t xml:space="preserve"> 58мм;
</t>
    </r>
    <r>
      <rPr>
        <i/>
        <sz val="11"/>
        <color theme="1"/>
        <rFont val="Calibri"/>
        <family val="2"/>
        <charset val="204"/>
        <scheme val="minor"/>
      </rPr>
      <t>Многофункциональный графический дисплей с подсветкой: 2</t>
    </r>
    <r>
      <rPr>
        <sz val="11"/>
        <color theme="1"/>
        <rFont val="Calibri"/>
        <family val="2"/>
        <charset val="204"/>
        <scheme val="minor"/>
      </rPr>
      <t xml:space="preserve"> шт.;
</t>
    </r>
    <r>
      <rPr>
        <i/>
        <sz val="11"/>
        <color theme="1"/>
        <rFont val="Calibri"/>
        <family val="2"/>
        <charset val="204"/>
        <scheme val="minor"/>
      </rPr>
      <t xml:space="preserve">Тип индикации: </t>
    </r>
    <r>
      <rPr>
        <sz val="11"/>
        <color theme="1"/>
        <rFont val="Calibri"/>
        <family val="2"/>
        <charset val="204"/>
        <scheme val="minor"/>
      </rPr>
      <t xml:space="preserve">матричный ЖК с подсветкой, 192х64 точки;
</t>
    </r>
    <r>
      <rPr>
        <i/>
        <sz val="11"/>
        <color theme="1"/>
        <rFont val="Calibri"/>
        <family val="2"/>
        <charset val="204"/>
        <scheme val="minor"/>
      </rPr>
      <t>Торговая индикация (масса, цена, стоимость):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>Ethernet, DB9-MА/вилка (интерфейс RS-232);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периферийных устройств: USB-flash накопителя, сканера штрихкодов, ККМ, дозатора и др.: </t>
    </r>
    <r>
      <rPr>
        <sz val="11"/>
        <color theme="1"/>
        <rFont val="Calibri"/>
        <family val="2"/>
        <charset val="204"/>
        <scheme val="minor"/>
      </rPr>
      <t>USB тип А, DB9-MА/вилка (интерфейс RS-232), TJ1A-4P4C;</t>
    </r>
    <r>
      <rPr>
        <i/>
        <sz val="11"/>
        <color theme="1"/>
        <rFont val="Calibri"/>
        <family val="2"/>
        <charset val="204"/>
        <scheme val="minor"/>
      </rPr>
      <t xml:space="preserve">
Количество товаров, вызываемых кнопками быстрого вызова: </t>
    </r>
    <r>
      <rPr>
        <sz val="11"/>
        <color theme="1"/>
        <rFont val="Calibri"/>
        <family val="2"/>
        <charset val="204"/>
        <scheme val="minor"/>
      </rPr>
      <t xml:space="preserve">8/64шт;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сетевой адаптер - 1шт;
</t>
    </r>
    <r>
      <rPr>
        <i/>
        <sz val="11"/>
        <color theme="1"/>
        <rFont val="Calibri"/>
        <family val="2"/>
        <charset val="204"/>
        <scheme val="minor"/>
      </rPr>
      <t>Габаритные размеры весов (ШхГхВ):</t>
    </r>
    <r>
      <rPr>
        <sz val="11"/>
        <color theme="1"/>
        <rFont val="Calibri"/>
        <family val="2"/>
        <charset val="204"/>
        <scheme val="minor"/>
      </rPr>
      <t xml:space="preserve"> 410х380х460 мм;
</t>
    </r>
    <r>
      <rPr>
        <i/>
        <sz val="11"/>
        <color theme="1"/>
        <rFont val="Calibri"/>
        <family val="2"/>
        <charset val="204"/>
        <scheme val="minor"/>
      </rPr>
      <t>Масса весов нетто/брутто:</t>
    </r>
    <r>
      <rPr>
        <sz val="11"/>
        <color theme="1"/>
        <rFont val="Calibri"/>
        <family val="2"/>
        <charset val="204"/>
        <scheme val="minor"/>
      </rPr>
      <t xml:space="preserve"> 7,5кг.</t>
    </r>
  </si>
  <si>
    <t>Память на 20000 товаров. Весы печатают как простые этикетки с автоматически настраиваемым форматом, так и этикетки любой сложности. Весы поддерживают печать 8 форматов штрихкодов, регистрируют товароучетные операции (прием, отпуск, списание, инвентаризация). Легко интегрируются  в системы учета, в том числе в режиме весового терминала сбора данных. Обеспечена возможность подключения к весам сканера штрихкодов. Обмен информацией с внешними устройствами - по интерфейсам Ethernet и RS-232, а также с помощью USB-flash накопителя. Увеличенный ресурс термопринтера.</t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</si>
  <si>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платформы: </t>
    </r>
    <r>
      <rPr>
        <sz val="11"/>
        <color theme="1"/>
        <rFont val="Calibri"/>
        <family val="2"/>
        <charset val="204"/>
        <scheme val="minor"/>
      </rPr>
      <t>IP68;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терминала: </t>
    </r>
    <r>
      <rPr>
        <sz val="11"/>
        <color theme="1"/>
        <rFont val="Calibri"/>
        <family val="2"/>
        <charset val="204"/>
        <scheme val="minor"/>
      </rPr>
      <t xml:space="preserve">IP54;
</t>
    </r>
    <r>
      <rPr>
        <i/>
        <sz val="11"/>
        <color theme="1"/>
        <rFont val="Calibri"/>
        <family val="2"/>
        <charset val="204"/>
        <scheme val="minor"/>
      </rPr>
      <t>Устройство подмотки ленты: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>Скорость печати:</t>
    </r>
    <r>
      <rPr>
        <sz val="11"/>
        <color theme="1"/>
        <rFont val="Calibri"/>
        <family val="2"/>
        <charset val="204"/>
        <scheme val="minor"/>
      </rPr>
      <t xml:space="preserve"> 60 мм/сек; 
</t>
    </r>
    <r>
      <rPr>
        <i/>
        <sz val="11"/>
        <color theme="1"/>
        <rFont val="Calibri"/>
        <family val="2"/>
        <charset val="204"/>
        <scheme val="minor"/>
      </rPr>
      <t xml:space="preserve">Ресурс термоголовки: </t>
    </r>
    <r>
      <rPr>
        <sz val="11"/>
        <color theme="1"/>
        <rFont val="Calibri"/>
        <family val="2"/>
        <charset val="204"/>
        <scheme val="minor"/>
      </rPr>
      <t xml:space="preserve">не менее 150 км;
</t>
    </r>
    <r>
      <rPr>
        <i/>
        <sz val="11"/>
        <color theme="1"/>
        <rFont val="Calibri"/>
        <family val="2"/>
        <charset val="204"/>
        <scheme val="minor"/>
      </rPr>
      <t xml:space="preserve">Ширина рулона/этикеток: </t>
    </r>
    <r>
      <rPr>
        <sz val="11"/>
        <color theme="1"/>
        <rFont val="Calibri"/>
        <family val="2"/>
        <charset val="204"/>
        <scheme val="minor"/>
      </rPr>
      <t xml:space="preserve">60/58 мм;
</t>
    </r>
    <r>
      <rPr>
        <i/>
        <sz val="11"/>
        <color theme="1"/>
        <rFont val="Calibri"/>
        <family val="2"/>
        <charset val="204"/>
        <scheme val="minor"/>
      </rPr>
      <t>Многофункциональный графический дисплей с подсветкой: 1</t>
    </r>
    <r>
      <rPr>
        <sz val="11"/>
        <color theme="1"/>
        <rFont val="Calibri"/>
        <family val="2"/>
        <charset val="204"/>
        <scheme val="minor"/>
      </rPr>
      <t xml:space="preserve"> шт.;
</t>
    </r>
    <r>
      <rPr>
        <i/>
        <sz val="11"/>
        <color theme="1"/>
        <rFont val="Calibri"/>
        <family val="2"/>
        <charset val="204"/>
        <scheme val="minor"/>
      </rPr>
      <t xml:space="preserve">Тип индикации: </t>
    </r>
    <r>
      <rPr>
        <sz val="11"/>
        <color theme="1"/>
        <rFont val="Calibri"/>
        <family val="2"/>
        <charset val="204"/>
        <scheme val="minor"/>
      </rPr>
      <t xml:space="preserve">матричный ЖК с подсветкой, 192х64 точки;
</t>
    </r>
    <r>
      <rPr>
        <i/>
        <sz val="11"/>
        <color theme="1"/>
        <rFont val="Calibri"/>
        <family val="2"/>
        <charset val="204"/>
        <scheme val="minor"/>
      </rPr>
      <t>Торговая индикация (масса, цена, стоимость):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>Ethernet, DB9-MА/вилка (интерфейс RS-232);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периферийных устройств: USB-flash накопителя, сканера штрихкодов, ККМ, дозатора и др.: </t>
    </r>
    <r>
      <rPr>
        <sz val="11"/>
        <color theme="1"/>
        <rFont val="Calibri"/>
        <family val="2"/>
        <charset val="204"/>
        <scheme val="minor"/>
      </rPr>
      <t>USB тип А, DB9-MА/вилка (интерфейс RS-232);</t>
    </r>
    <r>
      <rPr>
        <i/>
        <sz val="11"/>
        <color theme="1"/>
        <rFont val="Calibri"/>
        <family val="2"/>
        <charset val="204"/>
        <scheme val="minor"/>
      </rPr>
      <t xml:space="preserve">
Количество товаров, вызываемых кнопками быстрого вызова: </t>
    </r>
    <r>
      <rPr>
        <sz val="11"/>
        <color theme="1"/>
        <rFont val="Calibri"/>
        <family val="2"/>
        <charset val="204"/>
        <scheme val="minor"/>
      </rPr>
      <t xml:space="preserve">8/64шт;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сетевой адаптер - 1шт;
</t>
    </r>
    <r>
      <rPr>
        <i/>
        <sz val="11"/>
        <color theme="1"/>
        <rFont val="Calibri"/>
        <family val="2"/>
        <charset val="204"/>
        <scheme val="minor"/>
      </rPr>
      <t>Габаритные размеры весов (ШхГхВ):</t>
    </r>
    <r>
      <rPr>
        <sz val="11"/>
        <color theme="1"/>
        <rFont val="Calibri"/>
        <family val="2"/>
        <charset val="204"/>
        <scheme val="minor"/>
      </rPr>
      <t xml:space="preserve"> 360х375х380 мм;
</t>
    </r>
    <r>
      <rPr>
        <i/>
        <sz val="11"/>
        <color theme="1"/>
        <rFont val="Calibri"/>
        <family val="2"/>
        <charset val="204"/>
        <scheme val="minor"/>
      </rPr>
      <t>Масса весов нетто/брутто:</t>
    </r>
    <r>
      <rPr>
        <sz val="11"/>
        <color theme="1"/>
        <rFont val="Calibri"/>
        <family val="2"/>
        <charset val="204"/>
        <scheme val="minor"/>
      </rPr>
      <t xml:space="preserve"> 8,1кг.</t>
    </r>
  </si>
  <si>
    <t>Память на 20000 товаров. Печатают как простые этикетки с автоматически настраиваемым форматом, так и этикетки любой сложности. Весы поддерживают печать 8 форматов штрихкодов, регистрируют товароучетные операции (прием, отпуск, списание, инвентаризация). Легко интегрируются  в системы учета, в том числе в режиме весового терминала сбора данных. Обеспечена возможность подключения к весам сканера штрихкодов. Обмен информацией с внешними устройствами - по интерфейсам Ethernet и RS-232, а также с помощью USB-flash накопителя. Увеличенный ресурс термопринтера.</t>
  </si>
  <si>
    <r>
      <rPr>
        <i/>
        <sz val="11"/>
        <color theme="1"/>
        <rFont val="Calibri"/>
        <family val="2"/>
        <charset val="204"/>
        <scheme val="minor"/>
      </rPr>
      <t>Размер платформы (ДхШ):</t>
    </r>
    <r>
      <rPr>
        <sz val="11"/>
        <color theme="1"/>
        <rFont val="Calibri"/>
        <family val="2"/>
        <charset val="204"/>
        <scheme val="minor"/>
      </rPr>
      <t xml:space="preserve">336х240мм;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платформы: </t>
    </r>
    <r>
      <rPr>
        <sz val="11"/>
        <color theme="1"/>
        <rFont val="Calibri"/>
        <family val="2"/>
        <charset val="204"/>
        <scheme val="minor"/>
      </rPr>
      <t>IP68;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терминала: </t>
    </r>
    <r>
      <rPr>
        <sz val="11"/>
        <color theme="1"/>
        <rFont val="Calibri"/>
        <family val="2"/>
        <charset val="204"/>
        <scheme val="minor"/>
      </rPr>
      <t xml:space="preserve">IP54;
</t>
    </r>
    <r>
      <rPr>
        <i/>
        <sz val="11"/>
        <color theme="1"/>
        <rFont val="Calibri"/>
        <family val="2"/>
        <charset val="204"/>
        <scheme val="minor"/>
      </rPr>
      <t>Устройство подмотки ленты: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>Скорость печати:</t>
    </r>
    <r>
      <rPr>
        <sz val="11"/>
        <color theme="1"/>
        <rFont val="Calibri"/>
        <family val="2"/>
        <charset val="204"/>
        <scheme val="minor"/>
      </rPr>
      <t xml:space="preserve"> 60 мм/сек; 
</t>
    </r>
    <r>
      <rPr>
        <i/>
        <sz val="11"/>
        <color theme="1"/>
        <rFont val="Calibri"/>
        <family val="2"/>
        <charset val="204"/>
        <scheme val="minor"/>
      </rPr>
      <t xml:space="preserve">Ресурс термоголовки: </t>
    </r>
    <r>
      <rPr>
        <sz val="11"/>
        <color theme="1"/>
        <rFont val="Calibri"/>
        <family val="2"/>
        <charset val="204"/>
        <scheme val="minor"/>
      </rPr>
      <t xml:space="preserve">не менее 150 км;
</t>
    </r>
    <r>
      <rPr>
        <i/>
        <sz val="11"/>
        <color theme="1"/>
        <rFont val="Calibri"/>
        <family val="2"/>
        <charset val="204"/>
        <scheme val="minor"/>
      </rPr>
      <t xml:space="preserve">Ширина рулона/этикеток: </t>
    </r>
    <r>
      <rPr>
        <sz val="11"/>
        <color theme="1"/>
        <rFont val="Calibri"/>
        <family val="2"/>
        <charset val="204"/>
        <scheme val="minor"/>
      </rPr>
      <t xml:space="preserve">60/58 мм;
</t>
    </r>
    <r>
      <rPr>
        <i/>
        <sz val="11"/>
        <color theme="1"/>
        <rFont val="Calibri"/>
        <family val="2"/>
        <charset val="204"/>
        <scheme val="minor"/>
      </rPr>
      <t>Многофункциональный графический дисплей с подсветкой: 2</t>
    </r>
    <r>
      <rPr>
        <sz val="11"/>
        <color theme="1"/>
        <rFont val="Calibri"/>
        <family val="2"/>
        <charset val="204"/>
        <scheme val="minor"/>
      </rPr>
      <t xml:space="preserve"> шт.;
</t>
    </r>
    <r>
      <rPr>
        <i/>
        <sz val="11"/>
        <color theme="1"/>
        <rFont val="Calibri"/>
        <family val="2"/>
        <charset val="204"/>
        <scheme val="minor"/>
      </rPr>
      <t xml:space="preserve">Тип индикации: </t>
    </r>
    <r>
      <rPr>
        <sz val="11"/>
        <color theme="1"/>
        <rFont val="Calibri"/>
        <family val="2"/>
        <charset val="204"/>
        <scheme val="minor"/>
      </rPr>
      <t xml:space="preserve">матричный ЖК с подсветкой, 192х64 точки;
</t>
    </r>
    <r>
      <rPr>
        <i/>
        <sz val="11"/>
        <color theme="1"/>
        <rFont val="Calibri"/>
        <family val="2"/>
        <charset val="204"/>
        <scheme val="minor"/>
      </rPr>
      <t>Торговая индикация (масса, цена, стоимость):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>Ethernet, DB9-MА/вилка (интерфейс RS-232);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периферийных устройств: USB-flash накопителя, сканера штрихкодов, ККМ, дозатора и др.: </t>
    </r>
    <r>
      <rPr>
        <sz val="11"/>
        <color theme="1"/>
        <rFont val="Calibri"/>
        <family val="2"/>
        <charset val="204"/>
        <scheme val="minor"/>
      </rPr>
      <t>USB тип А, DB9-MА/вилка (интерфейс RS-232);</t>
    </r>
    <r>
      <rPr>
        <i/>
        <sz val="11"/>
        <color theme="1"/>
        <rFont val="Calibri"/>
        <family val="2"/>
        <charset val="204"/>
        <scheme val="minor"/>
      </rPr>
      <t xml:space="preserve">
Количество товаров, вызываемых кнопками быстрого вызова: </t>
    </r>
    <r>
      <rPr>
        <sz val="11"/>
        <color theme="1"/>
        <rFont val="Calibri"/>
        <family val="2"/>
        <charset val="204"/>
        <scheme val="minor"/>
      </rPr>
      <t xml:space="preserve">8/64шт;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сетевой адаптер - 1шт;
</t>
    </r>
    <r>
      <rPr>
        <i/>
        <sz val="11"/>
        <color theme="1"/>
        <rFont val="Calibri"/>
        <family val="2"/>
        <charset val="204"/>
        <scheme val="minor"/>
      </rPr>
      <t>Габаритные размеры весов (ШхГхВ):</t>
    </r>
    <r>
      <rPr>
        <sz val="11"/>
        <color theme="1"/>
        <rFont val="Calibri"/>
        <family val="2"/>
        <charset val="204"/>
        <scheme val="minor"/>
      </rPr>
      <t xml:space="preserve"> 360х375х380 мм;
</t>
    </r>
    <r>
      <rPr>
        <i/>
        <sz val="11"/>
        <color theme="1"/>
        <rFont val="Calibri"/>
        <family val="2"/>
        <charset val="204"/>
        <scheme val="minor"/>
      </rPr>
      <t>Масса весов нетто/брутто:</t>
    </r>
    <r>
      <rPr>
        <sz val="11"/>
        <color theme="1"/>
        <rFont val="Calibri"/>
        <family val="2"/>
        <charset val="204"/>
        <scheme val="minor"/>
      </rPr>
      <t xml:space="preserve"> 8,2кг.</t>
    </r>
  </si>
  <si>
    <r>
      <t>Весы состоят из</t>
    </r>
    <r>
      <rPr>
        <b/>
        <sz val="11"/>
        <color theme="1"/>
        <rFont val="Calibri"/>
        <family val="2"/>
        <charset val="204"/>
        <scheme val="minor"/>
      </rPr>
      <t xml:space="preserve"> модуля Модуль ТВ-S_3 и терминала Терминал A01/ТВ. </t>
    </r>
    <r>
      <rPr>
        <sz val="11"/>
        <color theme="1"/>
        <rFont val="Calibri"/>
        <family val="2"/>
        <charset val="204"/>
        <scheme val="minor"/>
      </rPr>
      <t>Напольные товарные весы с вертикальной стойкой. Возможна работа в счетном режиме, режимах процентного взвешивания и контроля массы (компараторный режим).</t>
    </r>
  </si>
  <si>
    <r>
      <t xml:space="preserve">Весы состоят из модуля </t>
    </r>
    <r>
      <rPr>
        <b/>
        <sz val="11"/>
        <color theme="1"/>
        <rFont val="Calibri"/>
        <family val="2"/>
        <charset val="204"/>
        <scheme val="minor"/>
      </rPr>
      <t xml:space="preserve">Модуль ТВ-S_3 и терминала Терминал A(RUEW). </t>
    </r>
    <r>
      <rPr>
        <sz val="11"/>
        <color theme="1"/>
        <rFont val="Calibri"/>
        <family val="2"/>
        <charset val="204"/>
        <scheme val="minor"/>
      </rPr>
      <t xml:space="preserve">
Напольные товарные весы с вертикальной стойкой. Жидкокристаллический  индикатор  с подсветкой. Встроенный аккумулятор обеспечивает автономную работу весов до 15 часов. Счетный режим. Дозаторный режим. Взвешивание животных. Весы легко интегрируются  в системы учета. Обмен информацией с внешними устройствами реализован  по интерфейсам RS-232, USB, Ethernet и Wi-Fi.</t>
    </r>
  </si>
  <si>
    <t>Весы состоят из модуля взвешивающего и терминала, которые соединены между собой 5-метровым кабелем. Грузоприемная платформа может быть размещена на полу или на столе. Терминал может быть размещен на столе или закреплен на стене. Крепление терминала входит в комплект поставки. Весы легко интегрируются с учетными системами, POS-системами и смарт-терминалами. Возможна работа в счетном и дозаторном режиме, режимах процентного взвешивания и контроля массы (компараторный режим). Встроенный аккумулятор обеспечивает автономную работу весов до 80 часов. Обмен информацией с внешними устройствами реализован по интерфейсу RS-232.</t>
  </si>
  <si>
    <t>Весы товарные ТВ-S_AB с влагозащищенным терминалом</t>
  </si>
  <si>
    <t>Масса весов нетто/брутто, кг 33,2/34,7
Габаритные размеры терминала (ДхШхВ), мм 260х105х55
Степень защиты терминала IP54
Диапазон рабочих температур терминала, °С от -20 до +40
Работа от аккумулятора, ч до 80
Жидкокристаллический индикатор с подсветкой, шт. 1
Разъёмы для подключения к компьютерам, POS и SMART-терминалам DB9-FА/розетка (интерфейс RS-232)
Габаритные размеры модуля взвешивающего (ДхШхВ), мм 600х800х162
Размер платформы (ДхШ), мм 600х800
Материал модуля взвешивающего: 
- платформа нержавеющая сталь
- рама конструкционная сталь
Число цифровых датчиков взвешивания, шт. 1
Степень защиты модуля взвешивающего IP67
Диапазон рабочих температур модуля взвешивающего, °С от -20 до +40
В комплекте поставки: 
- кабель удлинительный (5 м), шт. 1
- кронштейн крепления терминала на стене, шт. 1
- сетевой адаптер, шт. 1</t>
  </si>
  <si>
    <r>
      <t xml:space="preserve">Весы состоят из </t>
    </r>
    <r>
      <rPr>
        <b/>
        <sz val="11"/>
        <color theme="1"/>
        <rFont val="Calibri"/>
        <family val="2"/>
        <charset val="204"/>
        <scheme val="minor"/>
      </rPr>
      <t>модуля взвешивающего Модуль ТВ-S_1 и терминала Терминал AB(RUEW)</t>
    </r>
    <r>
      <rPr>
        <sz val="11"/>
        <color theme="1"/>
        <rFont val="Calibri"/>
        <family val="2"/>
        <charset val="204"/>
        <scheme val="minor"/>
      </rPr>
      <t>, которые соединены между собой 5-метровым кабелем. Грузоприемная платформа может быть размещена на полу или на столе. Терминал может быть закреплен на стене. Крепление терминала входит в комплект поставки. Весы легко интегрируются с учетными, кассовыми программами и кассами. 1C совместимы. Возможна работа в счетном и дозаторном режиме, режимах процентного взвешивания и контроля массы (компараторный режим). Обмен информацией с внешними устройствами реализован  по интерфейсам RS-232, USB, Ethernet и Wi-Fi.</t>
    </r>
  </si>
  <si>
    <t>Весы товарные ТВ-S_RA с регистрацией товароучетных операций</t>
  </si>
  <si>
    <r>
      <t xml:space="preserve">Весы состоят из </t>
    </r>
    <r>
      <rPr>
        <b/>
        <sz val="11"/>
        <color theme="1"/>
        <rFont val="Calibri"/>
        <family val="2"/>
        <charset val="204"/>
        <scheme val="minor"/>
      </rPr>
      <t xml:space="preserve">модуля взвешивающего Модуль ТВ-S_3 и терминала Терминал RA.
</t>
    </r>
    <r>
      <rPr>
        <sz val="11"/>
        <color theme="1"/>
        <rFont val="Calibri"/>
        <family val="2"/>
        <charset val="204"/>
        <scheme val="minor"/>
      </rPr>
      <t xml:space="preserve"> Напольные товарные весы с вертикальной стойкой. Возможна работа в счетном режиме. Обеспечена возможность подключения к весам сканера штрихкодов и дозатора. Весы регистрируют товароучетные операции (прием, отпуск, списание, инвентаризация). Легко интегрируются  в системы учета, в том числе в режиме весового терминала сбора данных. Обмен информацией с внешними устройствами реализован  по интерфейсам Ethernet и RS-232, а также с помощью USB-flash накопителя.
Библиотека драйверов и прикладных программ предоставляется бесплатно.</t>
    </r>
  </si>
  <si>
    <r>
      <t xml:space="preserve">Весы состоят из модуля взвешивающего </t>
    </r>
    <r>
      <rPr>
        <b/>
        <sz val="11"/>
        <color theme="1"/>
        <rFont val="Calibri"/>
        <family val="2"/>
        <charset val="204"/>
        <scheme val="minor"/>
      </rPr>
      <t>Модуль ТВ-M_3</t>
    </r>
    <r>
      <rPr>
        <sz val="11"/>
        <color theme="1"/>
        <rFont val="Calibri"/>
        <family val="2"/>
        <charset val="204"/>
        <scheme val="minor"/>
      </rPr>
      <t xml:space="preserve">, вертикальной стойки и терминала </t>
    </r>
    <r>
      <rPr>
        <b/>
        <sz val="11"/>
        <color theme="1"/>
        <rFont val="Calibri"/>
        <family val="2"/>
        <charset val="204"/>
        <scheme val="minor"/>
      </rPr>
      <t>Терминал RP</t>
    </r>
    <r>
      <rPr>
        <sz val="11"/>
        <color theme="1"/>
        <rFont val="Calibri"/>
        <family val="2"/>
        <charset val="204"/>
        <scheme val="minor"/>
      </rPr>
      <t>.  Весы предназначены для маркировки и учета весовых, штучных и счетных товаров. Память на 20 000 товаров. Весы печатают как простые этикетки с автоматически настраиваемым форматом, так и этикетки любой сложности. Весы поддерживают печать 8 форматов штрихкодов, регистрируют товароучетные операции (продажа, прием, отпуск, списание, инвентаризация). Легко интегрируются  в системы учета, в том числе в режиме весового терминала сбора данных.  Обеспечена возможность подключения к весам сканера штрихкодов и выносного промышленного индикатора. Обмен информацией с внешними устройствами реализован  по интерфейсам Ethernet и RS-232, а также с помощью USB-flash накопителя.</t>
    </r>
  </si>
  <si>
    <t>Весы 4D-PM_500-A(RUEW) с интерфейсами RS, USB, Ethernet, WiFi
операций</t>
  </si>
  <si>
    <r>
      <t xml:space="preserve">Весы состоят из модуля взвешивающего </t>
    </r>
    <r>
      <rPr>
        <b/>
        <sz val="11"/>
        <color theme="1"/>
        <rFont val="Calibri"/>
        <family val="2"/>
        <charset val="204"/>
        <scheme val="minor"/>
      </rPr>
      <t>Модуль 4D-PM-1</t>
    </r>
    <r>
      <rPr>
        <sz val="11"/>
        <color theme="1"/>
        <rFont val="Calibri"/>
        <family val="2"/>
        <charset val="204"/>
        <scheme val="minor"/>
      </rPr>
      <t xml:space="preserve">  и терминала </t>
    </r>
    <r>
      <rPr>
        <b/>
        <sz val="11"/>
        <color theme="1"/>
        <rFont val="Calibri"/>
        <family val="2"/>
        <charset val="204"/>
        <scheme val="minor"/>
      </rPr>
      <t>Терминал A(RUEW)</t>
    </r>
    <r>
      <rPr>
        <sz val="11"/>
        <color theme="1"/>
        <rFont val="Calibri"/>
        <family val="2"/>
        <charset val="204"/>
        <scheme val="minor"/>
      </rPr>
      <t xml:space="preserve">. Моноблочная грузоприемная платформа выполнена из конструкционной стали. Терминал поддерживает счетный и дозаторный режимы работы. Режимы процентного взвешивания, контроля массы (компараторный) и взвешивания подвижных грузов. Весы легко интегрируются  в системы учета. Обмен информацией с внешними устройствами реализован  по интерфейсам RS-232, USB, Ethernet и Wi-Fi.
Крепление терминала к стене входит в комплект поставки. </t>
    </r>
  </si>
  <si>
    <t>%</t>
  </si>
  <si>
    <t>Цена модуля, тг</t>
  </si>
  <si>
    <t>Цена терминала, тг</t>
  </si>
  <si>
    <r>
      <t xml:space="preserve">Легко интегрируются с учетными системами, POS-системами и смарт-терминалами. Позволяют работать в счетном и дозаторном режиме, режимах процентного взвешивания и контроля массы (компараторный режим). Имеют возможность подключения выносного индикатора покупателя. </t>
    </r>
    <r>
      <rPr>
        <b/>
        <sz val="11"/>
        <color theme="1"/>
        <rFont val="Calibri"/>
        <family val="2"/>
        <charset val="204"/>
        <scheme val="minor"/>
      </rPr>
      <t xml:space="preserve"> Обмен информацией с внешними устройствами реализован по интерфейсу RS-232</t>
    </r>
    <r>
      <rPr>
        <sz val="11"/>
        <color theme="1"/>
        <rFont val="Calibri"/>
        <family val="2"/>
        <charset val="204"/>
        <scheme val="minor"/>
      </rPr>
      <t>.</t>
    </r>
  </si>
  <si>
    <r>
      <t xml:space="preserve">Легко интегрируются с учетными системами, POS-системами и смарт-терминалами. Позволяют работать в счетном и дозаторном режиме, режимах процентного взвешивания и контроля массы (компараторный режим).  </t>
    </r>
    <r>
      <rPr>
        <b/>
        <sz val="11"/>
        <color theme="1"/>
        <rFont val="Calibri"/>
        <family val="2"/>
        <charset val="204"/>
        <scheme val="minor"/>
      </rPr>
      <t>Обмен информацией с внешними устройствами по интерфейсам RS-232, USB.</t>
    </r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</si>
  <si>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ТВ-S_1:</t>
    </r>
    <r>
      <rPr>
        <i/>
        <sz val="11"/>
        <color theme="1"/>
        <rFont val="Calibri"/>
        <family val="2"/>
        <charset val="204"/>
        <scheme val="minor"/>
      </rPr>
      <t xml:space="preserve">
Габаритные размеры модуля взвешивающего (ДхШхВ): </t>
    </r>
    <r>
      <rPr>
        <sz val="11"/>
        <color theme="1"/>
        <rFont val="Calibri"/>
        <family val="2"/>
        <charset val="204"/>
        <scheme val="minor"/>
      </rPr>
      <t>520х395x95мм;</t>
    </r>
    <r>
      <rPr>
        <i/>
        <sz val="11"/>
        <color theme="1"/>
        <rFont val="Calibri"/>
        <family val="2"/>
        <charset val="204"/>
        <scheme val="minor"/>
      </rPr>
      <t xml:space="preserve">
Размер платформы (ДхШ): </t>
    </r>
    <r>
      <rPr>
        <sz val="11"/>
        <color theme="1"/>
        <rFont val="Calibri"/>
        <family val="2"/>
        <charset val="204"/>
        <scheme val="minor"/>
      </rPr>
      <t>520x395мм;</t>
    </r>
    <r>
      <rPr>
        <i/>
        <sz val="11"/>
        <color theme="1"/>
        <rFont val="Calibri"/>
        <family val="2"/>
        <charset val="204"/>
        <scheme val="minor"/>
      </rPr>
      <t xml:space="preserve">
Материал модуля взвешивающего: </t>
    </r>
    <r>
      <rPr>
        <sz val="11"/>
        <color theme="1"/>
        <rFont val="Calibri"/>
        <family val="2"/>
        <charset val="204"/>
        <scheme val="minor"/>
      </rPr>
      <t>- платформа нержавеющая сталь, - рама алюминиевый сплав;</t>
    </r>
    <r>
      <rPr>
        <i/>
        <sz val="11"/>
        <color theme="1"/>
        <rFont val="Calibri"/>
        <family val="2"/>
        <charset val="204"/>
        <scheme val="minor"/>
      </rPr>
      <t xml:space="preserve">
Число цифровых датчиков взвешивания: </t>
    </r>
    <r>
      <rPr>
        <sz val="11"/>
        <color theme="1"/>
        <rFont val="Calibri"/>
        <family val="2"/>
        <charset val="204"/>
        <scheme val="minor"/>
      </rPr>
      <t>1 шт;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>IP67;</t>
    </r>
    <r>
      <rPr>
        <i/>
        <sz val="11"/>
        <color theme="1"/>
        <rFont val="Calibri"/>
        <family val="2"/>
        <charset val="204"/>
        <scheme val="minor"/>
      </rPr>
      <t xml:space="preserve">
Масса модуля взвешивающего нетто/брутто: </t>
    </r>
    <r>
      <rPr>
        <sz val="11"/>
        <color theme="1"/>
        <rFont val="Calibri"/>
        <family val="2"/>
        <charset val="204"/>
        <scheme val="minor"/>
      </rPr>
      <t>9,0 кг;</t>
    </r>
    <r>
      <rPr>
        <i/>
        <sz val="11"/>
        <color theme="1"/>
        <rFont val="Calibri"/>
        <family val="2"/>
        <charset val="204"/>
        <scheme val="minor"/>
      </rPr>
      <t xml:space="preserve">
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- кабель удлинительный (5 м)- 1шт;
</t>
    </r>
    <r>
      <rPr>
        <b/>
        <sz val="11"/>
        <color theme="1"/>
        <rFont val="Calibri"/>
        <family val="2"/>
        <charset val="204"/>
        <scheme val="minor"/>
      </rPr>
      <t xml:space="preserve">Весовой терминал с печатью этикеток RL:
</t>
    </r>
    <r>
      <rPr>
        <i/>
        <sz val="11"/>
        <color theme="1"/>
        <rFont val="Calibri"/>
        <family val="2"/>
        <charset val="204"/>
        <scheme val="minor"/>
      </rPr>
      <t>Габаритные размеры терминала (ДхШхВ):</t>
    </r>
    <r>
      <rPr>
        <sz val="11"/>
        <color theme="1"/>
        <rFont val="Calibri"/>
        <family val="2"/>
        <charset val="204"/>
        <scheme val="minor"/>
      </rPr>
      <t xml:space="preserve"> 358х131х377 мм;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терминала: </t>
    </r>
    <r>
      <rPr>
        <sz val="11"/>
        <color theme="1"/>
        <rFont val="Calibri"/>
        <family val="2"/>
        <charset val="204"/>
        <scheme val="minor"/>
      </rPr>
      <t xml:space="preserve">IP54;
</t>
    </r>
    <r>
      <rPr>
        <i/>
        <sz val="11"/>
        <color theme="1"/>
        <rFont val="Calibri"/>
        <family val="2"/>
        <charset val="204"/>
        <scheme val="minor"/>
      </rPr>
      <t xml:space="preserve">Масса терминала нетто/брутто: </t>
    </r>
    <r>
      <rPr>
        <sz val="11"/>
        <color theme="1"/>
        <rFont val="Calibri"/>
        <family val="2"/>
        <charset val="204"/>
        <scheme val="minor"/>
      </rPr>
      <t xml:space="preserve">4,5 кг; 
</t>
    </r>
    <r>
      <rPr>
        <i/>
        <sz val="11"/>
        <color theme="1"/>
        <rFont val="Calibri"/>
        <family val="2"/>
        <charset val="204"/>
        <scheme val="minor"/>
      </rPr>
      <t>Скорость печати:</t>
    </r>
    <r>
      <rPr>
        <sz val="11"/>
        <color theme="1"/>
        <rFont val="Calibri"/>
        <family val="2"/>
        <charset val="204"/>
        <scheme val="minor"/>
      </rPr>
      <t xml:space="preserve"> 60мм/сек; 
</t>
    </r>
    <r>
      <rPr>
        <i/>
        <sz val="11"/>
        <color theme="1"/>
        <rFont val="Calibri"/>
        <family val="2"/>
        <charset val="204"/>
        <scheme val="minor"/>
      </rPr>
      <t>Ресурс термоголовки:</t>
    </r>
    <r>
      <rPr>
        <sz val="11"/>
        <color theme="1"/>
        <rFont val="Calibri"/>
        <family val="2"/>
        <charset val="204"/>
        <scheme val="minor"/>
      </rPr>
      <t xml:space="preserve"> не менее 150 км; 
</t>
    </r>
    <r>
      <rPr>
        <i/>
        <sz val="11"/>
        <color theme="1"/>
        <rFont val="Calibri"/>
        <family val="2"/>
        <charset val="204"/>
        <scheme val="minor"/>
      </rPr>
      <t>Ширина рулона/этикеток:</t>
    </r>
    <r>
      <rPr>
        <sz val="11"/>
        <color theme="1"/>
        <rFont val="Calibri"/>
        <family val="2"/>
        <charset val="204"/>
        <scheme val="minor"/>
      </rPr>
      <t xml:space="preserve"> 60/58 мм ;
</t>
    </r>
    <r>
      <rPr>
        <i/>
        <sz val="11"/>
        <color theme="1"/>
        <rFont val="Calibri"/>
        <family val="2"/>
        <charset val="204"/>
        <scheme val="minor"/>
      </rPr>
      <t>Многофункциональный графический дисплей с подсветкой:</t>
    </r>
    <r>
      <rPr>
        <sz val="11"/>
        <color theme="1"/>
        <rFont val="Calibri"/>
        <family val="2"/>
        <charset val="204"/>
        <scheme val="minor"/>
      </rPr>
      <t xml:space="preserve"> 1 шт;
</t>
    </r>
    <r>
      <rPr>
        <i/>
        <sz val="11"/>
        <color theme="1"/>
        <rFont val="Calibri"/>
        <family val="2"/>
        <charset val="204"/>
        <scheme val="minor"/>
      </rPr>
      <t>Тип индикации:</t>
    </r>
    <r>
      <rPr>
        <sz val="11"/>
        <color theme="1"/>
        <rFont val="Calibri"/>
        <family val="2"/>
        <charset val="204"/>
        <scheme val="minor"/>
      </rPr>
      <t xml:space="preserve"> матричный ЖК с подсветкой, 192х64 точки;
</t>
    </r>
    <r>
      <rPr>
        <i/>
        <sz val="11"/>
        <color theme="1"/>
        <rFont val="Calibri"/>
        <family val="2"/>
        <charset val="204"/>
        <scheme val="minor"/>
      </rPr>
      <t>Торговая индикация: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Ethernet, DB9-MА/вилка (интерфейс RS-232);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периферийных устройств: USB-flash накопителя, сканера штрихкодов, выносного индикатора и др.: </t>
    </r>
    <r>
      <rPr>
        <sz val="11"/>
        <color theme="1"/>
        <rFont val="Calibri"/>
        <family val="2"/>
        <charset val="204"/>
        <scheme val="minor"/>
      </rPr>
      <t xml:space="preserve">USB тип А, DB9-MА/вилка (интерфейс RS-232);
</t>
    </r>
    <r>
      <rPr>
        <i/>
        <sz val="11"/>
        <color theme="1"/>
        <rFont val="Calibri"/>
        <family val="2"/>
        <charset val="204"/>
        <scheme val="minor"/>
      </rPr>
      <t xml:space="preserve">Количество товаров, вызываемых кнопками быстрого вызова: </t>
    </r>
    <r>
      <rPr>
        <sz val="11"/>
        <color theme="1"/>
        <rFont val="Calibri"/>
        <family val="2"/>
        <charset val="204"/>
        <scheme val="minor"/>
      </rPr>
      <t xml:space="preserve">8/64 шт.; 
</t>
    </r>
    <r>
      <rPr>
        <i/>
        <sz val="11"/>
        <color theme="1"/>
        <rFont val="Calibri"/>
        <family val="2"/>
        <charset val="204"/>
        <scheme val="minor"/>
      </rPr>
      <t>В комплекте поставки</t>
    </r>
    <r>
      <rPr>
        <sz val="11"/>
        <color theme="1"/>
        <rFont val="Calibri"/>
        <family val="2"/>
        <charset val="204"/>
        <scheme val="minor"/>
      </rPr>
      <t>: - кронштейн крепления терминала на стене-1 шт.,  крепление терминала к модулю взвешивающему ТВ-S-1шт., сетевой адаптер- 1шт.</t>
    </r>
  </si>
  <si>
    <r>
      <t xml:space="preserve">Весы состоят из </t>
    </r>
    <r>
      <rPr>
        <b/>
        <sz val="11"/>
        <color theme="1"/>
        <rFont val="Calibri"/>
        <family val="2"/>
        <charset val="204"/>
        <scheme val="minor"/>
      </rPr>
      <t>модуля взвешивающего ТВ-S_1 и терминала RL</t>
    </r>
    <r>
      <rPr>
        <sz val="11"/>
        <color theme="1"/>
        <rFont val="Calibri"/>
        <family val="2"/>
        <charset val="204"/>
        <scheme val="minor"/>
      </rPr>
      <t>, которые соединены между собой кабелем. Грузоприемная платформа может быть размещена на полу или на столе. В комплект поставки входят два кронштейна, с помощью которых терминал можно прикрепить либо непосредственно к модулю ТВ-S, либо закрепить его на стене.  Память на 20 000 товаров. Весы печатают этикетки любой сложности. Весы поддерживают печать 8 форматов штрихкодов, регистрируют товароучетные операции (прием, отпуск, списание, инвентаризация). Легко интегрируются  в системы учета, в том числе в режиме весового терминала сбора данных.  Обеспечена возможность подключения к весам сканера штрихкодов и выносного промышленного индикатора. Обмен информацией с внешними устройствами реализован  по интерфейсам Ethernet и RS-232, а также с помощью USB-flash накопителя.</t>
    </r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</si>
  <si>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ТВ-S_3: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Габаритные размеры модуля взвешивающего (ДхШхВ):</t>
    </r>
    <r>
      <rPr>
        <sz val="11"/>
        <color theme="1"/>
        <rFont val="Calibri"/>
        <family val="2"/>
        <charset val="204"/>
        <scheme val="minor"/>
      </rPr>
      <t xml:space="preserve"> 520x395х765 мм;
</t>
    </r>
    <r>
      <rPr>
        <i/>
        <sz val="11"/>
        <color theme="1"/>
        <rFont val="Calibri"/>
        <family val="2"/>
        <charset val="204"/>
        <scheme val="minor"/>
      </rPr>
      <t>Размер платформы (ДхШ)</t>
    </r>
    <r>
      <rPr>
        <sz val="11"/>
        <color theme="1"/>
        <rFont val="Calibri"/>
        <family val="2"/>
        <charset val="204"/>
        <scheme val="minor"/>
      </rPr>
      <t xml:space="preserve">: 520x395мм;
</t>
    </r>
    <r>
      <rPr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 платформа нержавеющая сталь,  рама алюминиевый сплав;
</t>
    </r>
    <r>
      <rPr>
        <i/>
        <sz val="11"/>
        <color theme="1"/>
        <rFont val="Calibri"/>
        <family val="2"/>
        <charset val="204"/>
        <scheme val="minor"/>
      </rPr>
      <t xml:space="preserve">Число цифровых датчиков взвешивания: </t>
    </r>
    <r>
      <rPr>
        <sz val="11"/>
        <color theme="1"/>
        <rFont val="Calibri"/>
        <family val="2"/>
        <charset val="204"/>
        <scheme val="minor"/>
      </rPr>
      <t xml:space="preserve">1 шт.;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IP67;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модуля взвешивающего:</t>
    </r>
    <r>
      <rPr>
        <sz val="11"/>
        <color theme="1"/>
        <rFont val="Calibri"/>
        <family val="2"/>
        <charset val="204"/>
        <scheme val="minor"/>
      </rPr>
      <t xml:space="preserve"> от -20 до +40 °С;
</t>
    </r>
    <r>
      <rPr>
        <i/>
        <sz val="11"/>
        <color theme="1"/>
        <rFont val="Calibri"/>
        <family val="2"/>
        <charset val="204"/>
        <scheme val="minor"/>
      </rPr>
      <t xml:space="preserve">Масса модуля взвешивающего нетто/брутто: </t>
    </r>
    <r>
      <rPr>
        <sz val="11"/>
        <color theme="1"/>
        <rFont val="Calibri"/>
        <family val="2"/>
        <charset val="204"/>
        <scheme val="minor"/>
      </rPr>
      <t xml:space="preserve">12,3 кг;
</t>
    </r>
    <r>
      <rPr>
        <b/>
        <sz val="11"/>
        <color theme="1"/>
        <rFont val="Calibri"/>
        <family val="2"/>
        <charset val="204"/>
        <scheme val="minor"/>
      </rPr>
      <t>Терминал A01/ТВ: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Габаритные размеры терминала (ДхШхВ): </t>
    </r>
    <r>
      <rPr>
        <sz val="11"/>
        <color theme="1"/>
        <rFont val="Calibri"/>
        <family val="2"/>
        <charset val="204"/>
        <scheme val="minor"/>
      </rPr>
      <t xml:space="preserve">125x85x25 мм;
</t>
    </r>
    <r>
      <rPr>
        <i/>
        <sz val="11"/>
        <color theme="1"/>
        <rFont val="Calibri"/>
        <family val="2"/>
        <charset val="204"/>
        <scheme val="minor"/>
      </rPr>
      <t>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IP54;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-20…+40 °С ;
</t>
    </r>
    <r>
      <rPr>
        <i/>
        <sz val="11"/>
        <color theme="1"/>
        <rFont val="Calibri"/>
        <family val="2"/>
        <charset val="204"/>
        <scheme val="minor"/>
      </rPr>
      <t>Масса терминала нетто:0,3</t>
    </r>
    <r>
      <rPr>
        <sz val="11"/>
        <color theme="1"/>
        <rFont val="Calibri"/>
        <family val="2"/>
        <charset val="204"/>
        <scheme val="minor"/>
      </rPr>
      <t xml:space="preserve">кг;
</t>
    </r>
    <r>
      <rPr>
        <i/>
        <sz val="11"/>
        <color theme="1"/>
        <rFont val="Calibri"/>
        <family val="2"/>
        <charset val="204"/>
        <scheme val="minor"/>
      </rPr>
      <t>Светодиодный индикатор:</t>
    </r>
    <r>
      <rPr>
        <sz val="11"/>
        <color theme="1"/>
        <rFont val="Calibri"/>
        <family val="2"/>
        <charset val="204"/>
        <scheme val="minor"/>
      </rPr>
      <t xml:space="preserve"> 1шт;
</t>
    </r>
    <r>
      <rPr>
        <i/>
        <sz val="11"/>
        <color theme="1"/>
        <rFont val="Calibri"/>
        <family val="2"/>
        <charset val="204"/>
        <scheme val="minor"/>
      </rPr>
      <t>В комплекте поставки:</t>
    </r>
    <r>
      <rPr>
        <sz val="11"/>
        <color theme="1"/>
        <rFont val="Calibri"/>
        <family val="2"/>
        <charset val="204"/>
        <scheme val="minor"/>
      </rPr>
      <t xml:space="preserve"> сетевой адаптер- 1 шт.;</t>
    </r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</si>
  <si>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ТВ-S_3: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Габаритные размеры модуля взвешивающего (ДхШхВ):</t>
    </r>
    <r>
      <rPr>
        <sz val="11"/>
        <color theme="1"/>
        <rFont val="Calibri"/>
        <family val="2"/>
        <charset val="204"/>
        <scheme val="minor"/>
      </rPr>
      <t xml:space="preserve"> 520x395х765 мм;
</t>
    </r>
    <r>
      <rPr>
        <i/>
        <sz val="11"/>
        <color theme="1"/>
        <rFont val="Calibri"/>
        <family val="2"/>
        <charset val="204"/>
        <scheme val="minor"/>
      </rPr>
      <t>Размер платформы (ДхШ)</t>
    </r>
    <r>
      <rPr>
        <sz val="11"/>
        <color theme="1"/>
        <rFont val="Calibri"/>
        <family val="2"/>
        <charset val="204"/>
        <scheme val="minor"/>
      </rPr>
      <t xml:space="preserve">: 520x395мм;
</t>
    </r>
    <r>
      <rPr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 платформа нержавеющая сталь,  рама алюминиевый сплав;
</t>
    </r>
    <r>
      <rPr>
        <i/>
        <sz val="11"/>
        <color theme="1"/>
        <rFont val="Calibri"/>
        <family val="2"/>
        <charset val="204"/>
        <scheme val="minor"/>
      </rPr>
      <t xml:space="preserve">Число цифровых датчиков взвешивания: </t>
    </r>
    <r>
      <rPr>
        <sz val="11"/>
        <color theme="1"/>
        <rFont val="Calibri"/>
        <family val="2"/>
        <charset val="204"/>
        <scheme val="minor"/>
      </rPr>
      <t xml:space="preserve">1 шт.;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IP67;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модуля взвешивающего:</t>
    </r>
    <r>
      <rPr>
        <sz val="11"/>
        <color theme="1"/>
        <rFont val="Calibri"/>
        <family val="2"/>
        <charset val="204"/>
        <scheme val="minor"/>
      </rPr>
      <t xml:space="preserve"> от -20 до +40 °С;
</t>
    </r>
    <r>
      <rPr>
        <i/>
        <sz val="11"/>
        <color theme="1"/>
        <rFont val="Calibri"/>
        <family val="2"/>
        <charset val="204"/>
        <scheme val="minor"/>
      </rPr>
      <t xml:space="preserve">Масса модуля взвешивающего нетто/брутто: </t>
    </r>
    <r>
      <rPr>
        <sz val="11"/>
        <color theme="1"/>
        <rFont val="Calibri"/>
        <family val="2"/>
        <charset val="204"/>
        <scheme val="minor"/>
      </rPr>
      <t xml:space="preserve">12,3 кг;
</t>
    </r>
    <r>
      <rPr>
        <b/>
        <sz val="11"/>
        <color theme="1"/>
        <rFont val="Calibri"/>
        <family val="2"/>
        <charset val="204"/>
        <scheme val="minor"/>
      </rPr>
      <t>Терминал A(RUEW):</t>
    </r>
    <r>
      <rPr>
        <i/>
        <sz val="11"/>
        <color theme="1"/>
        <rFont val="Calibri"/>
        <family val="2"/>
        <charset val="204"/>
        <scheme val="minor"/>
      </rPr>
      <t xml:space="preserve">
Габаритные размеры терминала (ДхШхВ): </t>
    </r>
    <r>
      <rPr>
        <sz val="11"/>
        <color theme="1"/>
        <rFont val="Calibri"/>
        <family val="2"/>
        <charset val="204"/>
        <scheme val="minor"/>
      </rPr>
      <t>265x105x60 мм;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терминала:</t>
    </r>
    <r>
      <rPr>
        <sz val="11"/>
        <color theme="1"/>
        <rFont val="Calibri"/>
        <family val="2"/>
        <charset val="204"/>
        <scheme val="minor"/>
      </rPr>
      <t>IP54;</t>
    </r>
    <r>
      <rPr>
        <i/>
        <sz val="11"/>
        <color theme="1"/>
        <rFont val="Calibri"/>
        <family val="2"/>
        <charset val="204"/>
        <scheme val="minor"/>
      </rPr>
      <t xml:space="preserve">
Диапазон рабочих температур терминала:</t>
    </r>
    <r>
      <rPr>
        <sz val="11"/>
        <color theme="1"/>
        <rFont val="Calibri"/>
        <family val="2"/>
        <charset val="204"/>
        <scheme val="minor"/>
      </rPr>
      <t xml:space="preserve"> -20…+40 °С ;</t>
    </r>
    <r>
      <rPr>
        <i/>
        <sz val="11"/>
        <color theme="1"/>
        <rFont val="Calibri"/>
        <family val="2"/>
        <charset val="204"/>
        <scheme val="minor"/>
      </rPr>
      <t xml:space="preserve">
Масса терминала нетто:</t>
    </r>
    <r>
      <rPr>
        <sz val="11"/>
        <color theme="1"/>
        <rFont val="Calibri"/>
        <family val="2"/>
        <charset val="204"/>
        <scheme val="minor"/>
      </rPr>
      <t xml:space="preserve"> 1,4 кг;</t>
    </r>
    <r>
      <rPr>
        <i/>
        <sz val="11"/>
        <color theme="1"/>
        <rFont val="Calibri"/>
        <family val="2"/>
        <charset val="204"/>
        <scheme val="minor"/>
      </rPr>
      <t xml:space="preserve">
Работа от аккумулятора: </t>
    </r>
    <r>
      <rPr>
        <sz val="11"/>
        <color theme="1"/>
        <rFont val="Calibri"/>
        <family val="2"/>
        <charset val="204"/>
        <scheme val="minor"/>
      </rPr>
      <t>до 15 часов;</t>
    </r>
    <r>
      <rPr>
        <i/>
        <sz val="11"/>
        <color theme="1"/>
        <rFont val="Calibri"/>
        <family val="2"/>
        <charset val="204"/>
        <scheme val="minor"/>
      </rPr>
      <t xml:space="preserve">
Жидкокристаллический индикатор с подсветкой: </t>
    </r>
    <r>
      <rPr>
        <sz val="11"/>
        <color theme="1"/>
        <rFont val="Calibri"/>
        <family val="2"/>
        <charset val="204"/>
        <scheme val="minor"/>
      </rPr>
      <t>1шт;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к компьютерам, POS и SMART-терминалам:</t>
    </r>
    <r>
      <rPr>
        <sz val="11"/>
        <color theme="1"/>
        <rFont val="Calibri"/>
        <family val="2"/>
        <charset val="204"/>
        <scheme val="minor"/>
      </rPr>
      <t xml:space="preserve"> DB9-FА/розетка (интерфейс RS-232) , USB , Ethernet;</t>
    </r>
    <r>
      <rPr>
        <i/>
        <sz val="11"/>
        <color theme="1"/>
        <rFont val="Calibri"/>
        <family val="2"/>
        <charset val="204"/>
        <scheme val="minor"/>
      </rPr>
      <t xml:space="preserve">
Интерфейсы для подключения: </t>
    </r>
    <r>
      <rPr>
        <sz val="11"/>
        <color theme="1"/>
        <rFont val="Calibri"/>
        <family val="2"/>
        <charset val="204"/>
        <scheme val="minor"/>
      </rPr>
      <t>RS-232, USB, Ethernet, Wi-Fi;</t>
    </r>
    <r>
      <rPr>
        <i/>
        <sz val="11"/>
        <color theme="1"/>
        <rFont val="Calibri"/>
        <family val="2"/>
        <charset val="204"/>
        <scheme val="minor"/>
      </rPr>
      <t xml:space="preserve">
В комплекте поставки:</t>
    </r>
    <r>
      <rPr>
        <sz val="11"/>
        <color theme="1"/>
        <rFont val="Calibri"/>
        <family val="2"/>
        <charset val="204"/>
        <scheme val="minor"/>
      </rPr>
      <t xml:space="preserve"> - кронштейн крепления терминала на стене - 1шт, кронштейн крепления терминала на стойке - 2шт, сетевой адаптер- 1 шт., кабель переходной 4D - 1шт;</t>
    </r>
  </si>
  <si>
    <t>Весы напольные ТВ-М (платформа 800*600)</t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</si>
  <si>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ТВ-S_1: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Габаритные размеры модуля взвешивающего (ДхШхВ):</t>
    </r>
    <r>
      <rPr>
        <sz val="11"/>
        <color theme="1"/>
        <rFont val="Calibri"/>
        <family val="2"/>
        <charset val="204"/>
        <scheme val="minor"/>
      </rPr>
      <t xml:space="preserve"> 520х395x95мм;
</t>
    </r>
    <r>
      <rPr>
        <i/>
        <sz val="11"/>
        <color theme="1"/>
        <rFont val="Calibri"/>
        <family val="2"/>
        <charset val="204"/>
        <scheme val="minor"/>
      </rPr>
      <t>Размер платформы (ДхШ)</t>
    </r>
    <r>
      <rPr>
        <sz val="11"/>
        <color theme="1"/>
        <rFont val="Calibri"/>
        <family val="2"/>
        <charset val="204"/>
        <scheme val="minor"/>
      </rPr>
      <t xml:space="preserve">: 520x395мм;
</t>
    </r>
    <r>
      <rPr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 платформа нержавеющая сталь,  рама алюминиевый сплав;
</t>
    </r>
    <r>
      <rPr>
        <i/>
        <sz val="11"/>
        <color theme="1"/>
        <rFont val="Calibri"/>
        <family val="2"/>
        <charset val="204"/>
        <scheme val="minor"/>
      </rPr>
      <t xml:space="preserve">Число цифровых датчиков взвешивания: </t>
    </r>
    <r>
      <rPr>
        <sz val="11"/>
        <color theme="1"/>
        <rFont val="Calibri"/>
        <family val="2"/>
        <charset val="204"/>
        <scheme val="minor"/>
      </rPr>
      <t xml:space="preserve">1 шт.;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IP67;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модуля взвешивающего:</t>
    </r>
    <r>
      <rPr>
        <sz val="11"/>
        <color theme="1"/>
        <rFont val="Calibri"/>
        <family val="2"/>
        <charset val="204"/>
        <scheme val="minor"/>
      </rPr>
      <t xml:space="preserve"> от -20 до +40 °С;
</t>
    </r>
    <r>
      <rPr>
        <i/>
        <sz val="11"/>
        <color theme="1"/>
        <rFont val="Calibri"/>
        <family val="2"/>
        <charset val="204"/>
        <scheme val="minor"/>
      </rPr>
      <t xml:space="preserve">Масса модуля взвешивающего нетто/брутто: </t>
    </r>
    <r>
      <rPr>
        <sz val="11"/>
        <color theme="1"/>
        <rFont val="Calibri"/>
        <family val="2"/>
        <charset val="204"/>
        <scheme val="minor"/>
      </rPr>
      <t xml:space="preserve">9,0 кг;
</t>
    </r>
    <r>
      <rPr>
        <i/>
        <sz val="11"/>
        <color theme="1"/>
        <rFont val="Calibri"/>
        <family val="2"/>
        <charset val="204"/>
        <scheme val="minor"/>
      </rPr>
      <t xml:space="preserve">В комплекте поставки: </t>
    </r>
    <r>
      <rPr>
        <sz val="11"/>
        <color theme="1"/>
        <rFont val="Calibri"/>
        <family val="2"/>
        <charset val="204"/>
        <scheme val="minor"/>
      </rPr>
      <t xml:space="preserve"> кабель удлинительный (5 м) -1 шт.;
</t>
    </r>
    <r>
      <rPr>
        <b/>
        <sz val="11"/>
        <color theme="1"/>
        <rFont val="Calibri"/>
        <family val="2"/>
        <charset val="204"/>
        <scheme val="minor"/>
      </rPr>
      <t>Терминал AB(RUEW):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Материал корпуса терминала:</t>
    </r>
    <r>
      <rPr>
        <sz val="11"/>
        <color theme="1"/>
        <rFont val="Calibri"/>
        <family val="2"/>
        <charset val="204"/>
        <scheme val="minor"/>
      </rPr>
      <t xml:space="preserve"> нержавеющая сталь;
</t>
    </r>
    <r>
      <rPr>
        <i/>
        <sz val="11"/>
        <color theme="1"/>
        <rFont val="Calibri"/>
        <family val="2"/>
        <charset val="204"/>
        <scheme val="minor"/>
      </rPr>
      <t xml:space="preserve">Габаритные размеры терминала (ДхШхВ): </t>
    </r>
    <r>
      <rPr>
        <sz val="11"/>
        <color theme="1"/>
        <rFont val="Calibri"/>
        <family val="2"/>
        <charset val="204"/>
        <scheme val="minor"/>
      </rPr>
      <t xml:space="preserve">260х161х52 мм;
</t>
    </r>
    <r>
      <rPr>
        <i/>
        <sz val="11"/>
        <color theme="1"/>
        <rFont val="Calibri"/>
        <family val="2"/>
        <charset val="204"/>
        <scheme val="minor"/>
      </rPr>
      <t>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IP66;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-30…+40 °С ;
</t>
    </r>
    <r>
      <rPr>
        <i/>
        <sz val="11"/>
        <color theme="1"/>
        <rFont val="Calibri"/>
        <family val="2"/>
        <charset val="204"/>
        <scheme val="minor"/>
      </rPr>
      <t xml:space="preserve">Масса терминала нетто: </t>
    </r>
    <r>
      <rPr>
        <sz val="11"/>
        <color theme="1"/>
        <rFont val="Calibri"/>
        <family val="2"/>
        <charset val="204"/>
        <scheme val="minor"/>
      </rPr>
      <t xml:space="preserve">2,0 кг;
</t>
    </r>
    <r>
      <rPr>
        <i/>
        <sz val="11"/>
        <color theme="1"/>
        <rFont val="Calibri"/>
        <family val="2"/>
        <charset val="204"/>
        <scheme val="minor"/>
      </rPr>
      <t>Работа от аккумулятора:</t>
    </r>
    <r>
      <rPr>
        <sz val="11"/>
        <color theme="1"/>
        <rFont val="Calibri"/>
        <family val="2"/>
        <charset val="204"/>
        <scheme val="minor"/>
      </rPr>
      <t xml:space="preserve"> до 15 часов;
</t>
    </r>
    <r>
      <rPr>
        <i/>
        <sz val="11"/>
        <color theme="1"/>
        <rFont val="Calibri"/>
        <family val="2"/>
        <charset val="204"/>
        <scheme val="minor"/>
      </rPr>
      <t>Светодиодный индикатор:</t>
    </r>
    <r>
      <rPr>
        <sz val="11"/>
        <color theme="1"/>
        <rFont val="Calibri"/>
        <family val="2"/>
        <charset val="204"/>
        <scheme val="minor"/>
      </rPr>
      <t xml:space="preserve">  1 шт;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
- DB9-FА/розетка (интерфейс RS-232) , - USB , - Ethernet ;
</t>
    </r>
    <r>
      <rPr>
        <i/>
        <sz val="11"/>
        <color theme="1"/>
        <rFont val="Calibri"/>
        <family val="2"/>
        <charset val="204"/>
        <scheme val="minor"/>
      </rPr>
      <t>Интерфейсы для подключения:</t>
    </r>
    <r>
      <rPr>
        <sz val="11"/>
        <color theme="1"/>
        <rFont val="Calibri"/>
        <family val="2"/>
        <charset val="204"/>
        <scheme val="minor"/>
      </rPr>
      <t xml:space="preserve"> RS-232, USB, Ethernet, Wi-Fi;
</t>
    </r>
    <r>
      <rPr>
        <i/>
        <sz val="11"/>
        <color theme="1"/>
        <rFont val="Calibri"/>
        <family val="2"/>
        <charset val="204"/>
        <scheme val="minor"/>
      </rPr>
      <t>В комплекте поставки:</t>
    </r>
    <r>
      <rPr>
        <sz val="11"/>
        <color theme="1"/>
        <rFont val="Calibri"/>
        <family val="2"/>
        <charset val="204"/>
        <scheme val="minor"/>
      </rPr>
      <t xml:space="preserve"> - сетевой адаптер  1шт, кабель переходной 4D - 1 шт, крепление терминала к стене-1 шт., крепление терминала к стойке-  2шт, Патч-корд 2м-13шт.</t>
    </r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</si>
  <si>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ТВ-S_3: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Габаритные размеры модуля взвешивающего (ДхШхВ):</t>
    </r>
    <r>
      <rPr>
        <sz val="11"/>
        <color theme="1"/>
        <rFont val="Calibri"/>
        <family val="2"/>
        <charset val="204"/>
        <scheme val="minor"/>
      </rPr>
      <t xml:space="preserve"> 5520x395х765 мм;
</t>
    </r>
    <r>
      <rPr>
        <i/>
        <sz val="11"/>
        <color theme="1"/>
        <rFont val="Calibri"/>
        <family val="2"/>
        <charset val="204"/>
        <scheme val="minor"/>
      </rPr>
      <t>Размер платформы (ДхШ)</t>
    </r>
    <r>
      <rPr>
        <sz val="11"/>
        <color theme="1"/>
        <rFont val="Calibri"/>
        <family val="2"/>
        <charset val="204"/>
        <scheme val="minor"/>
      </rPr>
      <t xml:space="preserve">: 520x395мм;
</t>
    </r>
    <r>
      <rPr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 платформа нержавеющая сталь,  рама алюминиевый сплав;
</t>
    </r>
    <r>
      <rPr>
        <i/>
        <sz val="11"/>
        <color theme="1"/>
        <rFont val="Calibri"/>
        <family val="2"/>
        <charset val="204"/>
        <scheme val="minor"/>
      </rPr>
      <t xml:space="preserve">Число цифровых датчиков взвешивания: </t>
    </r>
    <r>
      <rPr>
        <sz val="11"/>
        <color theme="1"/>
        <rFont val="Calibri"/>
        <family val="2"/>
        <charset val="204"/>
        <scheme val="minor"/>
      </rPr>
      <t xml:space="preserve">1 шт.;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IP67;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модуля взвешивающего:</t>
    </r>
    <r>
      <rPr>
        <sz val="11"/>
        <color theme="1"/>
        <rFont val="Calibri"/>
        <family val="2"/>
        <charset val="204"/>
        <scheme val="minor"/>
      </rPr>
      <t xml:space="preserve"> от -20 до +40 °С;
</t>
    </r>
    <r>
      <rPr>
        <i/>
        <sz val="11"/>
        <color theme="1"/>
        <rFont val="Calibri"/>
        <family val="2"/>
        <charset val="204"/>
        <scheme val="minor"/>
      </rPr>
      <t xml:space="preserve">Масса модуля взвешивающего нетто/брутто: </t>
    </r>
    <r>
      <rPr>
        <sz val="11"/>
        <color theme="1"/>
        <rFont val="Calibri"/>
        <family val="2"/>
        <charset val="204"/>
        <scheme val="minor"/>
      </rPr>
      <t xml:space="preserve">12,3 кг;
</t>
    </r>
    <r>
      <rPr>
        <b/>
        <sz val="11"/>
        <color theme="1"/>
        <rFont val="Calibri"/>
        <family val="2"/>
        <charset val="204"/>
        <scheme val="minor"/>
      </rPr>
      <t>Терминал RA: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Габаритные размеры терминала (ДхШхВ): </t>
    </r>
    <r>
      <rPr>
        <sz val="11"/>
        <color theme="1"/>
        <rFont val="Calibri"/>
        <family val="2"/>
        <charset val="204"/>
        <scheme val="minor"/>
      </rPr>
      <t xml:space="preserve">260x102x60 мм;
</t>
    </r>
    <r>
      <rPr>
        <i/>
        <sz val="11"/>
        <color theme="1"/>
        <rFont val="Calibri"/>
        <family val="2"/>
        <charset val="204"/>
        <scheme val="minor"/>
      </rPr>
      <t>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IP54;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-20…+40 °С ;
</t>
    </r>
    <r>
      <rPr>
        <i/>
        <sz val="11"/>
        <color theme="1"/>
        <rFont val="Calibri"/>
        <family val="2"/>
        <charset val="204"/>
        <scheme val="minor"/>
      </rPr>
      <t>Масса терминала нетто: 1,8</t>
    </r>
    <r>
      <rPr>
        <sz val="11"/>
        <color theme="1"/>
        <rFont val="Calibri"/>
        <family val="2"/>
        <charset val="204"/>
        <scheme val="minor"/>
      </rPr>
      <t xml:space="preserve"> кг;
</t>
    </r>
    <r>
      <rPr>
        <i/>
        <sz val="11"/>
        <color theme="1"/>
        <rFont val="Calibri"/>
        <family val="2"/>
        <charset val="204"/>
        <scheme val="minor"/>
      </rPr>
      <t>Работа от аккумулятора:</t>
    </r>
    <r>
      <rPr>
        <sz val="11"/>
        <color theme="1"/>
        <rFont val="Calibri"/>
        <family val="2"/>
        <charset val="204"/>
        <scheme val="minor"/>
      </rPr>
      <t xml:space="preserve"> до 13,5 часов;
</t>
    </r>
    <r>
      <rPr>
        <i/>
        <sz val="11"/>
        <color theme="1"/>
        <rFont val="Calibri"/>
        <family val="2"/>
        <charset val="204"/>
        <scheme val="minor"/>
      </rPr>
      <t xml:space="preserve">Многофункциональный графический дисплей с подсветкой: </t>
    </r>
    <r>
      <rPr>
        <sz val="11"/>
        <color theme="1"/>
        <rFont val="Calibri"/>
        <family val="2"/>
        <charset val="204"/>
        <scheme val="minor"/>
      </rPr>
      <t xml:space="preserve">1шт;
</t>
    </r>
    <r>
      <rPr>
        <i/>
        <sz val="11"/>
        <color theme="1"/>
        <rFont val="Calibri"/>
        <family val="2"/>
        <charset val="204"/>
        <scheme val="minor"/>
      </rPr>
      <t xml:space="preserve">Тип индикации: </t>
    </r>
    <r>
      <rPr>
        <sz val="11"/>
        <color theme="1"/>
        <rFont val="Calibri"/>
        <family val="2"/>
        <charset val="204"/>
        <scheme val="minor"/>
      </rPr>
      <t>матричный ЖК с подсветкой, 192х64 точки;</t>
    </r>
    <r>
      <rPr>
        <i/>
        <sz val="11"/>
        <color theme="1"/>
        <rFont val="Calibri"/>
        <family val="2"/>
        <charset val="204"/>
        <scheme val="minor"/>
      </rPr>
      <t xml:space="preserve">
Торговая индикация: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
Ethernet, DB9-MА/вилка (интерфейс RS-232);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периферийных устройств: USB-flash накопителя, сканера штрихкодов, дозатора и др.: </t>
    </r>
    <r>
      <rPr>
        <sz val="11"/>
        <color theme="1"/>
        <rFont val="Calibri"/>
        <family val="2"/>
        <charset val="204"/>
        <scheme val="minor"/>
      </rPr>
      <t xml:space="preserve">USB тип А, DB9-MА/вилка (интерфейс RS-232), TJ1A-4P4C;
Количество товаров, вызываемых кнопками быстрого вызова: 8/64 шт;
</t>
    </r>
    <r>
      <rPr>
        <i/>
        <sz val="11"/>
        <color theme="1"/>
        <rFont val="Calibri"/>
        <family val="2"/>
        <charset val="204"/>
        <scheme val="minor"/>
      </rPr>
      <t>В комплекте поставки:</t>
    </r>
    <r>
      <rPr>
        <sz val="11"/>
        <color theme="1"/>
        <rFont val="Calibri"/>
        <family val="2"/>
        <charset val="204"/>
        <scheme val="minor"/>
      </rPr>
      <t xml:space="preserve"> - кронштейн крепления терминала на стене - 1шт, кронштейн крепления терминала на стойке ST4D - 1шт, сетевой адаптер- 1 шт.;</t>
    </r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</si>
  <si>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ТВ-M_3: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Габаритные размеры модуля взвешивающего (ДхШхВ):</t>
    </r>
    <r>
      <rPr>
        <sz val="11"/>
        <color theme="1"/>
        <rFont val="Calibri"/>
        <family val="2"/>
        <charset val="204"/>
        <scheme val="minor"/>
      </rPr>
      <t xml:space="preserve"> 600х800х750 мм;
</t>
    </r>
    <r>
      <rPr>
        <i/>
        <sz val="11"/>
        <color theme="1"/>
        <rFont val="Calibri"/>
        <family val="2"/>
        <charset val="204"/>
        <scheme val="minor"/>
      </rPr>
      <t>Размер платформы (ДхШ)</t>
    </r>
    <r>
      <rPr>
        <sz val="11"/>
        <color theme="1"/>
        <rFont val="Calibri"/>
        <family val="2"/>
        <charset val="204"/>
        <scheme val="minor"/>
      </rPr>
      <t xml:space="preserve">: 600х800 мм;
</t>
    </r>
    <r>
      <rPr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 платформа нержавеющая сталь,  рама конструкционная сталь;
</t>
    </r>
    <r>
      <rPr>
        <i/>
        <sz val="11"/>
        <color theme="1"/>
        <rFont val="Calibri"/>
        <family val="2"/>
        <charset val="204"/>
        <scheme val="minor"/>
      </rPr>
      <t xml:space="preserve">Число цифровых датчиков взвешивания: </t>
    </r>
    <r>
      <rPr>
        <sz val="11"/>
        <color theme="1"/>
        <rFont val="Calibri"/>
        <family val="2"/>
        <charset val="204"/>
        <scheme val="minor"/>
      </rPr>
      <t xml:space="preserve">1 шт.;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IP67;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модуля взвешивающего:</t>
    </r>
    <r>
      <rPr>
        <sz val="11"/>
        <color theme="1"/>
        <rFont val="Calibri"/>
        <family val="2"/>
        <charset val="204"/>
        <scheme val="minor"/>
      </rPr>
      <t xml:space="preserve"> от -20 до +40 °С;
</t>
    </r>
    <r>
      <rPr>
        <i/>
        <sz val="11"/>
        <color theme="1"/>
        <rFont val="Calibri"/>
        <family val="2"/>
        <charset val="204"/>
        <scheme val="minor"/>
      </rPr>
      <t xml:space="preserve">Масса модуля взвешивающего нетто/брутто: </t>
    </r>
    <r>
      <rPr>
        <sz val="11"/>
        <color theme="1"/>
        <rFont val="Calibri"/>
        <family val="2"/>
        <charset val="204"/>
        <scheme val="minor"/>
      </rPr>
      <t xml:space="preserve">36,3 кг;
</t>
    </r>
    <r>
      <rPr>
        <b/>
        <sz val="11"/>
        <color theme="1"/>
        <rFont val="Calibri"/>
        <family val="2"/>
        <charset val="204"/>
        <scheme val="minor"/>
      </rPr>
      <t>Терминал RP: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Габаритные размеры терминала (ДхШхВ): </t>
    </r>
    <r>
      <rPr>
        <sz val="11"/>
        <color theme="1"/>
        <rFont val="Calibri"/>
        <family val="2"/>
        <charset val="204"/>
        <scheme val="minor"/>
      </rPr>
      <t xml:space="preserve">295х230х200 мм;
</t>
    </r>
    <r>
      <rPr>
        <i/>
        <sz val="11"/>
        <color theme="1"/>
        <rFont val="Calibri"/>
        <family val="2"/>
        <charset val="204"/>
        <scheme val="minor"/>
      </rPr>
      <t>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IP51;
</t>
    </r>
    <r>
      <rPr>
        <i/>
        <sz val="11"/>
        <color theme="1"/>
        <rFont val="Calibri"/>
        <family val="2"/>
        <charset val="204"/>
        <scheme val="minor"/>
      </rPr>
      <t xml:space="preserve">Диапазон рабочих температур терминала: </t>
    </r>
    <r>
      <rPr>
        <sz val="11"/>
        <color theme="1"/>
        <rFont val="Calibri"/>
        <family val="2"/>
        <charset val="204"/>
        <scheme val="minor"/>
      </rPr>
      <t xml:space="preserve">0…+40 °С ;
</t>
    </r>
    <r>
      <rPr>
        <i/>
        <sz val="11"/>
        <color theme="1"/>
        <rFont val="Calibri"/>
        <family val="2"/>
        <charset val="204"/>
        <scheme val="minor"/>
      </rPr>
      <t>Масса терминала нетто:</t>
    </r>
    <r>
      <rPr>
        <sz val="11"/>
        <color theme="1"/>
        <rFont val="Calibri"/>
        <family val="2"/>
        <charset val="204"/>
        <scheme val="minor"/>
      </rPr>
      <t xml:space="preserve"> 3,1 кг;
</t>
    </r>
    <r>
      <rPr>
        <i/>
        <sz val="11"/>
        <color theme="1"/>
        <rFont val="Calibri"/>
        <family val="2"/>
        <charset val="204"/>
        <scheme val="minor"/>
      </rPr>
      <t>Скорость печати:</t>
    </r>
    <r>
      <rPr>
        <sz val="11"/>
        <color theme="1"/>
        <rFont val="Calibri"/>
        <family val="2"/>
        <charset val="204"/>
        <scheme val="minor"/>
      </rPr>
      <t xml:space="preserve"> 60 мм/с;</t>
    </r>
    <r>
      <rPr>
        <i/>
        <sz val="11"/>
        <color theme="1"/>
        <rFont val="Calibri"/>
        <family val="2"/>
        <charset val="204"/>
        <scheme val="minor"/>
      </rPr>
      <t xml:space="preserve">
Ресурс термоголовки: </t>
    </r>
    <r>
      <rPr>
        <sz val="11"/>
        <color theme="1"/>
        <rFont val="Calibri"/>
        <family val="2"/>
        <charset val="204"/>
        <scheme val="minor"/>
      </rPr>
      <t>не менее 50км;</t>
    </r>
    <r>
      <rPr>
        <i/>
        <sz val="11"/>
        <color theme="1"/>
        <rFont val="Calibri"/>
        <family val="2"/>
        <charset val="204"/>
        <scheme val="minor"/>
      </rPr>
      <t xml:space="preserve">
Ширина рулона/этикеток: </t>
    </r>
    <r>
      <rPr>
        <sz val="11"/>
        <color theme="1"/>
        <rFont val="Calibri"/>
        <family val="2"/>
        <charset val="204"/>
        <scheme val="minor"/>
      </rPr>
      <t>60/58 мм;</t>
    </r>
    <r>
      <rPr>
        <i/>
        <sz val="11"/>
        <color theme="1"/>
        <rFont val="Calibri"/>
        <family val="2"/>
        <charset val="204"/>
        <scheme val="minor"/>
      </rPr>
      <t xml:space="preserve">
Ширина рулона с чековой лентой: </t>
    </r>
    <r>
      <rPr>
        <sz val="11"/>
        <color theme="1"/>
        <rFont val="Calibri"/>
        <family val="2"/>
        <charset val="204"/>
        <scheme val="minor"/>
      </rPr>
      <t xml:space="preserve">58мм;
</t>
    </r>
    <r>
      <rPr>
        <i/>
        <sz val="11"/>
        <color theme="1"/>
        <rFont val="Calibri"/>
        <family val="2"/>
        <charset val="204"/>
        <scheme val="minor"/>
      </rPr>
      <t xml:space="preserve">Многофункциональный графический дисплей с подсветкой: </t>
    </r>
    <r>
      <rPr>
        <sz val="11"/>
        <color theme="1"/>
        <rFont val="Calibri"/>
        <family val="2"/>
        <charset val="204"/>
        <scheme val="minor"/>
      </rPr>
      <t xml:space="preserve">1шт;
</t>
    </r>
    <r>
      <rPr>
        <i/>
        <sz val="11"/>
        <color theme="1"/>
        <rFont val="Calibri"/>
        <family val="2"/>
        <charset val="204"/>
        <scheme val="minor"/>
      </rPr>
      <t xml:space="preserve">Тип индикации: </t>
    </r>
    <r>
      <rPr>
        <sz val="11"/>
        <color theme="1"/>
        <rFont val="Calibri"/>
        <family val="2"/>
        <charset val="204"/>
        <scheme val="minor"/>
      </rPr>
      <t>матричный ЖК с подсветкой, 192х64 точки;</t>
    </r>
    <r>
      <rPr>
        <i/>
        <sz val="11"/>
        <color theme="1"/>
        <rFont val="Calibri"/>
        <family val="2"/>
        <charset val="204"/>
        <scheme val="minor"/>
      </rPr>
      <t xml:space="preserve">
Торговая индикация:</t>
    </r>
    <r>
      <rPr>
        <sz val="11"/>
        <color theme="1"/>
        <rFont val="Calibri"/>
        <family val="2"/>
        <charset val="204"/>
        <scheme val="minor"/>
      </rPr>
      <t xml:space="preserve"> да;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
Ethernet, DB9-MА/вилка (интерфейс RS-232);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периферийных устройств: USB-flash накопителя, сканера штрихкодов, дозатора и др.: </t>
    </r>
    <r>
      <rPr>
        <sz val="11"/>
        <color theme="1"/>
        <rFont val="Calibri"/>
        <family val="2"/>
        <charset val="204"/>
        <scheme val="minor"/>
      </rPr>
      <t xml:space="preserve">USB тип А, DB9-MА/вилка (интерфейс RS-232), TJ1A-4P4C;
Количество товаров, вызываемых кнопками быстрого вызова: 8/64 шт;
</t>
    </r>
    <r>
      <rPr>
        <i/>
        <sz val="11"/>
        <color theme="1"/>
        <rFont val="Calibri"/>
        <family val="2"/>
        <charset val="204"/>
        <scheme val="minor"/>
      </rPr>
      <t>В комплекте поставки:</t>
    </r>
    <r>
      <rPr>
        <sz val="11"/>
        <color theme="1"/>
        <rFont val="Calibri"/>
        <family val="2"/>
        <charset val="204"/>
        <scheme val="minor"/>
      </rPr>
      <t xml:space="preserve"> - кронштейн крепления терминала на стене - 1шт, кронштейн крепления терминала на стойке ST4D - 1шт, сетевой адаптер- 1 шт.;</t>
    </r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</si>
  <si>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4D-PM-1: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Габаритные размеры модуля взвешивающего (ДхШхВ):</t>
    </r>
    <r>
      <rPr>
        <sz val="11"/>
        <color theme="1"/>
        <rFont val="Calibri"/>
        <family val="2"/>
        <charset val="204"/>
        <scheme val="minor"/>
      </rPr>
      <t xml:space="preserve"> 1000х1000х95 мм;
</t>
    </r>
    <r>
      <rPr>
        <i/>
        <sz val="11"/>
        <color theme="1"/>
        <rFont val="Calibri"/>
        <family val="2"/>
        <charset val="204"/>
        <scheme val="minor"/>
      </rPr>
      <t>Размер платформы (ДхШ)</t>
    </r>
    <r>
      <rPr>
        <sz val="11"/>
        <color theme="1"/>
        <rFont val="Calibri"/>
        <family val="2"/>
        <charset val="204"/>
        <scheme val="minor"/>
      </rPr>
      <t xml:space="preserve">: 1000х1000 мм;
</t>
    </r>
    <r>
      <rPr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конструкционная сталь;
</t>
    </r>
    <r>
      <rPr>
        <i/>
        <sz val="11"/>
        <color theme="1"/>
        <rFont val="Calibri"/>
        <family val="2"/>
        <charset val="204"/>
        <scheme val="minor"/>
      </rPr>
      <t>Число цифровых датчиков взвешивания: 4</t>
    </r>
    <r>
      <rPr>
        <sz val="11"/>
        <color theme="1"/>
        <rFont val="Calibri"/>
        <family val="2"/>
        <charset val="204"/>
        <scheme val="minor"/>
      </rPr>
      <t xml:space="preserve"> шт.;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IP68;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модуля взвешивающего:</t>
    </r>
    <r>
      <rPr>
        <sz val="11"/>
        <color theme="1"/>
        <rFont val="Calibri"/>
        <family val="2"/>
        <charset val="204"/>
        <scheme val="minor"/>
      </rPr>
      <t xml:space="preserve"> от -30 до +40 °С;
</t>
    </r>
    <r>
      <rPr>
        <i/>
        <sz val="11"/>
        <color theme="1"/>
        <rFont val="Calibri"/>
        <family val="2"/>
        <charset val="204"/>
        <scheme val="minor"/>
      </rPr>
      <t>Масса модуля взвешивающего нетто/брутто: 57,5</t>
    </r>
    <r>
      <rPr>
        <sz val="11"/>
        <color theme="1"/>
        <rFont val="Calibri"/>
        <family val="2"/>
        <charset val="204"/>
        <scheme val="minor"/>
      </rPr>
      <t xml:space="preserve"> кг;
</t>
    </r>
    <r>
      <rPr>
        <i/>
        <sz val="11"/>
        <color theme="1"/>
        <rFont val="Calibri"/>
        <family val="2"/>
        <charset val="204"/>
        <scheme val="minor"/>
      </rPr>
      <t>Длина кабеля :</t>
    </r>
    <r>
      <rPr>
        <sz val="11"/>
        <color theme="1"/>
        <rFont val="Calibri"/>
        <family val="2"/>
        <charset val="204"/>
        <scheme val="minor"/>
      </rPr>
      <t xml:space="preserve"> 5м;
</t>
    </r>
    <r>
      <rPr>
        <b/>
        <sz val="11"/>
        <color theme="1"/>
        <rFont val="Calibri"/>
        <family val="2"/>
        <charset val="204"/>
        <scheme val="minor"/>
      </rPr>
      <t>Терминал A(RUEW):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Габаритные размеры терминала (ДхШхВ): </t>
    </r>
    <r>
      <rPr>
        <sz val="11"/>
        <color theme="1"/>
        <rFont val="Calibri"/>
        <family val="2"/>
        <charset val="204"/>
        <scheme val="minor"/>
      </rPr>
      <t xml:space="preserve">265x105x60 мм;
</t>
    </r>
    <r>
      <rPr>
        <i/>
        <sz val="11"/>
        <color theme="1"/>
        <rFont val="Calibri"/>
        <family val="2"/>
        <charset val="204"/>
        <scheme val="minor"/>
      </rPr>
      <t>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IP54;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терминала: -20</t>
    </r>
    <r>
      <rPr>
        <sz val="11"/>
        <color theme="1"/>
        <rFont val="Calibri"/>
        <family val="2"/>
        <charset val="204"/>
        <scheme val="minor"/>
      </rPr>
      <t xml:space="preserve">…+40 °С ;
</t>
    </r>
    <r>
      <rPr>
        <i/>
        <sz val="11"/>
        <color theme="1"/>
        <rFont val="Calibri"/>
        <family val="2"/>
        <charset val="204"/>
        <scheme val="minor"/>
      </rPr>
      <t>Масса терминала нетто:</t>
    </r>
    <r>
      <rPr>
        <sz val="11"/>
        <color theme="1"/>
        <rFont val="Calibri"/>
        <family val="2"/>
        <charset val="204"/>
        <scheme val="minor"/>
      </rPr>
      <t xml:space="preserve"> 1,4 кг;
</t>
    </r>
    <r>
      <rPr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sz val="11"/>
        <color theme="1"/>
        <rFont val="Calibri"/>
        <family val="2"/>
        <charset val="204"/>
        <scheme val="minor"/>
      </rPr>
      <t xml:space="preserve">до 15 часов;
</t>
    </r>
    <r>
      <rPr>
        <i/>
        <sz val="11"/>
        <color theme="1"/>
        <rFont val="Calibri"/>
        <family val="2"/>
        <charset val="204"/>
        <scheme val="minor"/>
      </rPr>
      <t xml:space="preserve">Жидкокристаллический индикатор с подсветкой: </t>
    </r>
    <r>
      <rPr>
        <sz val="11"/>
        <color theme="1"/>
        <rFont val="Calibri"/>
        <family val="2"/>
        <charset val="204"/>
        <scheme val="minor"/>
      </rPr>
      <t xml:space="preserve">1шт;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DB9-FА/розетка (интерфейс RS-232) , USB , Ethernet;
</t>
    </r>
    <r>
      <rPr>
        <i/>
        <sz val="11"/>
        <color theme="1"/>
        <rFont val="Calibri"/>
        <family val="2"/>
        <charset val="204"/>
        <scheme val="minor"/>
      </rPr>
      <t xml:space="preserve">Интерфейсы для подключения: </t>
    </r>
    <r>
      <rPr>
        <sz val="11"/>
        <color theme="1"/>
        <rFont val="Calibri"/>
        <family val="2"/>
        <charset val="204"/>
        <scheme val="minor"/>
      </rPr>
      <t xml:space="preserve">RS-232, USB, Ethernet, Wi-Fi;
</t>
    </r>
    <r>
      <rPr>
        <i/>
        <sz val="11"/>
        <color theme="1"/>
        <rFont val="Calibri"/>
        <family val="2"/>
        <charset val="204"/>
        <scheme val="minor"/>
      </rPr>
      <t>В комплекте поставки:</t>
    </r>
    <r>
      <rPr>
        <sz val="11"/>
        <color theme="1"/>
        <rFont val="Calibri"/>
        <family val="2"/>
        <charset val="204"/>
        <scheme val="minor"/>
      </rPr>
      <t xml:space="preserve"> - кронштейн крепления терминала на стене - 1шт, кронштейн крепления терминала на стойке - 1шт, сетевой адаптер- 1 шт., кабель переходной 4D - 1шт;</t>
    </r>
  </si>
  <si>
    <t>Весы настольные МК_А без интерфейсов</t>
  </si>
  <si>
    <t>Весы настольные МК_А RU с интерфейсами RS, USB</t>
  </si>
  <si>
    <t>Весы настольные МК_А RUW с интерфейсами RS, USB, WiFi</t>
  </si>
  <si>
    <t>Весы настольные МК_Т торговые</t>
  </si>
  <si>
    <t>Весы настольные МК торговые с печатью этикеток</t>
  </si>
  <si>
    <t>Весы напольные ТВ-S (платформа 520*395)  с печатью этикеток</t>
  </si>
  <si>
    <t>Весы напольные ТВ-S (платформа 520*395)</t>
  </si>
  <si>
    <t>Весы товарные ТВ-M_RP (платформа 800*600) с печатью этикеток и регистрацией товароучетных
операций</t>
  </si>
  <si>
    <r>
      <rPr>
        <b/>
        <sz val="11"/>
        <color theme="1"/>
        <rFont val="Calibri"/>
        <family val="2"/>
        <charset val="204"/>
        <scheme val="minor"/>
      </rPr>
      <t xml:space="preserve"> Модуль взвешивающий 4D-U-1_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>Габаритные размеры модуля взвешивающего (ДхШхВ):</t>
    </r>
    <r>
      <rPr>
        <sz val="11"/>
        <color theme="1"/>
        <rFont val="Calibri"/>
        <family val="2"/>
        <charset val="204"/>
        <scheme val="minor"/>
      </rPr>
      <t xml:space="preserve"> 1290х840х100 мм;
</t>
    </r>
    <r>
      <rPr>
        <i/>
        <sz val="11"/>
        <color theme="1"/>
        <rFont val="Calibri"/>
        <family val="2"/>
        <charset val="204"/>
        <scheme val="minor"/>
      </rPr>
      <t>Размер платформы (ДхШ)</t>
    </r>
    <r>
      <rPr>
        <sz val="11"/>
        <color theme="1"/>
        <rFont val="Calibri"/>
        <family val="2"/>
        <charset val="204"/>
        <scheme val="minor"/>
      </rPr>
      <t xml:space="preserve">: 1200х840 мм;
</t>
    </r>
    <r>
      <rPr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конструкционная сталь;
</t>
    </r>
    <r>
      <rPr>
        <i/>
        <sz val="11"/>
        <color theme="1"/>
        <rFont val="Calibri"/>
        <family val="2"/>
        <charset val="204"/>
        <scheme val="minor"/>
      </rPr>
      <t>Число цифровых датчиков взвешивания: 4</t>
    </r>
    <r>
      <rPr>
        <sz val="11"/>
        <color theme="1"/>
        <rFont val="Calibri"/>
        <family val="2"/>
        <charset val="204"/>
        <scheme val="minor"/>
      </rPr>
      <t xml:space="preserve"> шт.;
</t>
    </r>
    <r>
      <rPr>
        <i/>
        <sz val="11"/>
        <color theme="1"/>
        <rFont val="Calibri"/>
        <family val="2"/>
        <charset val="204"/>
        <scheme val="minor"/>
      </rPr>
      <t xml:space="preserve">Степень защиты модуля взвешивающего: </t>
    </r>
    <r>
      <rPr>
        <sz val="11"/>
        <color theme="1"/>
        <rFont val="Calibri"/>
        <family val="2"/>
        <charset val="204"/>
        <scheme val="minor"/>
      </rPr>
      <t xml:space="preserve">IP68;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модуля взвешивающего:</t>
    </r>
    <r>
      <rPr>
        <sz val="11"/>
        <color theme="1"/>
        <rFont val="Calibri"/>
        <family val="2"/>
        <charset val="204"/>
        <scheme val="minor"/>
      </rPr>
      <t xml:space="preserve"> от -30 до +40 °С;
</t>
    </r>
    <r>
      <rPr>
        <i/>
        <sz val="11"/>
        <color theme="1"/>
        <rFont val="Calibri"/>
        <family val="2"/>
        <charset val="204"/>
        <scheme val="minor"/>
      </rPr>
      <t>Масса модуля взвешивающего нетто/брутто: 34</t>
    </r>
    <r>
      <rPr>
        <sz val="11"/>
        <color theme="1"/>
        <rFont val="Calibri"/>
        <family val="2"/>
        <charset val="204"/>
        <scheme val="minor"/>
      </rPr>
      <t xml:space="preserve"> кг;
</t>
    </r>
    <r>
      <rPr>
        <i/>
        <sz val="11"/>
        <color theme="1"/>
        <rFont val="Calibri"/>
        <family val="2"/>
        <charset val="204"/>
        <scheme val="minor"/>
      </rPr>
      <t>Длина кабеля :</t>
    </r>
    <r>
      <rPr>
        <sz val="11"/>
        <color theme="1"/>
        <rFont val="Calibri"/>
        <family val="2"/>
        <charset val="204"/>
        <scheme val="minor"/>
      </rPr>
      <t xml:space="preserve"> 5м;
</t>
    </r>
    <r>
      <rPr>
        <b/>
        <sz val="11"/>
        <color theme="1"/>
        <rFont val="Calibri"/>
        <family val="2"/>
        <charset val="204"/>
        <scheme val="minor"/>
      </rPr>
      <t>Терминал A: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Габаритные размеры терминала (ДхШхВ): </t>
    </r>
    <r>
      <rPr>
        <sz val="11"/>
        <color theme="1"/>
        <rFont val="Calibri"/>
        <family val="2"/>
        <charset val="204"/>
        <scheme val="minor"/>
      </rPr>
      <t xml:space="preserve">265x105x60 мм;
</t>
    </r>
    <r>
      <rPr>
        <i/>
        <sz val="11"/>
        <color theme="1"/>
        <rFont val="Calibri"/>
        <family val="2"/>
        <charset val="204"/>
        <scheme val="minor"/>
      </rPr>
      <t>Степень защиты терминала:</t>
    </r>
    <r>
      <rPr>
        <sz val="11"/>
        <color theme="1"/>
        <rFont val="Calibri"/>
        <family val="2"/>
        <charset val="204"/>
        <scheme val="minor"/>
      </rPr>
      <t xml:space="preserve">IP54;
</t>
    </r>
    <r>
      <rPr>
        <i/>
        <sz val="11"/>
        <color theme="1"/>
        <rFont val="Calibri"/>
        <family val="2"/>
        <charset val="204"/>
        <scheme val="minor"/>
      </rPr>
      <t>Диапазон рабочих температур терминала: -20</t>
    </r>
    <r>
      <rPr>
        <sz val="11"/>
        <color theme="1"/>
        <rFont val="Calibri"/>
        <family val="2"/>
        <charset val="204"/>
        <scheme val="minor"/>
      </rPr>
      <t xml:space="preserve">…+40 °С ;
</t>
    </r>
    <r>
      <rPr>
        <i/>
        <sz val="11"/>
        <color theme="1"/>
        <rFont val="Calibri"/>
        <family val="2"/>
        <charset val="204"/>
        <scheme val="minor"/>
      </rPr>
      <t>Масса терминала нетто:</t>
    </r>
    <r>
      <rPr>
        <sz val="11"/>
        <color theme="1"/>
        <rFont val="Calibri"/>
        <family val="2"/>
        <charset val="204"/>
        <scheme val="minor"/>
      </rPr>
      <t xml:space="preserve"> 1,4 кг;
</t>
    </r>
    <r>
      <rPr>
        <i/>
        <sz val="11"/>
        <color theme="1"/>
        <rFont val="Calibri"/>
        <family val="2"/>
        <charset val="204"/>
        <scheme val="minor"/>
      </rPr>
      <t xml:space="preserve">Работа от аккумулятора: </t>
    </r>
    <r>
      <rPr>
        <sz val="11"/>
        <color theme="1"/>
        <rFont val="Calibri"/>
        <family val="2"/>
        <charset val="204"/>
        <scheme val="minor"/>
      </rPr>
      <t xml:space="preserve">до 80 часов;
</t>
    </r>
    <r>
      <rPr>
        <i/>
        <sz val="11"/>
        <color theme="1"/>
        <rFont val="Calibri"/>
        <family val="2"/>
        <charset val="204"/>
        <scheme val="minor"/>
      </rPr>
      <t xml:space="preserve">Жидкокристаллический индикатор с подсветкой: </t>
    </r>
    <r>
      <rPr>
        <sz val="11"/>
        <color theme="1"/>
        <rFont val="Calibri"/>
        <family val="2"/>
        <charset val="204"/>
        <scheme val="minor"/>
      </rPr>
      <t xml:space="preserve">1шт;
</t>
    </r>
    <r>
      <rPr>
        <i/>
        <sz val="11"/>
        <color theme="1"/>
        <rFont val="Calibri"/>
        <family val="2"/>
        <charset val="204"/>
        <scheme val="minor"/>
      </rPr>
      <t xml:space="preserve">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 xml:space="preserve">DB9-FА/розетка (интерфейс RS-232) , USB , Ethernet;
</t>
    </r>
    <r>
      <rPr>
        <i/>
        <sz val="11"/>
        <color theme="1"/>
        <rFont val="Calibri"/>
        <family val="2"/>
        <charset val="204"/>
        <scheme val="minor"/>
      </rPr>
      <t xml:space="preserve">Интерфейсы для подключения: </t>
    </r>
    <r>
      <rPr>
        <sz val="11"/>
        <color theme="1"/>
        <rFont val="Calibri"/>
        <family val="2"/>
        <charset val="204"/>
        <scheme val="minor"/>
      </rPr>
      <t xml:space="preserve">RS-232, USB, Ethernet, Wi-Fi;
</t>
    </r>
    <r>
      <rPr>
        <i/>
        <sz val="11"/>
        <color theme="1"/>
        <rFont val="Calibri"/>
        <family val="2"/>
        <charset val="204"/>
        <scheme val="minor"/>
      </rPr>
      <t>В комплекте поставки:</t>
    </r>
    <r>
      <rPr>
        <sz val="11"/>
        <color theme="1"/>
        <rFont val="Calibri"/>
        <family val="2"/>
        <charset val="204"/>
        <scheme val="minor"/>
      </rPr>
      <t xml:space="preserve"> - кронштейн крепления терминала на стене - 1шт, кронштейн крепления терминала на стойке - 1шт, сетевой адаптер- 1 шт., кабель переходной 4D - 1шт;</t>
    </r>
  </si>
  <si>
    <t>Моноблок Резистивный</t>
  </si>
  <si>
    <t>Весы Rongta RLS1100 успешно могут использоваться в магазинах, в супермаркетах и на фасовке, они не только могут взвешивать товар, но и производить полную калькуляцию покупки. Вакуумно-флуоресцентный дисплей покупателя установлен на высокой и устойчивой стойке, и хорошо виден над витринами. Яркий двухсторонний двухстрочный дисплей (VFD, 2 строки по 22 символа) отображает вес, цену, стоимость и наименование товара, а также информацию о выбранных режимах и состоянии весов.</t>
  </si>
  <si>
    <t>Моноблок Сенсорный</t>
  </si>
  <si>
    <r>
      <t xml:space="preserve">Дисплей: 15  </t>
    </r>
    <r>
      <rPr>
        <i/>
        <sz val="12"/>
        <color theme="1"/>
        <rFont val="Calibri"/>
        <family val="2"/>
        <charset val="204"/>
        <scheme val="minor"/>
      </rPr>
      <t>дюймовый резистивный экран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rgb="FFFF0000"/>
        <rFont val="Calibri"/>
        <family val="2"/>
        <charset val="204"/>
        <scheme val="minor"/>
      </rPr>
      <t xml:space="preserve">Разрешение: </t>
    </r>
    <r>
      <rPr>
        <i/>
        <sz val="12"/>
        <color rgb="FFFF0000"/>
        <rFont val="Calibri"/>
        <family val="2"/>
        <charset val="204"/>
        <scheme val="minor"/>
      </rPr>
      <t>1024х768</t>
    </r>
    <r>
      <rPr>
        <sz val="12"/>
        <color rgb="FFFF0000"/>
        <rFont val="Calibri"/>
        <family val="2"/>
        <charset val="204"/>
        <scheme val="minor"/>
      </rPr>
      <t xml:space="preserve">
Процессор: </t>
    </r>
    <r>
      <rPr>
        <i/>
        <sz val="12"/>
        <color rgb="FFFF0000"/>
        <rFont val="Calibri"/>
        <family val="2"/>
        <charset val="204"/>
        <scheme val="minor"/>
      </rPr>
      <t>Intel Celeron N2840,  2,16 Ггц</t>
    </r>
    <r>
      <rPr>
        <sz val="12"/>
        <color rgb="FFFF0000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 xml:space="preserve">Оперативная память: 4 </t>
    </r>
    <r>
      <rPr>
        <i/>
        <sz val="12"/>
        <color theme="1"/>
        <rFont val="Calibri"/>
        <family val="2"/>
        <charset val="204"/>
        <scheme val="minor"/>
      </rPr>
      <t>ГБ</t>
    </r>
    <r>
      <rPr>
        <sz val="12"/>
        <color theme="1"/>
        <rFont val="Calibri"/>
        <family val="2"/>
        <charset val="204"/>
        <scheme val="minor"/>
      </rPr>
      <t xml:space="preserve">
Жесткий диск: </t>
    </r>
    <r>
      <rPr>
        <i/>
        <sz val="12"/>
        <color theme="1"/>
        <rFont val="Calibri"/>
        <family val="2"/>
        <charset val="204"/>
        <scheme val="minor"/>
      </rPr>
      <t>SSD 64 ГБ</t>
    </r>
    <r>
      <rPr>
        <sz val="12"/>
        <color theme="1"/>
        <rFont val="Calibri"/>
        <family val="2"/>
        <charset val="204"/>
        <scheme val="minor"/>
      </rPr>
      <t xml:space="preserve">
Интерфейс: 6 USB, 1 RS232, 1 VGA, 1 LAN,1 Audio, Input / 1 Output, 1 DC in, 1 LPT, 2 PS/2
</t>
    </r>
    <r>
      <rPr>
        <sz val="12"/>
        <color rgb="FFFF0000"/>
        <rFont val="Calibri"/>
        <family val="2"/>
        <charset val="204"/>
        <scheme val="minor"/>
      </rPr>
      <t>Wi-fi: есть</t>
    </r>
    <r>
      <rPr>
        <sz val="12"/>
        <color theme="1"/>
        <rFont val="Calibri"/>
        <family val="2"/>
        <charset val="204"/>
        <scheme val="minor"/>
      </rPr>
      <t xml:space="preserve">
Дисплей клиента: </t>
    </r>
    <r>
      <rPr>
        <i/>
        <sz val="12"/>
        <color theme="1"/>
        <rFont val="Calibri"/>
        <family val="2"/>
        <charset val="204"/>
        <scheme val="minor"/>
      </rPr>
      <t>LED, 1 линия, 8 символов</t>
    </r>
  </si>
  <si>
    <r>
      <t xml:space="preserve">Дисплей: 15 ,6 </t>
    </r>
    <r>
      <rPr>
        <i/>
        <sz val="12"/>
        <color theme="1"/>
        <rFont val="Calibri"/>
        <family val="2"/>
        <charset val="204"/>
        <scheme val="minor"/>
      </rPr>
      <t>дюймовый сенсорный экран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rgb="FFFF0000"/>
        <rFont val="Calibri"/>
        <family val="2"/>
        <charset val="204"/>
        <scheme val="minor"/>
      </rPr>
      <t xml:space="preserve">Разрешение: </t>
    </r>
    <r>
      <rPr>
        <i/>
        <sz val="12"/>
        <color rgb="FFFF0000"/>
        <rFont val="Calibri"/>
        <family val="2"/>
        <charset val="204"/>
        <scheme val="minor"/>
      </rPr>
      <t>1366х768</t>
    </r>
    <r>
      <rPr>
        <sz val="12"/>
        <color rgb="FFFF0000"/>
        <rFont val="Calibri"/>
        <family val="2"/>
        <charset val="204"/>
        <scheme val="minor"/>
      </rPr>
      <t xml:space="preserve">
Процессор: </t>
    </r>
    <r>
      <rPr>
        <i/>
        <sz val="12"/>
        <color rgb="FFFF0000"/>
        <rFont val="Calibri"/>
        <family val="2"/>
        <charset val="204"/>
        <scheme val="minor"/>
      </rPr>
      <t>Intel Celeron N2840,  2,16 Ггц</t>
    </r>
    <r>
      <rPr>
        <sz val="12"/>
        <color rgb="FFFF0000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 xml:space="preserve">Оперативная память: 4 </t>
    </r>
    <r>
      <rPr>
        <i/>
        <sz val="12"/>
        <color theme="1"/>
        <rFont val="Calibri"/>
        <family val="2"/>
        <charset val="204"/>
        <scheme val="minor"/>
      </rPr>
      <t>ГБ</t>
    </r>
    <r>
      <rPr>
        <sz val="12"/>
        <color theme="1"/>
        <rFont val="Calibri"/>
        <family val="2"/>
        <charset val="204"/>
        <scheme val="minor"/>
      </rPr>
      <t xml:space="preserve">
Жесткий диск: </t>
    </r>
    <r>
      <rPr>
        <i/>
        <sz val="12"/>
        <color theme="1"/>
        <rFont val="Calibri"/>
        <family val="2"/>
        <charset val="204"/>
        <scheme val="minor"/>
      </rPr>
      <t>SSD 64 ГБ</t>
    </r>
    <r>
      <rPr>
        <sz val="12"/>
        <color theme="1"/>
        <rFont val="Calibri"/>
        <family val="2"/>
        <charset val="204"/>
        <scheme val="minor"/>
      </rPr>
      <t xml:space="preserve">
Интерфейс: 6 USB, 1 RS232, 1 VGA, 1 LAN,1 Audio, Input / 1 Output, 1 DC in, 1 LPT, 2 PS/2
</t>
    </r>
    <r>
      <rPr>
        <sz val="12"/>
        <color rgb="FFFF0000"/>
        <rFont val="Calibri"/>
        <family val="2"/>
        <charset val="204"/>
        <scheme val="minor"/>
      </rPr>
      <t>Wi-fi: есть</t>
    </r>
    <r>
      <rPr>
        <sz val="12"/>
        <color theme="1"/>
        <rFont val="Calibri"/>
        <family val="2"/>
        <charset val="204"/>
        <scheme val="minor"/>
      </rPr>
      <t xml:space="preserve">
Дисплей клиента: </t>
    </r>
    <r>
      <rPr>
        <i/>
        <sz val="12"/>
        <color theme="1"/>
        <rFont val="Calibri"/>
        <family val="2"/>
        <charset val="204"/>
        <scheme val="minor"/>
      </rPr>
      <t>LED, 1 линия, 8 символов</t>
    </r>
  </si>
  <si>
    <t>Резистивный Моноблок Т610</t>
  </si>
  <si>
    <t>Резистивный Моноблок Т610 PRO</t>
  </si>
  <si>
    <t>Напольные товарные весы с вертикальной стойкой. Весы легко интегрируются с учетными системами, POS-системами и смарт-терминалами. Возможна работа в счетном и дозаторном режиме, режимах процентного взвешивания и контроля массы (компараторный режим). Встроенный аккумулятор обеспечивает автономную работу весов до 80 часов. Обмен информацией с внешними устройствами реализован по интерфейсу RS-232.</t>
  </si>
  <si>
    <r>
      <t>Габаритные размеры модуля (ДхШхВ), мм:</t>
    </r>
    <r>
      <rPr>
        <sz val="11"/>
        <color theme="1"/>
        <rFont val="Calibri"/>
        <family val="2"/>
        <charset val="204"/>
        <scheme val="minor"/>
      </rPr>
      <t xml:space="preserve"> 520x395х765;</t>
    </r>
    <r>
      <rPr>
        <i/>
        <sz val="11"/>
        <color theme="1"/>
        <rFont val="Calibri"/>
        <family val="2"/>
        <charset val="204"/>
        <scheme val="minor"/>
      </rPr>
      <t xml:space="preserve">
Габаритные размеры терминала (ДхШхВ), мм:</t>
    </r>
    <r>
      <rPr>
        <sz val="11"/>
        <color theme="1"/>
        <rFont val="Calibri"/>
        <family val="2"/>
        <charset val="204"/>
        <scheme val="minor"/>
      </rPr>
      <t xml:space="preserve"> 260х105х55;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i/>
        <sz val="11"/>
        <color theme="1"/>
        <rFont val="Calibri"/>
        <family val="2"/>
        <charset val="204"/>
        <scheme val="minor"/>
      </rPr>
      <t xml:space="preserve">Размер платформы (ДхШ), мм: </t>
    </r>
    <r>
      <rPr>
        <b/>
        <sz val="11"/>
        <color theme="1"/>
        <rFont val="Calibri"/>
        <family val="2"/>
        <charset val="204"/>
        <scheme val="minor"/>
      </rPr>
      <t>520х395;</t>
    </r>
    <r>
      <rPr>
        <i/>
        <sz val="11"/>
        <color theme="1"/>
        <rFont val="Calibri"/>
        <family val="2"/>
        <charset val="204"/>
        <scheme val="minor"/>
      </rPr>
      <t xml:space="preserve">
Степень защиты терминала: </t>
    </r>
    <r>
      <rPr>
        <sz val="11"/>
        <color theme="1"/>
        <rFont val="Calibri"/>
        <family val="2"/>
        <charset val="204"/>
        <scheme val="minor"/>
      </rPr>
      <t>IP54;</t>
    </r>
    <r>
      <rPr>
        <i/>
        <sz val="11"/>
        <color theme="1"/>
        <rFont val="Calibri"/>
        <family val="2"/>
        <charset val="204"/>
        <scheme val="minor"/>
      </rPr>
      <t xml:space="preserve">
Диапазон рабочих температур терминала</t>
    </r>
    <r>
      <rPr>
        <sz val="11"/>
        <color theme="1"/>
        <rFont val="Calibri"/>
        <family val="2"/>
        <charset val="204"/>
        <scheme val="minor"/>
      </rPr>
      <t>: от -20 до +40 °С ;</t>
    </r>
    <r>
      <rPr>
        <i/>
        <sz val="11"/>
        <color theme="1"/>
        <rFont val="Calibri"/>
        <family val="2"/>
        <charset val="204"/>
        <scheme val="minor"/>
      </rPr>
      <t xml:space="preserve">
Работа от аккумулятора: </t>
    </r>
    <r>
      <rPr>
        <sz val="11"/>
        <color theme="1"/>
        <rFont val="Calibri"/>
        <family val="2"/>
        <charset val="204"/>
        <scheme val="minor"/>
      </rPr>
      <t>до 80;</t>
    </r>
    <r>
      <rPr>
        <i/>
        <sz val="11"/>
        <color theme="1"/>
        <rFont val="Calibri"/>
        <family val="2"/>
        <charset val="204"/>
        <scheme val="minor"/>
      </rPr>
      <t xml:space="preserve">
Жидкокристаллический индикатор с подсветкой: </t>
    </r>
    <r>
      <rPr>
        <sz val="11"/>
        <color theme="1"/>
        <rFont val="Calibri"/>
        <family val="2"/>
        <charset val="204"/>
        <scheme val="minor"/>
      </rPr>
      <t>1 шт;</t>
    </r>
    <r>
      <rPr>
        <i/>
        <sz val="11"/>
        <color theme="1"/>
        <rFont val="Calibri"/>
        <family val="2"/>
        <charset val="204"/>
        <scheme val="minor"/>
      </rPr>
      <t xml:space="preserve">
Разъёмы для подключения к компьютерам, POS и SMART-терминалам: </t>
    </r>
    <r>
      <rPr>
        <sz val="11"/>
        <color theme="1"/>
        <rFont val="Calibri"/>
        <family val="2"/>
        <charset val="204"/>
        <scheme val="minor"/>
      </rPr>
      <t>DB9-FА/розетка (интерфейс RS-232)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b/>
        <i/>
        <sz val="11"/>
        <color theme="1"/>
        <rFont val="Calibri"/>
        <family val="2"/>
        <charset val="204"/>
        <scheme val="minor"/>
      </rPr>
      <t xml:space="preserve">Материал модуля взвешивающего:
</t>
    </r>
    <r>
      <rPr>
        <i/>
        <sz val="11"/>
        <color theme="1"/>
        <rFont val="Calibri"/>
        <family val="2"/>
        <charset val="204"/>
        <scheme val="minor"/>
      </rPr>
      <t xml:space="preserve">- </t>
    </r>
    <r>
      <rPr>
        <sz val="11"/>
        <color theme="1"/>
        <rFont val="Calibri"/>
        <family val="2"/>
        <charset val="204"/>
        <scheme val="minor"/>
      </rPr>
      <t xml:space="preserve">платформа - нержавеющая сталь
- рама - алюминиевый сплав;
</t>
    </r>
    <r>
      <rPr>
        <i/>
        <sz val="11"/>
        <color theme="1"/>
        <rFont val="Calibri"/>
        <family val="2"/>
        <charset val="204"/>
        <scheme val="minor"/>
      </rPr>
      <t xml:space="preserve">Число цифровых датчиков взвешивания: </t>
    </r>
    <r>
      <rPr>
        <sz val="11"/>
        <color theme="1"/>
        <rFont val="Calibri"/>
        <family val="2"/>
        <charset val="204"/>
        <scheme val="minor"/>
      </rPr>
      <t>1 шт;</t>
    </r>
    <r>
      <rPr>
        <i/>
        <sz val="11"/>
        <color theme="1"/>
        <rFont val="Calibri"/>
        <family val="2"/>
        <charset val="204"/>
        <scheme val="minor"/>
      </rPr>
      <t xml:space="preserve">
В комплекте поставки: сетевой адаптер - </t>
    </r>
    <r>
      <rPr>
        <sz val="11"/>
        <color theme="1"/>
        <rFont val="Calibri"/>
        <family val="2"/>
        <charset val="204"/>
        <scheme val="minor"/>
      </rPr>
      <t>1 шт.;</t>
    </r>
    <r>
      <rPr>
        <i/>
        <sz val="11"/>
        <color theme="1"/>
        <rFont val="Calibri"/>
        <family val="2"/>
        <charset val="204"/>
        <scheme val="minor"/>
      </rPr>
      <t xml:space="preserve">
Масса весов нетто/брутто: </t>
    </r>
    <r>
      <rPr>
        <sz val="11"/>
        <color theme="1"/>
        <rFont val="Calibri"/>
        <family val="2"/>
        <charset val="204"/>
        <scheme val="minor"/>
      </rPr>
      <t>13,5 кг;</t>
    </r>
  </si>
  <si>
    <r>
      <t xml:space="preserve">Весы состоят из модуля взвешивающего </t>
    </r>
    <r>
      <rPr>
        <b/>
        <sz val="11"/>
        <color theme="1"/>
        <rFont val="Calibri"/>
        <family val="2"/>
        <charset val="204"/>
        <scheme val="minor"/>
      </rPr>
      <t>Модуль 4D-U-1</t>
    </r>
    <r>
      <rPr>
        <sz val="11"/>
        <color theme="1"/>
        <rFont val="Calibri"/>
        <family val="2"/>
        <charset val="204"/>
        <scheme val="minor"/>
      </rPr>
      <t xml:space="preserve">  и терминала </t>
    </r>
    <r>
      <rPr>
        <b/>
        <sz val="11"/>
        <color theme="1"/>
        <rFont val="Calibri"/>
        <family val="2"/>
        <charset val="204"/>
        <scheme val="minor"/>
      </rPr>
      <t>Терминал A</t>
    </r>
    <r>
      <rPr>
        <sz val="11"/>
        <color theme="1"/>
        <rFont val="Calibri"/>
        <family val="2"/>
        <charset val="204"/>
        <scheme val="minor"/>
      </rPr>
      <t xml:space="preserve">. Моноблочная грузоприемная платформа выполнена из конструкционной стали. Терминал поддерживает счетный и дозаторный режимы работы. Режимы процентного взвешивания, контроля массы (компараторный) и взвешивания подвижных грузов. Весы легко интегрируются  в системы учета. Обмен информацией с внешними устройствами реализован  по интерфейсам RS-232, USB, Ethernet и Wi-Fi.
Крепление терминала к стене входит в комплект поставки. </t>
    </r>
  </si>
  <si>
    <t>Старое Наименование</t>
  </si>
  <si>
    <r>
      <t xml:space="preserve">Дисплей: 15 </t>
    </r>
    <r>
      <rPr>
        <i/>
        <sz val="12"/>
        <color theme="1"/>
        <rFont val="Calibri"/>
        <family val="2"/>
        <charset val="204"/>
        <scheme val="minor"/>
      </rPr>
      <t>дюймовый резистивный экран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2"/>
        <rFont val="Calibri"/>
        <family val="2"/>
        <charset val="204"/>
        <scheme val="minor"/>
      </rPr>
      <t xml:space="preserve">Разрешение: </t>
    </r>
    <r>
      <rPr>
        <i/>
        <sz val="12"/>
        <rFont val="Calibri"/>
        <family val="2"/>
        <charset val="204"/>
        <scheme val="minor"/>
      </rPr>
      <t>1024х768</t>
    </r>
    <r>
      <rPr>
        <sz val="12"/>
        <rFont val="Calibri"/>
        <family val="2"/>
        <charset val="204"/>
        <scheme val="minor"/>
      </rPr>
      <t xml:space="preserve">
Процессор: </t>
    </r>
    <r>
      <rPr>
        <i/>
        <sz val="12"/>
        <rFont val="Calibri"/>
        <family val="2"/>
        <charset val="204"/>
        <scheme val="minor"/>
      </rPr>
      <t>Intel Celeron N2840,  2,16 Ггц</t>
    </r>
    <r>
      <rPr>
        <sz val="12"/>
        <color rgb="FFFF0000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>Оперативная память: 2</t>
    </r>
    <r>
      <rPr>
        <i/>
        <sz val="12"/>
        <color theme="1"/>
        <rFont val="Calibri"/>
        <family val="2"/>
        <charset val="204"/>
        <scheme val="minor"/>
      </rPr>
      <t xml:space="preserve"> ГБ</t>
    </r>
    <r>
      <rPr>
        <sz val="12"/>
        <color theme="1"/>
        <rFont val="Calibri"/>
        <family val="2"/>
        <charset val="204"/>
        <scheme val="minor"/>
      </rPr>
      <t xml:space="preserve">
Жесткий диск: </t>
    </r>
    <r>
      <rPr>
        <i/>
        <sz val="12"/>
        <color theme="1"/>
        <rFont val="Calibri"/>
        <family val="2"/>
        <charset val="204"/>
        <scheme val="minor"/>
      </rPr>
      <t>SSD 32 ГБ</t>
    </r>
    <r>
      <rPr>
        <sz val="12"/>
        <color theme="1"/>
        <rFont val="Calibri"/>
        <family val="2"/>
        <charset val="204"/>
        <scheme val="minor"/>
      </rPr>
      <t xml:space="preserve">
Интерфейс: 6 USB, 1 RS232, 1 VGA, 1 LAN,1 Audio, Input / 1 Output, 1 DC in, 1 LPT, 2 PS/2
</t>
    </r>
    <r>
      <rPr>
        <sz val="12"/>
        <rFont val="Calibri"/>
        <family val="2"/>
        <charset val="204"/>
        <scheme val="minor"/>
      </rPr>
      <t>Wi-fi: есть</t>
    </r>
    <r>
      <rPr>
        <sz val="12"/>
        <color theme="1"/>
        <rFont val="Calibri"/>
        <family val="2"/>
        <charset val="204"/>
        <scheme val="minor"/>
      </rPr>
      <t xml:space="preserve">
Дисплей клиента: </t>
    </r>
    <r>
      <rPr>
        <i/>
        <sz val="12"/>
        <color theme="1"/>
        <rFont val="Calibri"/>
        <family val="2"/>
        <charset val="204"/>
        <scheme val="minor"/>
      </rPr>
      <t>LED, 1 линия, 8 символов</t>
    </r>
  </si>
  <si>
    <r>
      <t xml:space="preserve">Дисплей: 15  </t>
    </r>
    <r>
      <rPr>
        <i/>
        <sz val="12"/>
        <color theme="1"/>
        <rFont val="Calibri"/>
        <family val="2"/>
        <charset val="204"/>
        <scheme val="minor"/>
      </rPr>
      <t>дюймовый  сенсорный экран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2"/>
        <rFont val="Calibri"/>
        <family val="2"/>
        <charset val="204"/>
        <scheme val="minor"/>
      </rPr>
      <t xml:space="preserve">Разрешение: </t>
    </r>
    <r>
      <rPr>
        <i/>
        <sz val="12"/>
        <rFont val="Calibri"/>
        <family val="2"/>
        <charset val="204"/>
        <scheme val="minor"/>
      </rPr>
      <t>1024х768</t>
    </r>
    <r>
      <rPr>
        <sz val="12"/>
        <rFont val="Calibri"/>
        <family val="2"/>
        <charset val="204"/>
        <scheme val="minor"/>
      </rPr>
      <t xml:space="preserve">
Процессор: </t>
    </r>
    <r>
      <rPr>
        <i/>
        <sz val="12"/>
        <rFont val="Calibri"/>
        <family val="2"/>
        <charset val="204"/>
        <scheme val="minor"/>
      </rPr>
      <t>Intel Celeron J1900,  2,00 Ггц</t>
    </r>
    <r>
      <rPr>
        <sz val="12"/>
        <rFont val="Calibri"/>
        <family val="2"/>
        <charset val="204"/>
        <scheme val="minor"/>
      </rPr>
      <t xml:space="preserve">
Оперативная память: 4 </t>
    </r>
    <r>
      <rPr>
        <i/>
        <sz val="12"/>
        <rFont val="Calibri"/>
        <family val="2"/>
        <charset val="204"/>
        <scheme val="minor"/>
      </rPr>
      <t>ГБ</t>
    </r>
    <r>
      <rPr>
        <sz val="12"/>
        <rFont val="Calibri"/>
        <family val="2"/>
        <charset val="204"/>
        <scheme val="minor"/>
      </rPr>
      <t xml:space="preserve">
Жесткий диск: </t>
    </r>
    <r>
      <rPr>
        <i/>
        <sz val="12"/>
        <rFont val="Calibri"/>
        <family val="2"/>
        <charset val="204"/>
        <scheme val="minor"/>
      </rPr>
      <t>SSD 64 ГБ</t>
    </r>
    <r>
      <rPr>
        <sz val="12"/>
        <rFont val="Calibri"/>
        <family val="2"/>
        <charset val="204"/>
        <scheme val="minor"/>
      </rPr>
      <t xml:space="preserve">
Интерфейс: 6 USB, 1 RS232, 1 VGA, 1 LAN,1 Audio, Input / 1 Output, 1 DC in, 1 LPT, 2 PS/2
Wi-fi: есть</t>
    </r>
    <r>
      <rPr>
        <sz val="12"/>
        <color theme="1"/>
        <rFont val="Calibri"/>
        <family val="2"/>
        <charset val="204"/>
        <scheme val="minor"/>
      </rPr>
      <t xml:space="preserve">
Дисплей клиента: </t>
    </r>
    <r>
      <rPr>
        <i/>
        <sz val="12"/>
        <color theme="1"/>
        <rFont val="Calibri"/>
        <family val="2"/>
        <charset val="204"/>
        <scheme val="minor"/>
      </rPr>
      <t>LED, 1 линия, 8 символов</t>
    </r>
  </si>
  <si>
    <r>
      <t>Д</t>
    </r>
    <r>
      <rPr>
        <sz val="12"/>
        <rFont val="Calibri"/>
        <family val="2"/>
        <charset val="204"/>
        <scheme val="minor"/>
      </rPr>
      <t xml:space="preserve">исплей: 15  </t>
    </r>
    <r>
      <rPr>
        <i/>
        <sz val="12"/>
        <rFont val="Calibri"/>
        <family val="2"/>
        <charset val="204"/>
        <scheme val="minor"/>
      </rPr>
      <t>дюймовый  сенсорный экран</t>
    </r>
    <r>
      <rPr>
        <sz val="12"/>
        <rFont val="Calibri"/>
        <family val="2"/>
        <charset val="204"/>
        <scheme val="minor"/>
      </rPr>
      <t xml:space="preserve">
Разрешение: </t>
    </r>
    <r>
      <rPr>
        <i/>
        <sz val="12"/>
        <rFont val="Calibri"/>
        <family val="2"/>
        <charset val="204"/>
        <scheme val="minor"/>
      </rPr>
      <t>1024х768</t>
    </r>
    <r>
      <rPr>
        <sz val="12"/>
        <rFont val="Calibri"/>
        <family val="2"/>
        <charset val="204"/>
        <scheme val="minor"/>
      </rPr>
      <t xml:space="preserve">
Процессор: </t>
    </r>
    <r>
      <rPr>
        <i/>
        <sz val="12"/>
        <rFont val="Calibri"/>
        <family val="2"/>
        <charset val="204"/>
        <scheme val="minor"/>
      </rPr>
      <t>Intel Celeron J1900,  2,00 Ггц</t>
    </r>
    <r>
      <rPr>
        <sz val="12"/>
        <rFont val="Calibri"/>
        <family val="2"/>
        <charset val="204"/>
        <scheme val="minor"/>
      </rPr>
      <t xml:space="preserve">
Оперативная память: 4 </t>
    </r>
    <r>
      <rPr>
        <i/>
        <sz val="12"/>
        <rFont val="Calibri"/>
        <family val="2"/>
        <charset val="204"/>
        <scheme val="minor"/>
      </rPr>
      <t>ГБ</t>
    </r>
    <r>
      <rPr>
        <sz val="12"/>
        <rFont val="Calibri"/>
        <family val="2"/>
        <charset val="204"/>
        <scheme val="minor"/>
      </rPr>
      <t xml:space="preserve">
Жесткий диск: </t>
    </r>
    <r>
      <rPr>
        <i/>
        <sz val="12"/>
        <rFont val="Calibri"/>
        <family val="2"/>
        <charset val="204"/>
        <scheme val="minor"/>
      </rPr>
      <t>SSD 64 ГБ</t>
    </r>
    <r>
      <rPr>
        <sz val="12"/>
        <rFont val="Calibri"/>
        <family val="2"/>
        <charset val="204"/>
        <scheme val="minor"/>
      </rPr>
      <t xml:space="preserve">
Интерфейс: 4 USB, 1 RS232, 1 VGA, 1 LAN,1 Audio, Input / 1 Output, 1 DC in, 1 LPT, 2 PS/2
Wi-fi: есть</t>
    </r>
    <r>
      <rPr>
        <sz val="12"/>
        <color theme="1"/>
        <rFont val="Calibri"/>
        <family val="2"/>
        <charset val="204"/>
        <scheme val="minor"/>
      </rPr>
      <t xml:space="preserve">
Дисплей клиента: </t>
    </r>
    <r>
      <rPr>
        <i/>
        <sz val="12"/>
        <color theme="1"/>
        <rFont val="Calibri"/>
        <family val="2"/>
        <charset val="204"/>
        <scheme val="minor"/>
      </rPr>
      <t>LED, 1 линия, 8 символов</t>
    </r>
  </si>
  <si>
    <r>
      <t xml:space="preserve">Дисплей: 15  </t>
    </r>
    <r>
      <rPr>
        <i/>
        <sz val="12"/>
        <color theme="1"/>
        <rFont val="Calibri"/>
        <family val="2"/>
        <charset val="204"/>
        <scheme val="minor"/>
      </rPr>
      <t>дюймовый  сенсорный экран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2"/>
        <rFont val="Calibri"/>
        <family val="2"/>
        <charset val="204"/>
        <scheme val="minor"/>
      </rPr>
      <t xml:space="preserve">Разрешение: </t>
    </r>
    <r>
      <rPr>
        <i/>
        <sz val="12"/>
        <rFont val="Calibri"/>
        <family val="2"/>
        <charset val="204"/>
        <scheme val="minor"/>
      </rPr>
      <t>1680х1050</t>
    </r>
    <r>
      <rPr>
        <sz val="12"/>
        <rFont val="Calibri"/>
        <family val="2"/>
        <charset val="204"/>
        <scheme val="minor"/>
      </rPr>
      <t xml:space="preserve">
Процессор: </t>
    </r>
    <r>
      <rPr>
        <i/>
        <sz val="12"/>
        <rFont val="Calibri"/>
        <family val="2"/>
        <charset val="204"/>
        <scheme val="minor"/>
      </rPr>
      <t>Intel Celeron J1900,  2,00Ггц</t>
    </r>
    <r>
      <rPr>
        <sz val="12"/>
        <color rgb="FFFF0000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 xml:space="preserve">Оперативная память: 2 </t>
    </r>
    <r>
      <rPr>
        <i/>
        <sz val="12"/>
        <color theme="1"/>
        <rFont val="Calibri"/>
        <family val="2"/>
        <charset val="204"/>
        <scheme val="minor"/>
      </rPr>
      <t>ГБ</t>
    </r>
    <r>
      <rPr>
        <sz val="12"/>
        <color theme="1"/>
        <rFont val="Calibri"/>
        <family val="2"/>
        <charset val="204"/>
        <scheme val="minor"/>
      </rPr>
      <t xml:space="preserve">
Жесткий диск: </t>
    </r>
    <r>
      <rPr>
        <i/>
        <sz val="12"/>
        <color theme="1"/>
        <rFont val="Calibri"/>
        <family val="2"/>
        <charset val="204"/>
        <scheme val="minor"/>
      </rPr>
      <t>SSD 32 ГБ</t>
    </r>
    <r>
      <rPr>
        <sz val="12"/>
        <color theme="1"/>
        <rFont val="Calibri"/>
        <family val="2"/>
        <charset val="204"/>
        <scheme val="minor"/>
      </rPr>
      <t xml:space="preserve">
Интерфейс: 6 USB, 1 RS232, 1 VGA, 1 LAN,1 Audio, Input / 1 Output, 1 DC in
</t>
    </r>
    <r>
      <rPr>
        <sz val="12"/>
        <rFont val="Calibri"/>
        <family val="2"/>
        <charset val="204"/>
        <scheme val="minor"/>
      </rPr>
      <t>Wi-fi: есть</t>
    </r>
    <r>
      <rPr>
        <sz val="12"/>
        <color theme="1"/>
        <rFont val="Calibri"/>
        <family val="2"/>
        <charset val="204"/>
        <scheme val="minor"/>
      </rPr>
      <t xml:space="preserve">
Дисплей клиента: </t>
    </r>
    <r>
      <rPr>
        <i/>
        <sz val="12"/>
        <color theme="1"/>
        <rFont val="Calibri"/>
        <family val="2"/>
        <charset val="204"/>
        <scheme val="minor"/>
      </rPr>
      <t>LED, 1 линия, 8 символов</t>
    </r>
  </si>
  <si>
    <t>Сенсорный Моноблок 1701 PRO/S2 PRO
Цвет: белый, черный</t>
  </si>
  <si>
    <t>Сенсорный Моноблок 1903/S6
Цвет: белый</t>
  </si>
  <si>
    <t>Сенсорный Моноблок 1903  PRO/S6 PRO
Цвет: белый</t>
  </si>
  <si>
    <t>Сенсорный Моноблок 8600/S10 
Цвет: белый c cиней вставкой</t>
  </si>
  <si>
    <t>адрес: 050008, г. Алматы, ул. Мынбаева 43, (уг. ул. Манаса)</t>
  </si>
  <si>
    <t>Резистивный Моноблок Т610 Max PRO</t>
  </si>
  <si>
    <r>
      <t xml:space="preserve">Дисплей: 15  </t>
    </r>
    <r>
      <rPr>
        <i/>
        <sz val="12"/>
        <color theme="1"/>
        <rFont val="Calibri"/>
        <family val="2"/>
        <charset val="204"/>
        <scheme val="minor"/>
      </rPr>
      <t>дюймовый резистивный экран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2"/>
        <color rgb="FFFF0000"/>
        <rFont val="Calibri"/>
        <family val="2"/>
        <charset val="204"/>
        <scheme val="minor"/>
      </rPr>
      <t xml:space="preserve">Разрешение: </t>
    </r>
    <r>
      <rPr>
        <i/>
        <sz val="12"/>
        <color rgb="FFFF0000"/>
        <rFont val="Calibri"/>
        <family val="2"/>
        <charset val="204"/>
        <scheme val="minor"/>
      </rPr>
      <t>1024х768</t>
    </r>
    <r>
      <rPr>
        <sz val="12"/>
        <color rgb="FFFF0000"/>
        <rFont val="Calibri"/>
        <family val="2"/>
        <charset val="204"/>
        <scheme val="minor"/>
      </rPr>
      <t xml:space="preserve">
Процессор: </t>
    </r>
    <r>
      <rPr>
        <i/>
        <sz val="12"/>
        <color rgb="FFFF0000"/>
        <rFont val="Calibri"/>
        <family val="2"/>
        <charset val="204"/>
        <scheme val="minor"/>
      </rPr>
      <t>Intel Celeron N2840,  2,16 Ггц</t>
    </r>
    <r>
      <rPr>
        <sz val="12"/>
        <color rgb="FFFF0000"/>
        <rFont val="Calibri"/>
        <family val="2"/>
        <charset val="204"/>
        <scheme val="minor"/>
      </rPr>
      <t xml:space="preserve">
</t>
    </r>
    <r>
      <rPr>
        <sz val="12"/>
        <color theme="1"/>
        <rFont val="Calibri"/>
        <family val="2"/>
        <charset val="204"/>
        <scheme val="minor"/>
      </rPr>
      <t xml:space="preserve">Оперативная память: 8 </t>
    </r>
    <r>
      <rPr>
        <i/>
        <sz val="12"/>
        <color theme="1"/>
        <rFont val="Calibri"/>
        <family val="2"/>
        <charset val="204"/>
        <scheme val="minor"/>
      </rPr>
      <t>ГБ</t>
    </r>
    <r>
      <rPr>
        <sz val="12"/>
        <color theme="1"/>
        <rFont val="Calibri"/>
        <family val="2"/>
        <charset val="204"/>
        <scheme val="minor"/>
      </rPr>
      <t xml:space="preserve">
Жесткий диск: </t>
    </r>
    <r>
      <rPr>
        <i/>
        <sz val="12"/>
        <color theme="1"/>
        <rFont val="Calibri"/>
        <family val="2"/>
        <charset val="204"/>
        <scheme val="minor"/>
      </rPr>
      <t>SSD 128 ГБ</t>
    </r>
    <r>
      <rPr>
        <sz val="12"/>
        <color theme="1"/>
        <rFont val="Calibri"/>
        <family val="2"/>
        <charset val="204"/>
        <scheme val="minor"/>
      </rPr>
      <t xml:space="preserve">
Интерфейс: 6 USB, 1 RS232, 1 VGA, 1 LAN,1 Audio, Input / 1 Output, 1 DC in, 1 LPT, 2 PS/2
</t>
    </r>
    <r>
      <rPr>
        <sz val="12"/>
        <color rgb="FFFF0000"/>
        <rFont val="Calibri"/>
        <family val="2"/>
        <charset val="204"/>
        <scheme val="minor"/>
      </rPr>
      <t>Wi-fi: есть</t>
    </r>
    <r>
      <rPr>
        <sz val="12"/>
        <color theme="1"/>
        <rFont val="Calibri"/>
        <family val="2"/>
        <charset val="204"/>
        <scheme val="minor"/>
      </rPr>
      <t xml:space="preserve">
Дисплей клиента: </t>
    </r>
    <r>
      <rPr>
        <i/>
        <sz val="12"/>
        <color theme="1"/>
        <rFont val="Calibri"/>
        <family val="2"/>
        <charset val="204"/>
        <scheme val="minor"/>
      </rPr>
      <t>LED, 1 линия, 8 символов</t>
    </r>
  </si>
  <si>
    <t>Весы настольные МК_АВ влагозащищенные</t>
  </si>
  <si>
    <t>Моноблоки Т</t>
  </si>
  <si>
    <t>Моноблоки S</t>
  </si>
  <si>
    <t xml:space="preserve">Современные электронные весы с термопечатью, предназначеные для маркировки и учета весовых, штучных и счетных товаров. Весы прекрасно подходят как для простого взвешивания и этикетирования, так и для интеграции с дополнительным оборудованием и учетными программами клиента. </t>
  </si>
  <si>
    <t>МК- 6.2-А20  LED (min 0,02 кг)
МК- 15.2-А20 LED (min 0,04 кг)
МК- 32.2-А20 LED (min 0,10 кг)</t>
  </si>
  <si>
    <t>МК- 6.2-А11 LCD (min 0,02 кг)
МК- 15.2-А11 LCD (min 0,04 кг)
МК- 32.2-А11 LCD (min 0,10 кг)</t>
  </si>
  <si>
    <t>Электронные весы TM-A 30 (0,10 кг).</t>
  </si>
  <si>
    <t>Электронные весы RLS1000/15 (0,10 кг)
Электронные весы RLS1100/30 (0,10 кг)
Электронные весы RLS1100 С/30 (0,10 кг)</t>
  </si>
  <si>
    <r>
      <rPr>
        <i/>
        <sz val="11"/>
        <color theme="1"/>
        <rFont val="Calibri"/>
        <family val="2"/>
        <charset val="204"/>
        <scheme val="minor"/>
      </rPr>
      <t>Дискретность отчета и цена проверочного деления:</t>
    </r>
    <r>
      <rPr>
        <sz val="11"/>
        <color theme="1"/>
        <rFont val="Calibri"/>
        <family val="2"/>
        <charset val="204"/>
        <scheme val="minor"/>
      </rPr>
      <t xml:space="preserve"> 5 г.;
</t>
    </r>
    <r>
      <rPr>
        <i/>
        <sz val="11"/>
        <color theme="1"/>
        <rFont val="Calibri"/>
        <family val="2"/>
        <charset val="204"/>
        <scheme val="minor"/>
      </rPr>
      <t>Порог чувствтвительности:</t>
    </r>
    <r>
      <rPr>
        <sz val="11"/>
        <color theme="1"/>
        <rFont val="Calibri"/>
        <family val="2"/>
        <charset val="204"/>
        <scheme val="minor"/>
      </rPr>
      <t xml:space="preserve"> 100 гр;
</t>
    </r>
    <r>
      <rPr>
        <i/>
        <sz val="11"/>
        <color theme="1"/>
        <rFont val="Calibri"/>
        <family val="2"/>
        <charset val="204"/>
        <scheme val="minor"/>
      </rPr>
      <t xml:space="preserve">Объем памяти товаров: </t>
    </r>
    <r>
      <rPr>
        <sz val="11"/>
        <color theme="1"/>
        <rFont val="Calibri"/>
        <family val="2"/>
        <charset val="204"/>
        <scheme val="minor"/>
      </rPr>
      <t xml:space="preserve">4000 едениц;
</t>
    </r>
    <r>
      <rPr>
        <i/>
        <sz val="11"/>
        <color theme="1"/>
        <rFont val="Calibri"/>
        <family val="2"/>
        <charset val="204"/>
        <scheme val="minor"/>
      </rPr>
      <t xml:space="preserve">Интерфейс: </t>
    </r>
    <r>
      <rPr>
        <sz val="11"/>
        <color theme="1"/>
        <rFont val="Calibri"/>
        <family val="2"/>
        <charset val="204"/>
        <scheme val="minor"/>
      </rPr>
      <t xml:space="preserve">RS-232;
</t>
    </r>
    <r>
      <rPr>
        <i/>
        <sz val="11"/>
        <color theme="1"/>
        <rFont val="Calibri"/>
        <family val="2"/>
        <charset val="204"/>
        <scheme val="minor"/>
      </rPr>
      <t xml:space="preserve">Количество клавишей: </t>
    </r>
    <r>
      <rPr>
        <sz val="11"/>
        <color theme="1"/>
        <rFont val="Calibri"/>
        <family val="2"/>
        <charset val="204"/>
        <scheme val="minor"/>
      </rPr>
      <t xml:space="preserve">98 шт. (72 шт. горячих);
</t>
    </r>
    <r>
      <rPr>
        <i/>
        <sz val="11"/>
        <color theme="1"/>
        <rFont val="Calibri"/>
        <family val="2"/>
        <charset val="204"/>
        <scheme val="minor"/>
      </rPr>
      <t>Возможность подключения добавочной клавиатуры</t>
    </r>
    <r>
      <rPr>
        <sz val="11"/>
        <color theme="1"/>
        <rFont val="Calibri"/>
        <family val="2"/>
        <charset val="204"/>
        <scheme val="minor"/>
      </rPr>
      <t xml:space="preserve">:  71 шт.
</t>
    </r>
    <r>
      <rPr>
        <i/>
        <sz val="11"/>
        <color theme="1"/>
        <rFont val="Calibri"/>
        <family val="2"/>
        <charset val="204"/>
        <scheme val="minor"/>
      </rPr>
      <t xml:space="preserve">Скорость печати: </t>
    </r>
    <r>
      <rPr>
        <sz val="11"/>
        <color theme="1"/>
        <rFont val="Calibri"/>
        <family val="2"/>
        <charset val="204"/>
        <scheme val="minor"/>
      </rPr>
      <t xml:space="preserve">до 75 мм/сек;
</t>
    </r>
    <r>
      <rPr>
        <i/>
        <sz val="11"/>
        <color theme="1"/>
        <rFont val="Calibri"/>
        <family val="2"/>
        <charset val="204"/>
        <scheme val="minor"/>
      </rPr>
      <t>Характеристики бумаги для этикеток:</t>
    </r>
    <r>
      <rPr>
        <sz val="11"/>
        <color theme="1"/>
        <rFont val="Calibri"/>
        <family val="2"/>
        <charset val="204"/>
        <scheme val="minor"/>
      </rPr>
      <t xml:space="preserve"> 30X40 мм, 37X50 мм, 40X50 мм, 40X60 м;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Тип индикатора: </t>
    </r>
    <r>
      <rPr>
        <sz val="11"/>
        <color theme="1"/>
        <rFont val="Calibri"/>
        <family val="2"/>
        <charset val="204"/>
        <scheme val="minor"/>
      </rPr>
      <t xml:space="preserve">светодиодный;
</t>
    </r>
    <r>
      <rPr>
        <i/>
        <sz val="11"/>
        <color theme="1"/>
        <rFont val="Calibri"/>
        <family val="2"/>
        <charset val="204"/>
        <scheme val="minor"/>
      </rPr>
      <t xml:space="preserve">Цвет символов индикатора: </t>
    </r>
    <r>
      <rPr>
        <sz val="11"/>
        <color theme="1"/>
        <rFont val="Calibri"/>
        <family val="2"/>
        <charset val="204"/>
        <scheme val="minor"/>
      </rPr>
      <t xml:space="preserve">красный;
</t>
    </r>
    <r>
      <rPr>
        <i/>
        <sz val="11"/>
        <color theme="1"/>
        <rFont val="Calibri"/>
        <family val="2"/>
        <charset val="204"/>
        <scheme val="minor"/>
      </rPr>
      <t/>
    </r>
  </si>
  <si>
    <r>
      <rPr>
        <i/>
        <sz val="11"/>
        <color theme="1"/>
        <rFont val="Calibri"/>
        <family val="2"/>
        <charset val="204"/>
        <scheme val="minor"/>
      </rPr>
      <t>Дискретность отчета и цена проверочного деления:</t>
    </r>
    <r>
      <rPr>
        <sz val="11"/>
        <color theme="1"/>
        <rFont val="Calibri"/>
        <family val="2"/>
        <charset val="204"/>
        <scheme val="minor"/>
      </rPr>
      <t xml:space="preserve"> 10 г.;
</t>
    </r>
    <r>
      <rPr>
        <i/>
        <sz val="11"/>
        <color theme="1"/>
        <rFont val="Calibri"/>
        <family val="2"/>
        <charset val="204"/>
        <scheme val="minor"/>
      </rPr>
      <t>Порог чувствтвительности:</t>
    </r>
    <r>
      <rPr>
        <sz val="11"/>
        <color theme="1"/>
        <rFont val="Calibri"/>
        <family val="2"/>
        <charset val="204"/>
        <scheme val="minor"/>
      </rPr>
      <t xml:space="preserve"> 100 гр;
</t>
    </r>
    <r>
      <rPr>
        <i/>
        <sz val="11"/>
        <color theme="1"/>
        <rFont val="Calibri"/>
        <family val="2"/>
        <charset val="204"/>
        <scheme val="minor"/>
      </rPr>
      <t xml:space="preserve">Объем памяти товаров: </t>
    </r>
    <r>
      <rPr>
        <sz val="11"/>
        <color theme="1"/>
        <rFont val="Calibri"/>
        <family val="2"/>
        <charset val="204"/>
        <scheme val="minor"/>
      </rPr>
      <t xml:space="preserve">10 000PLU;
</t>
    </r>
    <r>
      <rPr>
        <i/>
        <sz val="11"/>
        <color theme="1"/>
        <rFont val="Calibri"/>
        <family val="2"/>
        <charset val="204"/>
        <scheme val="minor"/>
      </rPr>
      <t xml:space="preserve">Интерфейс: </t>
    </r>
    <r>
      <rPr>
        <sz val="11"/>
        <color theme="1"/>
        <rFont val="Calibri"/>
        <family val="2"/>
        <charset val="204"/>
        <scheme val="minor"/>
      </rPr>
      <t xml:space="preserve">RS232 + Ethernet
</t>
    </r>
    <r>
      <rPr>
        <i/>
        <sz val="11"/>
        <color theme="1"/>
        <rFont val="Calibri"/>
        <family val="2"/>
        <charset val="204"/>
        <scheme val="minor"/>
      </rPr>
      <t xml:space="preserve">Количество клавишей: </t>
    </r>
    <r>
      <rPr>
        <sz val="11"/>
        <color theme="1"/>
        <rFont val="Calibri"/>
        <family val="2"/>
        <charset val="204"/>
        <scheme val="minor"/>
      </rPr>
      <t xml:space="preserve">140 кнопок （28 функциональных клавиш ， 112 * 2 горячих клавиш)
</t>
    </r>
    <r>
      <rPr>
        <i/>
        <sz val="11"/>
        <color theme="1"/>
        <rFont val="Calibri"/>
        <family val="2"/>
        <charset val="204"/>
        <scheme val="minor"/>
      </rPr>
      <t>Дисплей:</t>
    </r>
    <r>
      <rPr>
        <sz val="11"/>
        <color theme="1"/>
        <rFont val="Calibri"/>
        <family val="2"/>
        <charset val="204"/>
        <scheme val="minor"/>
      </rPr>
      <t xml:space="preserve"> Двухстрочный ЖК-дисплей с матрицей 256 * 32 точек
</t>
    </r>
    <r>
      <rPr>
        <i/>
        <sz val="11"/>
        <color theme="1"/>
        <rFont val="Calibri"/>
        <family val="2"/>
        <charset val="204"/>
        <scheme val="minor"/>
      </rPr>
      <t xml:space="preserve">Скорость печати: </t>
    </r>
    <r>
      <rPr>
        <sz val="11"/>
        <color theme="1"/>
        <rFont val="Calibri"/>
        <family val="2"/>
        <charset val="204"/>
        <scheme val="minor"/>
      </rPr>
      <t xml:space="preserve">до 80 мм/сек;
</t>
    </r>
    <r>
      <rPr>
        <i/>
        <sz val="11"/>
        <color theme="1"/>
        <rFont val="Calibri"/>
        <family val="2"/>
        <charset val="204"/>
        <scheme val="minor"/>
      </rPr>
      <t>Характеристики бумаги для этикеток:</t>
    </r>
    <r>
      <rPr>
        <sz val="11"/>
        <color theme="1"/>
        <rFont val="Calibri"/>
        <family val="2"/>
        <charset val="204"/>
        <scheme val="minor"/>
      </rPr>
      <t xml:space="preserve"> 30~60mm;
</t>
    </r>
    <r>
      <rPr>
        <i/>
        <sz val="11"/>
        <color theme="1"/>
        <rFont val="Calibri"/>
        <family val="2"/>
        <charset val="204"/>
        <scheme val="minor"/>
      </rPr>
      <t>Температурный диапазон работы:</t>
    </r>
    <r>
      <rPr>
        <sz val="11"/>
        <color theme="1"/>
        <rFont val="Calibri"/>
        <family val="2"/>
        <charset val="204"/>
        <scheme val="minor"/>
      </rPr>
      <t xml:space="preserve"> 0 ~ 40 ℃;
</t>
    </r>
    <r>
      <rPr>
        <i/>
        <sz val="11"/>
        <color theme="1"/>
        <rFont val="Calibri"/>
        <family val="2"/>
        <charset val="204"/>
        <scheme val="minor"/>
      </rPr>
      <t>Относительная влажность:</t>
    </r>
    <r>
      <rPr>
        <sz val="11"/>
        <color theme="1"/>
        <rFont val="Calibri"/>
        <family val="2"/>
        <charset val="204"/>
        <scheme val="minor"/>
      </rPr>
      <t xml:space="preserve"> 20-85%;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i/>
        <sz val="11"/>
        <color theme="1"/>
        <rFont val="Calibri"/>
        <family val="2"/>
        <charset val="204"/>
        <scheme val="minor"/>
      </rPr>
      <t xml:space="preserve">Размер в упаковке (ШxДxВ): </t>
    </r>
    <r>
      <rPr>
        <sz val="11"/>
        <color theme="1"/>
        <rFont val="Calibri"/>
        <family val="2"/>
        <charset val="204"/>
        <scheme val="minor"/>
      </rPr>
      <t>520 X 520 X 240 м;</t>
    </r>
  </si>
  <si>
    <t>МК-6.2 A-21 (min 0,02 кг)
МК-15.2 A-21 (min 0,04 кг)
МК-32.2 A-21 (min 0,10 кг)</t>
  </si>
  <si>
    <t xml:space="preserve">МК-6.2-А21(RU) (min 0,02 кг)
МК-15.2-А21(RU) (min 0,04 кг)
МК-32.2-А21(RU) (min 0,10 кг)
</t>
  </si>
  <si>
    <t>МК-6.2-А21(RI) (min 0,02 кг)
МК-15.2-А21(RI) (min 0,04 кг)
МК-32.2-А21(RI) (min 0,10 кг)</t>
  </si>
  <si>
    <t>МК- 6.2-А21(RUW) (min 0,02 кг)
МК-15.2-А21(RUW) (min 0,04 кг)
МК-32.2-А21(RUW) (min 0,10 кг)</t>
  </si>
  <si>
    <t>МК- 6.2-АВ11 (min 0,02 кг)
МК-15.2-АВ11 (min 0,04 кг)
МК-32.2-АВ11 (min 0,10 кг)</t>
  </si>
  <si>
    <t>MK-6.2-RA11 (min 0,02 кг)
MK-15.2-RA11 (min 0,04 кг)
MK-32.2-RA11 (min 0,10 кг)</t>
  </si>
  <si>
    <t>MK-6.2-ТН11 (min 0,02 кг)
MK-15.2-ТН11 (min 0,04 кг)
MK-32.2-ТН11 (min 0,10 кг)</t>
  </si>
  <si>
    <t xml:space="preserve">МК-6.2-ТН21(RU)  (min 0,02 кг)
МК-15.2-ТН21(RU)  (min 0,04 кг)
МК-15.2-ТН21(RU)  (min 0,10 кг)
</t>
  </si>
  <si>
    <t>TB-S-32.2-А3 (платформа+терминал) (min 0,1кг)
TB-S-60.2-А3 (платформа+терминал) (min 0,2кг)
TB-S-200.2-А3 (платформа+терминал) (min 0,4кг)</t>
  </si>
  <si>
    <t>МК-6.2-RP-10 (min 0,02 кг)
МК-15.2-RP-10 (min 0,04 кг)
МК-15.2-RP-10 (min 0,10 кг)</t>
  </si>
  <si>
    <t>МК-6.2-R2P-10-1 (min 0,02 кг)
МК-15.2-R2P-10-1 (min 0,04 кг)
МК-32.2-R2P-10-1 (min 0,10 кг)</t>
  </si>
  <si>
    <t>MK-6.2-RL-10-1 (min 0,02 кг)
MK-15.2-RL-10-1 (min 0,04 кг)
MK-32.2-RL-10-1 (min 0,10 кг)</t>
  </si>
  <si>
    <t>MK-6.2-R2L-10-1 (min 0,02 кг)
MK-15.2-R2L-10-1 (min 0,04 кг)
MK-32.2-R2L-10-1 (min 0,10 кг)</t>
  </si>
  <si>
    <t>TB-S-32.2-A01/ТВ3 (min 0,1 кг)
TB-S-60.2-A01/ТВ3 (min 0,2 кг)
TB-S-200.2-A01/ТВ3 (min 0,4 кг)</t>
  </si>
  <si>
    <t>TB-S-32.2-A(RUEW)3 (min 0,1 кг)
TB-S-60.2-A(RUEW)3 (min 0,2 кг)
TB-S-200.2-A(RUEW)3 (min 0,4 кг)</t>
  </si>
  <si>
    <t>TB-S-32.2-RA3 (min 0,1 кг)
TB-S-60.2-RA3 (min 0,2 кг)
TB-S-200.2-RA3 (min 0,4 кг)</t>
  </si>
  <si>
    <t>TB-S-32.2-AB(RUEW)1  (min 0,1 кг)
TB-S-60.2-AB(RUEW)1  (min 0,2 кг)
TB-S-200.2-AB(RUEW)1  (min 0,4 кг)</t>
  </si>
  <si>
    <t>TB-S-32.2-RL1 (min 0,1 кг)
TB-S-60.2-RL1 (min 0,2 кг)
TB-S-200.2-RL1 (min 0,4 кг)</t>
  </si>
  <si>
    <t>ТВ-M-60.2-A1 (min 0,2 кг)
ТВ-M-150.2-A1 (min 0,4 кг)
ТВ-M-300.2-A1 (min 1,0 кг)
ТВ-M-600.2-A1 (min 2,0 кг)</t>
  </si>
  <si>
    <t>ТВ-M-60.2-A3 (min 0,2 кг)
ТВ-M-150.2-A3 (min 0,4 кг)
ТВ-M-300.2-A3 (min 1,0 кг)
ТВ-M-600.2-A3 (min 2,0 кг)</t>
  </si>
  <si>
    <t>ТВ-M-150.2-RP3 (min 0,4 кг)
ТВ-M-300.2-RP3 (min 1,0 кг)
ТВ-M-600.2-RP3 (min 2,0 кг)</t>
  </si>
  <si>
    <t>4D-PM-10/10-500-A(RUEW) (min 2,0 кг)
4D-PM-10/10-1000-A(RUEW) (min 4,0 кг)</t>
  </si>
  <si>
    <t>4D-U-1-1000-A (min 4,0 кг)
4D-U-1-2000-A (min 10,0 кг)</t>
  </si>
  <si>
    <t>Масса весов нетто/брутто, кг 34,5/35,3
Габаритные размеры весов (ШхГхВ), мм 600х927х782
Габаритные размеры терминала (ДхШхВ), мм 260х105х55
Степень защиты терминала IP54
Диапазон рабочих температур терминала, °С от -20 до +40
Работа от аккумулятора, ч до 80
Жидкокристаллический индикатор с подсветкой, шт. 1
Разъёмы для подключения к компьютерам, POS и SMART-терминалам DB9-FА/розетка (интерфейс RS-232)
Размер платформы (ДхШ), мм 600х800
Материал модуля взвешивающего:
- платформа нержавеющая сталь
- рама конструкционная сталь
Число цифровых датчиков взвешивания, шт. 1
Степень защиты модуля взвешивающего IP67
Диапазон рабочих температур модуля взвешивающего, °С от -20 до +40
В комплекте поставки: сетевой адаптер, шт. 1</t>
  </si>
  <si>
    <t xml:space="preserve">Весы предназначены для маркировки весовых товаров в магазинах. Весы могут использоваться как продавцами, так и покупателями в режиме самообслуживания, а также при фасовке товаров. 
Весы просты в настройке и эксплуатации. После загрузки базы товаров автоматически формируются четыре типа клавиатур поиска товаров: по номеру, алфавиту, категории и набором номера. Для создания персональных клавиатур используется внешняя программа "Редактор клавиатуры SL".
Весы имеют встроенный шаблон печати, который автоматически настраивается под размер этикетки в рулоне, установленном в весах. Весы совместимы с 1С и  интегрируются в другие системы учета, а также подключаются к различным кассам и кассовым программам. </t>
  </si>
  <si>
    <t>MK-6.2-SL(12")
MK-15.2-SL(12")
MK-32.2-SL(12")</t>
  </si>
  <si>
    <t>Масса весов нетто/брутто, кг 9,3/10,5
Габаритные размеры весов (ШхГхВ), мм 384×386×484
Размер платформы (ДхШ), мм 336х240
Диапазон рабочих температур терминала, °С от 0 до +40
Устройство подмотки ленты да
Скорость печати, мм/с 60
Ресурс термоголовки, км не менее 150
Ширина рулона/этикеток, мм 60/58
Сенсорный дисплей 12 дюймов, шт. 1
Разъёмы для подключения к компьютерам, POS и SMART-терминалам Ethernet, DB9-MА/вилка (интерфейс RS-232)
Разъем для SD-карты, шт. 1
В комплекте поставки: 
- сетевой адаптер, шт. 1
- кабель интерфейсный (патч-корд), шт. 1</t>
  </si>
  <si>
    <t>MK-6.2-S2L(12")
MK-15.2-S2L(12")
MK-32.2-S2L(12")
Весы с печатью этикеток S2L-с дисплеем покупателя</t>
  </si>
  <si>
    <t>Масса весов нетто/брутто, кг 9,6/10,7
Габаритные размеры весов (ШхГхВ), мм 400×386×484
Размер платформы (ДхШ), мм 336х240
Диапазон рабочих температур терминала, °С от 0 до +40
Устройство подмотки ленты да
Скорость печати, мм/с 60
Ресурс термоголовки, км не менее 150
Ширина рулона/этикеток, мм 60/58
Сенсорный дисплей 12 дюймов, шт. 1
Разъёмы для подключения к компьютерам, POS и SMART-терминалам Ethernet, DB9-MА/вилка (интерфейс RS-232)
Разъем для SD-карты, шт. 1
В комплекте поставки: 
- сетевой адаптер, шт. 1
- кабель интерфейсный (патч-корд), шт. 1</t>
  </si>
  <si>
    <t>Aurora Y3L-AI PC Based Scale</t>
  </si>
  <si>
    <t>Умные весы с сенсорным экраном AURORA Y3L
1. 15,6-дюймовый сенсорный экран: дисплей высокой четкости, мультитач, можно работать мокрыми руками или в перчатках.
Водонепроницаемая панель управления.
2. Распознавание AI: быстро идентифицировать товары и значительно повысить эффективность расчетов.
3. Точное взвешивание, погрешность в пределах 2 г.
4. Быстрая печать этикеток за счет интеграции взвешивания и печати, что экономит время и усилия.
5. Интеллектуальное обучение, анализ и обработка данных.</t>
  </si>
  <si>
    <t xml:space="preserve">Максимальная грузоподъемность:15 кг
Минимальный вес: 40 г.
Калибровочное значение шкалы: 2/5г 
Процессор: Intel Elkhart Lake, J6412, 2,0 ГГц, четырехъядерный процессор RK3288, 1,8 ГГц.
Память: 4 ГБ DDR4 Память: 2 ГБ DDR3
Жесткий диск: SSD-накопитель M.2 128 ГБ. Жесткий диск: iNAND 16 ГБ.
Операционная система WIN10/WIN11 Android 7.1.2
Проводная сеть: TCP/IP Ethernet (10M/100M/1000M)
Беспроводная связь: 802.11 ac/b/g/n 
Беспроводная связь: 802.11 b/g/n
Касса внешнего интерфейса: 
Кассовый ящик: 1*RJ11;
Ethernet: 1*RJ45; 
USB: 2*USB3.0+3*USB2.0; 3*USB2.0
Аудио: динамик 1*3 Вт
Мощность: 12 В 5 А
Метод печати: Прямая термопечать
Ширина печати: 58 мм
Разрешение: 203DPI
Скорость печати: 70 мм/с.
Емкость отсека: 70 мм
Штрих-код: UCP-A, EAN(JAN)13, EAN(JAN)8, CODE39,CODEBAR, CODE128
Дисплей: 15,6(1366*768)+15,6(1366*768)
Аксессуары: Шнур питания; Адаптер; Руководство по быстрой установке; Рулон бумаги
Размер коробки: 588*493*620 мм.
Температура хранения: -10℃—60℃; Рабочая: 0℃—40℃
Влажность Хранение: 10–90 % ; Рабочая: 5–85 %
</t>
  </si>
  <si>
    <t>Максимальная грузоподъемность:15 кг
Минимальный вес: 40 г.
Калибровочное значение шкалы: 2/5г 
Способ печати: Термоэтикетка
Скорость печати: Макс.90 мм/с
Ширина печати: 58 мм
Срок службы печатающей головки: 50 км.
CPU: RK3288 4-ядерный микроконтроллер 1,8 ГГц+
Память: 2 ГБ DDR3+16 ГБ eMMC
Операционная система: Андроид 7.1.
Монитор: 15,6 дюймов 
Разрешение: 203 точки на дюйм
Интерфейс: 2 USB + сетевой порт  
Блок питания: 12В, 5А
Входная мощность: 100~240 В переменного тока, 50/60 Гц
Штрих-код: 2/5 с чередованием, код 128/код EAN13/GS 128 и т. д.
Кнопка: Цифровые клавиши + клавиши настройки функций</t>
  </si>
  <si>
    <t>Aurora D2-AI
windows</t>
  </si>
  <si>
    <t>Aurora D2-AI
android</t>
  </si>
  <si>
    <t>Весы электронные влагозащищенные MK_AB2(RUEW)</t>
  </si>
  <si>
    <t>Весы товарные ТВ-S_A RUEW с интерфейсами RS, USB, Ethernet, WiFi   55</t>
  </si>
  <si>
    <t>Весы торговые TB-S_T3 (платформа + терминал)  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</si>
</sst>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_-* #,##0\ _₽_-;\-* #,##0\ _₽_-;_-* &quot;-&quot;??\ _₽_-;_-@_-"/>
    <numFmt numFmtId="166" formatCode="_-* #,##0.000\ _₽_-;\-* #,##0.000\ _₽_-;_-* &quot;-&quot;??\ _₽_-;_-@_-"/>
  </numFmts>
  <fonts count="3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4"/>
      <color theme="8" tint="-0.499984740745262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8" tint="-0.49998474074526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9" tint="-0.49998474074526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vertAlign val="superscript"/>
      <sz val="12"/>
      <color theme="9" tint="-0.499984740745262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9"/>
      <color theme="0" tint="-0.499984740745262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name val="宋体"/>
      <charset val="134"/>
    </font>
    <font>
      <sz val="12"/>
      <color rgb="FFFF0000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7" fillId="0" borderId="0"/>
  </cellStyleXfs>
  <cellXfs count="15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right" vertical="center" wrapText="1"/>
    </xf>
    <xf numFmtId="3" fontId="0" fillId="0" borderId="0" xfId="1" applyNumberFormat="1" applyFont="1" applyAlignment="1">
      <alignment horizontal="right" vertical="center" wrapText="1"/>
    </xf>
    <xf numFmtId="3" fontId="7" fillId="0" borderId="0" xfId="1" applyNumberFormat="1" applyFont="1" applyAlignment="1">
      <alignment horizontal="right" vertical="center" wrapText="1"/>
    </xf>
    <xf numFmtId="3" fontId="6" fillId="0" borderId="0" xfId="1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0" fillId="2" borderId="0" xfId="0" applyFill="1" applyAlignment="1">
      <alignment vertical="center"/>
    </xf>
    <xf numFmtId="165" fontId="0" fillId="2" borderId="0" xfId="1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3" fontId="0" fillId="2" borderId="0" xfId="1" applyNumberFormat="1" applyFon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4" fillId="2" borderId="0" xfId="2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16" fillId="2" borderId="0" xfId="0" applyFont="1" applyFill="1" applyAlignment="1">
      <alignment vertical="center"/>
    </xf>
    <xf numFmtId="0" fontId="8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 wrapText="1"/>
    </xf>
    <xf numFmtId="0" fontId="17" fillId="0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4" fontId="17" fillId="0" borderId="0" xfId="0" applyNumberFormat="1" applyFont="1" applyAlignment="1">
      <alignment vertical="center" wrapText="1"/>
    </xf>
    <xf numFmtId="4" fontId="12" fillId="5" borderId="6" xfId="0" applyNumberFormat="1" applyFont="1" applyFill="1" applyBorder="1" applyAlignment="1">
      <alignment horizontal="center" vertical="center" wrapText="1"/>
    </xf>
    <xf numFmtId="4" fontId="19" fillId="0" borderId="0" xfId="0" applyNumberFormat="1" applyFont="1" applyAlignment="1">
      <alignment vertical="center" wrapText="1"/>
    </xf>
    <xf numFmtId="0" fontId="1" fillId="0" borderId="10" xfId="0" applyFont="1" applyBorder="1" applyAlignment="1">
      <alignment horizontal="right" vertical="center"/>
    </xf>
    <xf numFmtId="3" fontId="11" fillId="0" borderId="1" xfId="1" applyNumberFormat="1" applyFont="1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4" fontId="17" fillId="0" borderId="0" xfId="0" applyNumberFormat="1" applyFont="1" applyFill="1" applyAlignment="1">
      <alignment vertical="center" wrapText="1"/>
    </xf>
    <xf numFmtId="4" fontId="12" fillId="5" borderId="6" xfId="1" applyNumberFormat="1" applyFont="1" applyFill="1" applyBorder="1" applyAlignment="1">
      <alignment horizontal="right" vertical="center" wrapText="1"/>
    </xf>
    <xf numFmtId="4" fontId="1" fillId="0" borderId="9" xfId="1" applyNumberFormat="1" applyFont="1" applyBorder="1" applyAlignment="1">
      <alignment horizontal="right" vertical="center"/>
    </xf>
    <xf numFmtId="4" fontId="17" fillId="0" borderId="0" xfId="0" applyNumberFormat="1" applyFont="1" applyBorder="1" applyAlignment="1">
      <alignment vertical="center" wrapText="1"/>
    </xf>
    <xf numFmtId="4" fontId="1" fillId="0" borderId="0" xfId="1" applyNumberFormat="1" applyFont="1" applyBorder="1" applyAlignment="1">
      <alignment horizontal="right" vertical="center"/>
    </xf>
    <xf numFmtId="0" fontId="5" fillId="4" borderId="11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4" fontId="19" fillId="0" borderId="0" xfId="1" applyNumberFormat="1" applyFont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4" fontId="1" fillId="0" borderId="7" xfId="1" applyNumberFormat="1" applyFont="1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6" fontId="0" fillId="0" borderId="7" xfId="1" applyNumberFormat="1" applyFont="1" applyBorder="1" applyAlignment="1">
      <alignment horizontal="right" vertical="center"/>
    </xf>
    <xf numFmtId="4" fontId="8" fillId="0" borderId="1" xfId="0" applyNumberFormat="1" applyFont="1" applyBorder="1" applyAlignment="1">
      <alignment vertical="center" wrapText="1"/>
    </xf>
    <xf numFmtId="4" fontId="8" fillId="0" borderId="1" xfId="1" applyNumberFormat="1" applyFon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4" fontId="0" fillId="0" borderId="1" xfId="1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" fontId="3" fillId="0" borderId="1" xfId="1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/>
    </xf>
    <xf numFmtId="3" fontId="0" fillId="0" borderId="1" xfId="0" applyNumberFormat="1" applyFill="1" applyBorder="1" applyAlignment="1">
      <alignment horizontal="right" vertical="center"/>
    </xf>
    <xf numFmtId="0" fontId="23" fillId="2" borderId="0" xfId="0" applyFont="1" applyFill="1" applyAlignment="1">
      <alignment vertical="center"/>
    </xf>
    <xf numFmtId="165" fontId="23" fillId="2" borderId="0" xfId="1" applyNumberFormat="1" applyFont="1" applyFill="1" applyAlignment="1">
      <alignment horizontal="right" vertical="center"/>
    </xf>
    <xf numFmtId="165" fontId="23" fillId="0" borderId="0" xfId="1" applyNumberFormat="1" applyFont="1" applyAlignment="1">
      <alignment horizontal="right" vertical="center" wrapText="1"/>
    </xf>
    <xf numFmtId="4" fontId="20" fillId="0" borderId="1" xfId="0" applyNumberFormat="1" applyFont="1" applyBorder="1" applyAlignment="1">
      <alignment horizontal="right" vertical="center"/>
    </xf>
    <xf numFmtId="0" fontId="5" fillId="4" borderId="14" xfId="0" applyFont="1" applyFill="1" applyBorder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1" xfId="0" applyBorder="1" applyAlignment="1">
      <alignment horizontal="left" vertical="top" wrapText="1"/>
    </xf>
    <xf numFmtId="4" fontId="0" fillId="0" borderId="1" xfId="0" applyNumberFormat="1" applyBorder="1" applyAlignment="1">
      <alignment horizontal="center" vertical="center" wrapText="1"/>
    </xf>
    <xf numFmtId="4" fontId="1" fillId="0" borderId="11" xfId="1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3" fontId="0" fillId="0" borderId="1" xfId="1" applyNumberFormat="1" applyFont="1" applyBorder="1" applyAlignment="1">
      <alignment horizontal="right" vertical="center" wrapText="1"/>
    </xf>
    <xf numFmtId="4" fontId="0" fillId="0" borderId="3" xfId="0" applyNumberFormat="1" applyFont="1" applyBorder="1" applyAlignment="1">
      <alignment vertical="center" wrapText="1"/>
    </xf>
    <xf numFmtId="4" fontId="17" fillId="0" borderId="2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11" fillId="3" borderId="1" xfId="1" applyNumberFormat="1" applyFont="1" applyFill="1" applyBorder="1" applyAlignment="1">
      <alignment horizontal="center" vertical="center" wrapText="1"/>
    </xf>
    <xf numFmtId="3" fontId="12" fillId="3" borderId="1" xfId="1" applyNumberFormat="1" applyFont="1" applyFill="1" applyBorder="1" applyAlignment="1">
      <alignment horizontal="right" vertical="center" wrapText="1"/>
    </xf>
    <xf numFmtId="4" fontId="12" fillId="3" borderId="1" xfId="0" applyNumberFormat="1" applyFont="1" applyFill="1" applyBorder="1" applyAlignment="1">
      <alignment horizontal="center" vertical="center"/>
    </xf>
    <xf numFmtId="4" fontId="12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4" fontId="21" fillId="0" borderId="1" xfId="0" applyNumberFormat="1" applyFont="1" applyBorder="1" applyAlignment="1">
      <alignment horizontal="right" vertical="center"/>
    </xf>
    <xf numFmtId="0" fontId="0" fillId="7" borderId="1" xfId="0" applyFill="1" applyBorder="1" applyAlignment="1">
      <alignment horizontal="center" vertical="center" wrapText="1"/>
    </xf>
    <xf numFmtId="4" fontId="12" fillId="5" borderId="1" xfId="1" applyNumberFormat="1" applyFont="1" applyFill="1" applyBorder="1" applyAlignment="1">
      <alignment horizontal="right" vertical="center" wrapText="1"/>
    </xf>
    <xf numFmtId="4" fontId="12" fillId="5" borderId="1" xfId="0" applyNumberFormat="1" applyFont="1" applyFill="1" applyBorder="1" applyAlignment="1">
      <alignment horizontal="center" vertical="center" wrapText="1"/>
    </xf>
    <xf numFmtId="4" fontId="1" fillId="0" borderId="1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vertical="center"/>
    </xf>
    <xf numFmtId="4" fontId="5" fillId="4" borderId="4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5" fillId="4" borderId="3" xfId="0" applyFont="1" applyFill="1" applyBorder="1" applyAlignment="1">
      <alignment vertical="top"/>
    </xf>
    <xf numFmtId="0" fontId="5" fillId="4" borderId="4" xfId="0" applyFont="1" applyFill="1" applyBorder="1" applyAlignment="1">
      <alignment vertical="top"/>
    </xf>
    <xf numFmtId="0" fontId="0" fillId="0" borderId="0" xfId="0" applyAlignment="1">
      <alignment horizontal="center" vertical="center" wrapText="1"/>
    </xf>
    <xf numFmtId="4" fontId="0" fillId="9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7" fillId="9" borderId="1" xfId="0" applyFont="1" applyFill="1" applyBorder="1" applyAlignment="1">
      <alignment horizontal="left" vertical="center" wrapText="1"/>
    </xf>
    <xf numFmtId="165" fontId="12" fillId="3" borderId="3" xfId="1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3" fontId="23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1" fillId="0" borderId="12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4" fontId="1" fillId="0" borderId="13" xfId="1" applyNumberFormat="1" applyFont="1" applyBorder="1" applyAlignment="1">
      <alignment horizontal="right" vertical="center"/>
    </xf>
    <xf numFmtId="4" fontId="1" fillId="0" borderId="9" xfId="1" applyNumberFormat="1" applyFont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4" fontId="1" fillId="0" borderId="13" xfId="1" applyNumberFormat="1" applyFont="1" applyFill="1" applyBorder="1" applyAlignment="1">
      <alignment horizontal="right" vertical="center"/>
    </xf>
    <xf numFmtId="3" fontId="0" fillId="0" borderId="1" xfId="1" applyNumberFormat="1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/>
    </xf>
    <xf numFmtId="3" fontId="0" fillId="0" borderId="15" xfId="1" applyNumberFormat="1" applyFont="1" applyBorder="1" applyAlignment="1">
      <alignment vertical="center" wrapText="1"/>
    </xf>
    <xf numFmtId="3" fontId="23" fillId="0" borderId="1" xfId="0" applyNumberFormat="1" applyFont="1" applyBorder="1" applyAlignment="1">
      <alignment vertical="center"/>
    </xf>
    <xf numFmtId="3" fontId="23" fillId="0" borderId="1" xfId="0" applyNumberFormat="1" applyFont="1" applyFill="1" applyBorder="1" applyAlignment="1">
      <alignment vertical="center"/>
    </xf>
    <xf numFmtId="4" fontId="16" fillId="0" borderId="1" xfId="0" applyNumberFormat="1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165" fontId="23" fillId="0" borderId="1" xfId="1" applyNumberFormat="1" applyFont="1" applyBorder="1" applyAlignment="1">
      <alignment horizontal="right" vertical="center" wrapText="1"/>
    </xf>
    <xf numFmtId="4" fontId="21" fillId="0" borderId="16" xfId="0" applyNumberFormat="1" applyFont="1" applyBorder="1" applyAlignment="1">
      <alignment horizontal="right" vertical="center"/>
    </xf>
    <xf numFmtId="3" fontId="0" fillId="8" borderId="1" xfId="1" applyNumberFormat="1" applyFont="1" applyFill="1" applyBorder="1" applyAlignment="1">
      <alignment horizontal="right" vertical="center" wrapText="1"/>
    </xf>
    <xf numFmtId="4" fontId="17" fillId="8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0" xfId="1" applyNumberFormat="1" applyFont="1" applyBorder="1" applyAlignment="1">
      <alignment horizontal="right" vertical="center"/>
    </xf>
    <xf numFmtId="0" fontId="9" fillId="6" borderId="1" xfId="0" applyFont="1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left" vertical="center" wrapText="1"/>
    </xf>
  </cellXfs>
  <cellStyles count="4">
    <cellStyle name="Гиперссылка" xfId="2" builtinId="8"/>
    <cellStyle name="Обычный" xfId="0" builtinId="0"/>
    <cellStyle name="Финансовый" xfId="1" builtinId="3"/>
    <cellStyle name="常规_Packing list _柬埔寨Pacific20120216" xfId="3"/>
  </cellStyles>
  <dxfs count="0"/>
  <tableStyles count="0" defaultTableStyle="TableStyleMedium2" defaultPivotStyle="PivotStyleLight16"/>
  <colors>
    <mruColors>
      <color rgb="FFE1706D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18" Type="http://schemas.openxmlformats.org/officeDocument/2006/relationships/image" Target="../media/image27.png"/><Relationship Id="rId26" Type="http://schemas.openxmlformats.org/officeDocument/2006/relationships/image" Target="../media/image35.png"/><Relationship Id="rId3" Type="http://schemas.openxmlformats.org/officeDocument/2006/relationships/image" Target="../media/image12.png"/><Relationship Id="rId21" Type="http://schemas.openxmlformats.org/officeDocument/2006/relationships/image" Target="../media/image30.png"/><Relationship Id="rId34" Type="http://schemas.openxmlformats.org/officeDocument/2006/relationships/image" Target="../media/image43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5" Type="http://schemas.openxmlformats.org/officeDocument/2006/relationships/image" Target="../media/image34.png"/><Relationship Id="rId33" Type="http://schemas.openxmlformats.org/officeDocument/2006/relationships/image" Target="../media/image42.png"/><Relationship Id="rId2" Type="http://schemas.openxmlformats.org/officeDocument/2006/relationships/image" Target="../media/image11.jpeg"/><Relationship Id="rId16" Type="http://schemas.openxmlformats.org/officeDocument/2006/relationships/image" Target="../media/image25.png"/><Relationship Id="rId20" Type="http://schemas.openxmlformats.org/officeDocument/2006/relationships/image" Target="../media/image29.png"/><Relationship Id="rId29" Type="http://schemas.openxmlformats.org/officeDocument/2006/relationships/image" Target="../media/image38.png"/><Relationship Id="rId1" Type="http://schemas.openxmlformats.org/officeDocument/2006/relationships/image" Target="../media/image1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24" Type="http://schemas.openxmlformats.org/officeDocument/2006/relationships/image" Target="../media/image33.png"/><Relationship Id="rId32" Type="http://schemas.openxmlformats.org/officeDocument/2006/relationships/image" Target="../media/image41.png"/><Relationship Id="rId5" Type="http://schemas.openxmlformats.org/officeDocument/2006/relationships/image" Target="../media/image14.png"/><Relationship Id="rId15" Type="http://schemas.openxmlformats.org/officeDocument/2006/relationships/image" Target="../media/image24.png"/><Relationship Id="rId23" Type="http://schemas.openxmlformats.org/officeDocument/2006/relationships/image" Target="../media/image32.png"/><Relationship Id="rId28" Type="http://schemas.openxmlformats.org/officeDocument/2006/relationships/image" Target="../media/image37.png"/><Relationship Id="rId36" Type="http://schemas.openxmlformats.org/officeDocument/2006/relationships/image" Target="../media/image45.png"/><Relationship Id="rId10" Type="http://schemas.openxmlformats.org/officeDocument/2006/relationships/image" Target="../media/image19.png"/><Relationship Id="rId19" Type="http://schemas.openxmlformats.org/officeDocument/2006/relationships/image" Target="../media/image28.png"/><Relationship Id="rId31" Type="http://schemas.openxmlformats.org/officeDocument/2006/relationships/image" Target="../media/image40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Relationship Id="rId22" Type="http://schemas.openxmlformats.org/officeDocument/2006/relationships/image" Target="../media/image31.png"/><Relationship Id="rId27" Type="http://schemas.openxmlformats.org/officeDocument/2006/relationships/image" Target="../media/image36.png"/><Relationship Id="rId30" Type="http://schemas.openxmlformats.org/officeDocument/2006/relationships/image" Target="../media/image39.png"/><Relationship Id="rId35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54429</xdr:colOff>
      <xdr:row>0</xdr:row>
      <xdr:rowOff>122302</xdr:rowOff>
    </xdr:from>
    <xdr:to>
      <xdr:col>7</xdr:col>
      <xdr:colOff>1009029</xdr:colOff>
      <xdr:row>6</xdr:row>
      <xdr:rowOff>42639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9536" y="122302"/>
          <a:ext cx="1784636" cy="1321873"/>
        </a:xfrm>
        <a:prstGeom prst="rect">
          <a:avLst/>
        </a:prstGeom>
      </xdr:spPr>
    </xdr:pic>
    <xdr:clientData/>
  </xdr:twoCellAnchor>
  <xdr:oneCellAnchor>
    <xdr:from>
      <xdr:col>3</xdr:col>
      <xdr:colOff>87565</xdr:colOff>
      <xdr:row>16</xdr:row>
      <xdr:rowOff>980040</xdr:rowOff>
    </xdr:from>
    <xdr:ext cx="472729" cy="239892"/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4536" y="6157158"/>
          <a:ext cx="472729" cy="239892"/>
        </a:xfrm>
        <a:prstGeom prst="rect">
          <a:avLst/>
        </a:prstGeom>
      </xdr:spPr>
    </xdr:pic>
    <xdr:clientData/>
  </xdr:oneCellAnchor>
  <xdr:twoCellAnchor editAs="oneCell">
    <xdr:from>
      <xdr:col>3</xdr:col>
      <xdr:colOff>1087334</xdr:colOff>
      <xdr:row>15</xdr:row>
      <xdr:rowOff>166997</xdr:rowOff>
    </xdr:from>
    <xdr:to>
      <xdr:col>3</xdr:col>
      <xdr:colOff>2487509</xdr:colOff>
      <xdr:row>15</xdr:row>
      <xdr:rowOff>1614797</xdr:rowOff>
    </xdr:to>
    <xdr:pic>
      <xdr:nvPicPr>
        <xdr:cNvPr id="9" name="Рисунок 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798379" y="3509406"/>
          <a:ext cx="14001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887186</xdr:colOff>
      <xdr:row>16</xdr:row>
      <xdr:rowOff>152399</xdr:rowOff>
    </xdr:from>
    <xdr:to>
      <xdr:col>3</xdr:col>
      <xdr:colOff>2287361</xdr:colOff>
      <xdr:row>16</xdr:row>
      <xdr:rowOff>1600199</xdr:rowOff>
    </xdr:to>
    <xdr:pic>
      <xdr:nvPicPr>
        <xdr:cNvPr id="10" name="Рисунок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636329" y="5173435"/>
          <a:ext cx="14001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73956</xdr:colOff>
      <xdr:row>21</xdr:row>
      <xdr:rowOff>701494</xdr:rowOff>
    </xdr:from>
    <xdr:ext cx="538365" cy="273200"/>
    <xdr:pic>
      <xdr:nvPicPr>
        <xdr:cNvPr id="23" name="Рисунок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527" y="13573851"/>
          <a:ext cx="538365" cy="273200"/>
        </a:xfrm>
        <a:prstGeom prst="rect">
          <a:avLst/>
        </a:prstGeom>
      </xdr:spPr>
    </xdr:pic>
    <xdr:clientData/>
  </xdr:oneCellAnchor>
  <xdr:twoCellAnchor editAs="oneCell">
    <xdr:from>
      <xdr:col>3</xdr:col>
      <xdr:colOff>87989</xdr:colOff>
      <xdr:row>19</xdr:row>
      <xdr:rowOff>834038</xdr:rowOff>
    </xdr:from>
    <xdr:to>
      <xdr:col>3</xdr:col>
      <xdr:colOff>596194</xdr:colOff>
      <xdr:row>19</xdr:row>
      <xdr:rowOff>1801107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989" y="9433752"/>
          <a:ext cx="508205" cy="9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1013328</xdr:colOff>
      <xdr:row>22</xdr:row>
      <xdr:rowOff>69731</xdr:rowOff>
    </xdr:from>
    <xdr:to>
      <xdr:col>3</xdr:col>
      <xdr:colOff>2544536</xdr:colOff>
      <xdr:row>22</xdr:row>
      <xdr:rowOff>1552788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899" y="14506910"/>
          <a:ext cx="1531208" cy="1483057"/>
        </a:xfrm>
        <a:prstGeom prst="rect">
          <a:avLst/>
        </a:prstGeom>
      </xdr:spPr>
    </xdr:pic>
    <xdr:clientData/>
  </xdr:twoCellAnchor>
  <xdr:twoCellAnchor editAs="oneCell">
    <xdr:from>
      <xdr:col>3</xdr:col>
      <xdr:colOff>116059</xdr:colOff>
      <xdr:row>22</xdr:row>
      <xdr:rowOff>886867</xdr:rowOff>
    </xdr:from>
    <xdr:to>
      <xdr:col>3</xdr:col>
      <xdr:colOff>536472</xdr:colOff>
      <xdr:row>22</xdr:row>
      <xdr:rowOff>1517486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24630" y="15324046"/>
          <a:ext cx="420413" cy="630619"/>
        </a:xfrm>
        <a:prstGeom prst="rect">
          <a:avLst/>
        </a:prstGeom>
      </xdr:spPr>
    </xdr:pic>
    <xdr:clientData/>
  </xdr:twoCellAnchor>
  <xdr:twoCellAnchor editAs="oneCell">
    <xdr:from>
      <xdr:col>3</xdr:col>
      <xdr:colOff>166487</xdr:colOff>
      <xdr:row>15</xdr:row>
      <xdr:rowOff>1094975</xdr:rowOff>
    </xdr:from>
    <xdr:to>
      <xdr:col>3</xdr:col>
      <xdr:colOff>586900</xdr:colOff>
      <xdr:row>15</xdr:row>
      <xdr:rowOff>1725594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15630" y="4034118"/>
          <a:ext cx="420413" cy="630619"/>
        </a:xfrm>
        <a:prstGeom prst="rect">
          <a:avLst/>
        </a:prstGeom>
      </xdr:spPr>
    </xdr:pic>
    <xdr:clientData/>
  </xdr:twoCellAnchor>
  <xdr:twoCellAnchor editAs="oneCell">
    <xdr:from>
      <xdr:col>3</xdr:col>
      <xdr:colOff>136873</xdr:colOff>
      <xdr:row>16</xdr:row>
      <xdr:rowOff>1212636</xdr:rowOff>
    </xdr:from>
    <xdr:to>
      <xdr:col>3</xdr:col>
      <xdr:colOff>525878</xdr:colOff>
      <xdr:row>16</xdr:row>
      <xdr:rowOff>1796143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86016" y="5947922"/>
          <a:ext cx="389005" cy="583507"/>
        </a:xfrm>
        <a:prstGeom prst="rect">
          <a:avLst/>
        </a:prstGeom>
      </xdr:spPr>
    </xdr:pic>
    <xdr:clientData/>
  </xdr:twoCellAnchor>
  <xdr:twoCellAnchor editAs="oneCell">
    <xdr:from>
      <xdr:col>3</xdr:col>
      <xdr:colOff>624957</xdr:colOff>
      <xdr:row>19</xdr:row>
      <xdr:rowOff>252132</xdr:rowOff>
    </xdr:from>
    <xdr:to>
      <xdr:col>3</xdr:col>
      <xdr:colOff>1775123</xdr:colOff>
      <xdr:row>19</xdr:row>
      <xdr:rowOff>1588515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9193" t="11239" b="6490"/>
        <a:stretch/>
      </xdr:blipFill>
      <xdr:spPr>
        <a:xfrm flipH="1">
          <a:off x="9333528" y="9409739"/>
          <a:ext cx="1150166" cy="1336383"/>
        </a:xfrm>
        <a:prstGeom prst="rect">
          <a:avLst/>
        </a:prstGeom>
      </xdr:spPr>
    </xdr:pic>
    <xdr:clientData/>
  </xdr:twoCellAnchor>
  <xdr:twoCellAnchor editAs="oneCell">
    <xdr:from>
      <xdr:col>3</xdr:col>
      <xdr:colOff>1875384</xdr:colOff>
      <xdr:row>19</xdr:row>
      <xdr:rowOff>248131</xdr:rowOff>
    </xdr:from>
    <xdr:to>
      <xdr:col>3</xdr:col>
      <xdr:colOff>3108432</xdr:colOff>
      <xdr:row>19</xdr:row>
      <xdr:rowOff>1704897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6118" t="20485" r="1" b="4043"/>
        <a:stretch/>
      </xdr:blipFill>
      <xdr:spPr>
        <a:xfrm flipH="1">
          <a:off x="10583955" y="9405738"/>
          <a:ext cx="1233048" cy="1456766"/>
        </a:xfrm>
        <a:prstGeom prst="rect">
          <a:avLst/>
        </a:prstGeom>
      </xdr:spPr>
    </xdr:pic>
    <xdr:clientData/>
  </xdr:twoCellAnchor>
  <xdr:twoCellAnchor editAs="oneCell">
    <xdr:from>
      <xdr:col>3</xdr:col>
      <xdr:colOff>68036</xdr:colOff>
      <xdr:row>20</xdr:row>
      <xdr:rowOff>884456</xdr:rowOff>
    </xdr:from>
    <xdr:to>
      <xdr:col>3</xdr:col>
      <xdr:colOff>488449</xdr:colOff>
      <xdr:row>20</xdr:row>
      <xdr:rowOff>1515075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0036" y="11280313"/>
          <a:ext cx="420413" cy="630619"/>
        </a:xfrm>
        <a:prstGeom prst="rect">
          <a:avLst/>
        </a:prstGeom>
      </xdr:spPr>
    </xdr:pic>
    <xdr:clientData/>
  </xdr:twoCellAnchor>
  <xdr:twoCellAnchor editAs="oneCell">
    <xdr:from>
      <xdr:col>3</xdr:col>
      <xdr:colOff>979715</xdr:colOff>
      <xdr:row>21</xdr:row>
      <xdr:rowOff>204107</xdr:rowOff>
    </xdr:from>
    <xdr:to>
      <xdr:col>3</xdr:col>
      <xdr:colOff>2482162</xdr:colOff>
      <xdr:row>21</xdr:row>
      <xdr:rowOff>1605643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88286" y="13076464"/>
          <a:ext cx="1502447" cy="1401536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21</xdr:row>
      <xdr:rowOff>1034144</xdr:rowOff>
    </xdr:from>
    <xdr:to>
      <xdr:col>3</xdr:col>
      <xdr:colOff>515663</xdr:colOff>
      <xdr:row>21</xdr:row>
      <xdr:rowOff>1664763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03821" y="13906501"/>
          <a:ext cx="420413" cy="630619"/>
        </a:xfrm>
        <a:prstGeom prst="rect">
          <a:avLst/>
        </a:prstGeom>
      </xdr:spPr>
    </xdr:pic>
    <xdr:clientData/>
  </xdr:twoCellAnchor>
  <xdr:oneCellAnchor>
    <xdr:from>
      <xdr:col>3</xdr:col>
      <xdr:colOff>887186</xdr:colOff>
      <xdr:row>17</xdr:row>
      <xdr:rowOff>152399</xdr:rowOff>
    </xdr:from>
    <xdr:ext cx="1400175" cy="1447800"/>
    <xdr:pic>
      <xdr:nvPicPr>
        <xdr:cNvPr id="31" name="Рисунок 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285061" y="4899024"/>
          <a:ext cx="14001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3</xdr:col>
      <xdr:colOff>1020535</xdr:colOff>
      <xdr:row>20</xdr:row>
      <xdr:rowOff>54429</xdr:rowOff>
    </xdr:from>
    <xdr:to>
      <xdr:col>3</xdr:col>
      <xdr:colOff>2522982</xdr:colOff>
      <xdr:row>20</xdr:row>
      <xdr:rowOff>1455965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29106" y="11076215"/>
          <a:ext cx="1502447" cy="1401536"/>
        </a:xfrm>
        <a:prstGeom prst="rect">
          <a:avLst/>
        </a:prstGeom>
      </xdr:spPr>
    </xdr:pic>
    <xdr:clientData/>
  </xdr:twoCellAnchor>
  <xdr:twoCellAnchor editAs="oneCell">
    <xdr:from>
      <xdr:col>3</xdr:col>
      <xdr:colOff>67235</xdr:colOff>
      <xdr:row>17</xdr:row>
      <xdr:rowOff>986117</xdr:rowOff>
    </xdr:from>
    <xdr:to>
      <xdr:col>3</xdr:col>
      <xdr:colOff>638735</xdr:colOff>
      <xdr:row>17</xdr:row>
      <xdr:rowOff>1787923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74206" y="8034617"/>
          <a:ext cx="571500" cy="801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658107</xdr:colOff>
      <xdr:row>7</xdr:row>
      <xdr:rowOff>2353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14821" y="0"/>
          <a:ext cx="2143760" cy="1397086"/>
        </a:xfrm>
        <a:prstGeom prst="rect">
          <a:avLst/>
        </a:prstGeom>
      </xdr:spPr>
    </xdr:pic>
    <xdr:clientData/>
  </xdr:twoCellAnchor>
  <xdr:oneCellAnchor>
    <xdr:from>
      <xdr:col>3</xdr:col>
      <xdr:colOff>538550</xdr:colOff>
      <xdr:row>15</xdr:row>
      <xdr:rowOff>79378</xdr:rowOff>
    </xdr:from>
    <xdr:ext cx="1243986" cy="1497732"/>
    <xdr:pic>
      <xdr:nvPicPr>
        <xdr:cNvPr id="30" name="Рисунок 29">
          <a:extLst>
            <a:ext uri="{FF2B5EF4-FFF2-40B4-BE49-F238E27FC236}">
              <a16:creationId xmlns:a16="http://schemas.microsoft.com/office/drawing/2014/main" xmlns="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3800" y="3562807"/>
          <a:ext cx="1243986" cy="1497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336177</xdr:colOff>
      <xdr:row>21</xdr:row>
      <xdr:rowOff>64443</xdr:rowOff>
    </xdr:from>
    <xdr:ext cx="1871382" cy="926365"/>
    <xdr:pic>
      <xdr:nvPicPr>
        <xdr:cNvPr id="31" name="Рисунок 30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44802" y="12002443"/>
          <a:ext cx="1871382" cy="926365"/>
        </a:xfrm>
        <a:prstGeom prst="rect">
          <a:avLst/>
        </a:prstGeom>
      </xdr:spPr>
    </xdr:pic>
    <xdr:clientData/>
  </xdr:oneCellAnchor>
  <xdr:oneCellAnchor>
    <xdr:from>
      <xdr:col>3</xdr:col>
      <xdr:colOff>390339</xdr:colOff>
      <xdr:row>22</xdr:row>
      <xdr:rowOff>265678</xdr:rowOff>
    </xdr:from>
    <xdr:ext cx="1815351" cy="901624"/>
    <xdr:pic>
      <xdr:nvPicPr>
        <xdr:cNvPr id="32" name="Рисунок 31">
          <a:extLst>
            <a:ext uri="{FF2B5EF4-FFF2-40B4-BE49-F238E27FC236}">
              <a16:creationId xmlns:a16="http://schemas.microsoft.com/office/drawing/2014/main" xmlns="" id="{00000000-0008-0000-06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8964" y="13346678"/>
          <a:ext cx="1815351" cy="901624"/>
        </a:xfrm>
        <a:prstGeom prst="rect">
          <a:avLst/>
        </a:prstGeom>
      </xdr:spPr>
    </xdr:pic>
    <xdr:clientData/>
  </xdr:oneCellAnchor>
  <xdr:oneCellAnchor>
    <xdr:from>
      <xdr:col>3</xdr:col>
      <xdr:colOff>287617</xdr:colOff>
      <xdr:row>23</xdr:row>
      <xdr:rowOff>183962</xdr:rowOff>
    </xdr:from>
    <xdr:ext cx="2071257" cy="1002024"/>
    <xdr:pic>
      <xdr:nvPicPr>
        <xdr:cNvPr id="33" name="Рисунок 32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6242" y="14598462"/>
          <a:ext cx="2071257" cy="1002024"/>
        </a:xfrm>
        <a:prstGeom prst="rect">
          <a:avLst/>
        </a:prstGeom>
      </xdr:spPr>
    </xdr:pic>
    <xdr:clientData/>
  </xdr:oneCellAnchor>
  <xdr:oneCellAnchor>
    <xdr:from>
      <xdr:col>3</xdr:col>
      <xdr:colOff>443907</xdr:colOff>
      <xdr:row>25</xdr:row>
      <xdr:rowOff>107360</xdr:rowOff>
    </xdr:from>
    <xdr:ext cx="1772821" cy="1330979"/>
    <xdr:pic>
      <xdr:nvPicPr>
        <xdr:cNvPr id="34" name="Рисунок 33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2180" y="12766951"/>
          <a:ext cx="1772821" cy="1330979"/>
        </a:xfrm>
        <a:prstGeom prst="rect">
          <a:avLst/>
        </a:prstGeom>
      </xdr:spPr>
    </xdr:pic>
    <xdr:clientData/>
  </xdr:oneCellAnchor>
  <xdr:oneCellAnchor>
    <xdr:from>
      <xdr:col>3</xdr:col>
      <xdr:colOff>316566</xdr:colOff>
      <xdr:row>26</xdr:row>
      <xdr:rowOff>148311</xdr:rowOff>
    </xdr:from>
    <xdr:ext cx="1882843" cy="1444541"/>
    <xdr:pic>
      <xdr:nvPicPr>
        <xdr:cNvPr id="35" name="Рисунок 34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4839" y="14331902"/>
          <a:ext cx="1882843" cy="1444541"/>
        </a:xfrm>
        <a:prstGeom prst="rect">
          <a:avLst/>
        </a:prstGeom>
      </xdr:spPr>
    </xdr:pic>
    <xdr:clientData/>
  </xdr:oneCellAnchor>
  <xdr:oneCellAnchor>
    <xdr:from>
      <xdr:col>3</xdr:col>
      <xdr:colOff>516805</xdr:colOff>
      <xdr:row>27</xdr:row>
      <xdr:rowOff>92318</xdr:rowOff>
    </xdr:from>
    <xdr:ext cx="1510660" cy="553596"/>
    <xdr:pic>
      <xdr:nvPicPr>
        <xdr:cNvPr id="36" name="Рисунок 35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49519" y="16502532"/>
          <a:ext cx="1510660" cy="553596"/>
        </a:xfrm>
        <a:prstGeom prst="rect">
          <a:avLst/>
        </a:prstGeom>
      </xdr:spPr>
    </xdr:pic>
    <xdr:clientData/>
  </xdr:oneCellAnchor>
  <xdr:oneCellAnchor>
    <xdr:from>
      <xdr:col>3</xdr:col>
      <xdr:colOff>171678</xdr:colOff>
      <xdr:row>29</xdr:row>
      <xdr:rowOff>252812</xdr:rowOff>
    </xdr:from>
    <xdr:ext cx="2038211" cy="1519280"/>
    <xdr:pic>
      <xdr:nvPicPr>
        <xdr:cNvPr id="37" name="Рисунок 36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1607" y="25793419"/>
          <a:ext cx="2038211" cy="1519280"/>
        </a:xfrm>
        <a:prstGeom prst="rect">
          <a:avLst/>
        </a:prstGeom>
      </xdr:spPr>
    </xdr:pic>
    <xdr:clientData/>
  </xdr:oneCellAnchor>
  <xdr:oneCellAnchor>
    <xdr:from>
      <xdr:col>3</xdr:col>
      <xdr:colOff>417152</xdr:colOff>
      <xdr:row>31</xdr:row>
      <xdr:rowOff>148393</xdr:rowOff>
    </xdr:from>
    <xdr:ext cx="1678348" cy="1620695"/>
    <xdr:pic>
      <xdr:nvPicPr>
        <xdr:cNvPr id="38" name="Рисунок 37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15425" y="19267666"/>
          <a:ext cx="1678348" cy="1620695"/>
        </a:xfrm>
        <a:prstGeom prst="rect">
          <a:avLst/>
        </a:prstGeom>
      </xdr:spPr>
    </xdr:pic>
    <xdr:clientData/>
  </xdr:oneCellAnchor>
  <xdr:oneCellAnchor>
    <xdr:from>
      <xdr:col>3</xdr:col>
      <xdr:colOff>300337</xdr:colOff>
      <xdr:row>32</xdr:row>
      <xdr:rowOff>558940</xdr:rowOff>
    </xdr:from>
    <xdr:ext cx="1690221" cy="1867716"/>
    <xdr:pic>
      <xdr:nvPicPr>
        <xdr:cNvPr id="39" name="Рисунок 38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98610" y="21583213"/>
          <a:ext cx="1690221" cy="1867716"/>
        </a:xfrm>
        <a:prstGeom prst="rect">
          <a:avLst/>
        </a:prstGeom>
      </xdr:spPr>
    </xdr:pic>
    <xdr:clientData/>
  </xdr:oneCellAnchor>
  <xdr:twoCellAnchor editAs="oneCell">
    <xdr:from>
      <xdr:col>3</xdr:col>
      <xdr:colOff>333909</xdr:colOff>
      <xdr:row>34</xdr:row>
      <xdr:rowOff>140609</xdr:rowOff>
    </xdr:from>
    <xdr:to>
      <xdr:col>3</xdr:col>
      <xdr:colOff>2218912</xdr:colOff>
      <xdr:row>34</xdr:row>
      <xdr:rowOff>1525347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29909" y="28588609"/>
          <a:ext cx="1885003" cy="1389272"/>
        </a:xfrm>
        <a:prstGeom prst="rect">
          <a:avLst/>
        </a:prstGeom>
      </xdr:spPr>
    </xdr:pic>
    <xdr:clientData/>
  </xdr:twoCellAnchor>
  <xdr:twoCellAnchor editAs="oneCell">
    <xdr:from>
      <xdr:col>3</xdr:col>
      <xdr:colOff>366058</xdr:colOff>
      <xdr:row>35</xdr:row>
      <xdr:rowOff>127936</xdr:rowOff>
    </xdr:from>
    <xdr:to>
      <xdr:col>3</xdr:col>
      <xdr:colOff>2159000</xdr:colOff>
      <xdr:row>35</xdr:row>
      <xdr:rowOff>2067867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62058" y="30338061"/>
          <a:ext cx="1792942" cy="1930861"/>
        </a:xfrm>
        <a:prstGeom prst="rect">
          <a:avLst/>
        </a:prstGeom>
      </xdr:spPr>
    </xdr:pic>
    <xdr:clientData/>
  </xdr:twoCellAnchor>
  <xdr:twoCellAnchor editAs="oneCell">
    <xdr:from>
      <xdr:col>3</xdr:col>
      <xdr:colOff>537881</xdr:colOff>
      <xdr:row>38</xdr:row>
      <xdr:rowOff>235324</xdr:rowOff>
    </xdr:from>
    <xdr:to>
      <xdr:col>3</xdr:col>
      <xdr:colOff>2555874</xdr:colOff>
      <xdr:row>38</xdr:row>
      <xdr:rowOff>2574677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xmlns="" id="{00000000-0008-0000-06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33881" y="35747699"/>
          <a:ext cx="2017993" cy="2343889"/>
        </a:xfrm>
        <a:prstGeom prst="rect">
          <a:avLst/>
        </a:prstGeom>
      </xdr:spPr>
    </xdr:pic>
    <xdr:clientData/>
  </xdr:twoCellAnchor>
  <xdr:twoCellAnchor editAs="oneCell">
    <xdr:from>
      <xdr:col>3</xdr:col>
      <xdr:colOff>1820823</xdr:colOff>
      <xdr:row>39</xdr:row>
      <xdr:rowOff>136072</xdr:rowOff>
    </xdr:from>
    <xdr:to>
      <xdr:col>3</xdr:col>
      <xdr:colOff>2638852</xdr:colOff>
      <xdr:row>39</xdr:row>
      <xdr:rowOff>1165146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r="57065" b="47914"/>
        <a:stretch/>
      </xdr:blipFill>
      <xdr:spPr>
        <a:xfrm>
          <a:off x="8188966" y="36004501"/>
          <a:ext cx="818029" cy="1029074"/>
        </a:xfrm>
        <a:prstGeom prst="rect">
          <a:avLst/>
        </a:prstGeom>
      </xdr:spPr>
    </xdr:pic>
    <xdr:clientData/>
  </xdr:twoCellAnchor>
  <xdr:twoCellAnchor editAs="oneCell">
    <xdr:from>
      <xdr:col>3</xdr:col>
      <xdr:colOff>159281</xdr:colOff>
      <xdr:row>39</xdr:row>
      <xdr:rowOff>1295348</xdr:rowOff>
    </xdr:from>
    <xdr:to>
      <xdr:col>3</xdr:col>
      <xdr:colOff>2548370</xdr:colOff>
      <xdr:row>39</xdr:row>
      <xdr:rowOff>3371034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527424" y="37163777"/>
          <a:ext cx="2389089" cy="2075686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238124</xdr:colOff>
      <xdr:row>40</xdr:row>
      <xdr:rowOff>417421</xdr:rowOff>
    </xdr:from>
    <xdr:to>
      <xdr:col>3</xdr:col>
      <xdr:colOff>2303314</xdr:colOff>
      <xdr:row>40</xdr:row>
      <xdr:rowOff>2555970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xmlns="" id="{00000000-0008-0000-06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34124" y="43073546"/>
          <a:ext cx="2065190" cy="2120408"/>
        </a:xfrm>
        <a:prstGeom prst="rect">
          <a:avLst/>
        </a:prstGeom>
      </xdr:spPr>
    </xdr:pic>
    <xdr:clientData/>
  </xdr:twoCellAnchor>
  <xdr:twoCellAnchor editAs="oneCell">
    <xdr:from>
      <xdr:col>3</xdr:col>
      <xdr:colOff>1722006</xdr:colOff>
      <xdr:row>41</xdr:row>
      <xdr:rowOff>178129</xdr:rowOff>
    </xdr:from>
    <xdr:to>
      <xdr:col>3</xdr:col>
      <xdr:colOff>2502683</xdr:colOff>
      <xdr:row>41</xdr:row>
      <xdr:rowOff>1324107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xmlns="" id="{00000000-0008-0000-06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220279" y="41966902"/>
          <a:ext cx="780677" cy="1145978"/>
        </a:xfrm>
        <a:prstGeom prst="rect">
          <a:avLst/>
        </a:prstGeom>
      </xdr:spPr>
    </xdr:pic>
    <xdr:clientData/>
  </xdr:twoCellAnchor>
  <xdr:twoCellAnchor editAs="oneCell">
    <xdr:from>
      <xdr:col>3</xdr:col>
      <xdr:colOff>167300</xdr:colOff>
      <xdr:row>41</xdr:row>
      <xdr:rowOff>1342160</xdr:rowOff>
    </xdr:from>
    <xdr:to>
      <xdr:col>3</xdr:col>
      <xdr:colOff>2491724</xdr:colOff>
      <xdr:row>41</xdr:row>
      <xdr:rowOff>3236990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xmlns="" id="{00000000-0008-0000-06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665573" y="43130933"/>
          <a:ext cx="2324424" cy="1894830"/>
        </a:xfrm>
        <a:prstGeom prst="rect">
          <a:avLst/>
        </a:prstGeom>
      </xdr:spPr>
    </xdr:pic>
    <xdr:clientData/>
  </xdr:twoCellAnchor>
  <xdr:twoCellAnchor editAs="oneCell">
    <xdr:from>
      <xdr:col>3</xdr:col>
      <xdr:colOff>171824</xdr:colOff>
      <xdr:row>52</xdr:row>
      <xdr:rowOff>1213036</xdr:rowOff>
    </xdr:from>
    <xdr:to>
      <xdr:col>3</xdr:col>
      <xdr:colOff>2534354</xdr:colOff>
      <xdr:row>52</xdr:row>
      <xdr:rowOff>3532015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xmlns="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267824" y="67268911"/>
          <a:ext cx="2362530" cy="2305372"/>
        </a:xfrm>
        <a:prstGeom prst="rect">
          <a:avLst/>
        </a:prstGeom>
      </xdr:spPr>
    </xdr:pic>
    <xdr:clientData/>
  </xdr:twoCellAnchor>
  <xdr:twoCellAnchor editAs="oneCell">
    <xdr:from>
      <xdr:col>3</xdr:col>
      <xdr:colOff>150813</xdr:colOff>
      <xdr:row>54</xdr:row>
      <xdr:rowOff>952500</xdr:rowOff>
    </xdr:from>
    <xdr:to>
      <xdr:col>3</xdr:col>
      <xdr:colOff>2457089</xdr:colOff>
      <xdr:row>54</xdr:row>
      <xdr:rowOff>2431145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18956" y="70335321"/>
          <a:ext cx="2306276" cy="1478645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57</xdr:row>
      <xdr:rowOff>981982</xdr:rowOff>
    </xdr:from>
    <xdr:to>
      <xdr:col>3</xdr:col>
      <xdr:colOff>2508385</xdr:colOff>
      <xdr:row>57</xdr:row>
      <xdr:rowOff>4146288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223000" y="75832607"/>
          <a:ext cx="2381385" cy="3164306"/>
        </a:xfrm>
        <a:prstGeom prst="rect">
          <a:avLst/>
        </a:prstGeom>
      </xdr:spPr>
    </xdr:pic>
    <xdr:clientData/>
  </xdr:twoCellAnchor>
  <xdr:twoCellAnchor editAs="oneCell">
    <xdr:from>
      <xdr:col>3</xdr:col>
      <xdr:colOff>213179</xdr:colOff>
      <xdr:row>59</xdr:row>
      <xdr:rowOff>773340</xdr:rowOff>
    </xdr:from>
    <xdr:to>
      <xdr:col>3</xdr:col>
      <xdr:colOff>2547130</xdr:colOff>
      <xdr:row>59</xdr:row>
      <xdr:rowOff>3143128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309179" y="80973840"/>
          <a:ext cx="2333951" cy="2372056"/>
        </a:xfrm>
        <a:prstGeom prst="rect">
          <a:avLst/>
        </a:prstGeom>
      </xdr:spPr>
    </xdr:pic>
    <xdr:clientData/>
  </xdr:twoCellAnchor>
  <xdr:oneCellAnchor>
    <xdr:from>
      <xdr:col>3</xdr:col>
      <xdr:colOff>208642</xdr:colOff>
      <xdr:row>46</xdr:row>
      <xdr:rowOff>462643</xdr:rowOff>
    </xdr:from>
    <xdr:ext cx="2341915" cy="2984670"/>
    <xdr:pic>
      <xdr:nvPicPr>
        <xdr:cNvPr id="42" name="Рисунок 41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304642" y="53231143"/>
          <a:ext cx="2341915" cy="2984670"/>
        </a:xfrm>
        <a:prstGeom prst="rect">
          <a:avLst/>
        </a:prstGeom>
      </xdr:spPr>
    </xdr:pic>
    <xdr:clientData/>
  </xdr:oneCellAnchor>
  <xdr:oneCellAnchor>
    <xdr:from>
      <xdr:col>3</xdr:col>
      <xdr:colOff>308428</xdr:colOff>
      <xdr:row>48</xdr:row>
      <xdr:rowOff>675687</xdr:rowOff>
    </xdr:from>
    <xdr:ext cx="2161269" cy="3023188"/>
    <xdr:pic>
      <xdr:nvPicPr>
        <xdr:cNvPr id="48" name="Рисунок 47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404428" y="57508187"/>
          <a:ext cx="2161269" cy="3023188"/>
        </a:xfrm>
        <a:prstGeom prst="rect">
          <a:avLst/>
        </a:prstGeom>
      </xdr:spPr>
    </xdr:pic>
    <xdr:clientData/>
  </xdr:oneCellAnchor>
  <xdr:oneCellAnchor>
    <xdr:from>
      <xdr:col>3</xdr:col>
      <xdr:colOff>272143</xdr:colOff>
      <xdr:row>50</xdr:row>
      <xdr:rowOff>979714</xdr:rowOff>
    </xdr:from>
    <xdr:ext cx="2333951" cy="1695687"/>
    <xdr:pic>
      <xdr:nvPicPr>
        <xdr:cNvPr id="52" name="Рисунок 51">
          <a:extLst>
            <a:ext uri="{FF2B5EF4-FFF2-40B4-BE49-F238E27FC236}">
              <a16:creationId xmlns:a16="http://schemas.microsoft.com/office/drawing/2014/main" xmlns="" id="{00000000-0008-0000-06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31279" y="85596350"/>
          <a:ext cx="2333951" cy="1695687"/>
        </a:xfrm>
        <a:prstGeom prst="rect">
          <a:avLst/>
        </a:prstGeom>
      </xdr:spPr>
    </xdr:pic>
    <xdr:clientData/>
  </xdr:oneCellAnchor>
  <xdr:twoCellAnchor editAs="oneCell">
    <xdr:from>
      <xdr:col>3</xdr:col>
      <xdr:colOff>74840</xdr:colOff>
      <xdr:row>60</xdr:row>
      <xdr:rowOff>859518</xdr:rowOff>
    </xdr:from>
    <xdr:to>
      <xdr:col>3</xdr:col>
      <xdr:colOff>2627352</xdr:colOff>
      <xdr:row>60</xdr:row>
      <xdr:rowOff>3175000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170840" y="85092268"/>
          <a:ext cx="2552512" cy="2313214"/>
        </a:xfrm>
        <a:prstGeom prst="rect">
          <a:avLst/>
        </a:prstGeom>
      </xdr:spPr>
    </xdr:pic>
    <xdr:clientData/>
  </xdr:twoCellAnchor>
  <xdr:twoCellAnchor editAs="oneCell">
    <xdr:from>
      <xdr:col>3</xdr:col>
      <xdr:colOff>455841</xdr:colOff>
      <xdr:row>16</xdr:row>
      <xdr:rowOff>1622961</xdr:rowOff>
    </xdr:from>
    <xdr:to>
      <xdr:col>3</xdr:col>
      <xdr:colOff>1864179</xdr:colOff>
      <xdr:row>17</xdr:row>
      <xdr:rowOff>3710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PicPr/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296" y="7043552"/>
          <a:ext cx="1408338" cy="1387928"/>
        </a:xfrm>
        <a:prstGeom prst="rect">
          <a:avLst/>
        </a:prstGeom>
      </xdr:spPr>
    </xdr:pic>
    <xdr:clientData/>
  </xdr:twoCellAnchor>
  <xdr:oneCellAnchor>
    <xdr:from>
      <xdr:col>3</xdr:col>
      <xdr:colOff>659739</xdr:colOff>
      <xdr:row>16</xdr:row>
      <xdr:rowOff>67809</xdr:rowOff>
    </xdr:from>
    <xdr:ext cx="1204442" cy="1449666"/>
    <xdr:pic>
      <xdr:nvPicPr>
        <xdr:cNvPr id="43" name="Рисунок 42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92453" y="5442630"/>
          <a:ext cx="1204442" cy="1449666"/>
        </a:xfrm>
        <a:prstGeom prst="rect">
          <a:avLst/>
        </a:prstGeom>
      </xdr:spPr>
    </xdr:pic>
    <xdr:clientData/>
  </xdr:oneCellAnchor>
  <xdr:twoCellAnchor editAs="oneCell">
    <xdr:from>
      <xdr:col>3</xdr:col>
      <xdr:colOff>328838</xdr:colOff>
      <xdr:row>36</xdr:row>
      <xdr:rowOff>129267</xdr:rowOff>
    </xdr:from>
    <xdr:to>
      <xdr:col>3</xdr:col>
      <xdr:colOff>2000249</xdr:colOff>
      <xdr:row>36</xdr:row>
      <xdr:rowOff>2811929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424838" y="32530142"/>
          <a:ext cx="1671411" cy="2687198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476250</xdr:colOff>
      <xdr:row>45</xdr:row>
      <xdr:rowOff>63501</xdr:rowOff>
    </xdr:from>
    <xdr:to>
      <xdr:col>3</xdr:col>
      <xdr:colOff>2254250</xdr:colOff>
      <xdr:row>45</xdr:row>
      <xdr:rowOff>2794001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72250" y="49974501"/>
          <a:ext cx="1778000" cy="27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108857</xdr:colOff>
      <xdr:row>55</xdr:row>
      <xdr:rowOff>438374</xdr:rowOff>
    </xdr:from>
    <xdr:to>
      <xdr:col>3</xdr:col>
      <xdr:colOff>2513919</xdr:colOff>
      <xdr:row>55</xdr:row>
      <xdr:rowOff>2947975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477000" y="73699231"/>
          <a:ext cx="2405062" cy="2509601"/>
        </a:xfrm>
        <a:prstGeom prst="rect">
          <a:avLst/>
        </a:prstGeom>
      </xdr:spPr>
    </xdr:pic>
    <xdr:clientData/>
  </xdr:twoCellAnchor>
  <xdr:twoCellAnchor editAs="oneCell">
    <xdr:from>
      <xdr:col>3</xdr:col>
      <xdr:colOff>461988</xdr:colOff>
      <xdr:row>42</xdr:row>
      <xdr:rowOff>255554</xdr:rowOff>
    </xdr:from>
    <xdr:to>
      <xdr:col>3</xdr:col>
      <xdr:colOff>2375648</xdr:colOff>
      <xdr:row>42</xdr:row>
      <xdr:rowOff>2691654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60547" y="45168730"/>
          <a:ext cx="1913660" cy="2436100"/>
        </a:xfrm>
        <a:prstGeom prst="rect">
          <a:avLst/>
        </a:prstGeom>
      </xdr:spPr>
    </xdr:pic>
    <xdr:clientData/>
  </xdr:twoCellAnchor>
  <xdr:twoCellAnchor editAs="oneCell">
    <xdr:from>
      <xdr:col>3</xdr:col>
      <xdr:colOff>261811</xdr:colOff>
      <xdr:row>43</xdr:row>
      <xdr:rowOff>360625</xdr:rowOff>
    </xdr:from>
    <xdr:to>
      <xdr:col>3</xdr:col>
      <xdr:colOff>2274794</xdr:colOff>
      <xdr:row>43</xdr:row>
      <xdr:rowOff>2422177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0370" y="48164919"/>
          <a:ext cx="2012983" cy="2061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521073</xdr:colOff>
      <xdr:row>17</xdr:row>
      <xdr:rowOff>228120</xdr:rowOff>
    </xdr:from>
    <xdr:to>
      <xdr:col>3</xdr:col>
      <xdr:colOff>2273927</xdr:colOff>
      <xdr:row>17</xdr:row>
      <xdr:rowOff>2272392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481002" y="8610120"/>
          <a:ext cx="1752854" cy="2044272"/>
        </a:xfrm>
        <a:prstGeom prst="rect">
          <a:avLst/>
        </a:prstGeom>
      </xdr:spPr>
    </xdr:pic>
    <xdr:clientData/>
  </xdr:twoCellAnchor>
  <xdr:twoCellAnchor editAs="oneCell">
    <xdr:from>
      <xdr:col>3</xdr:col>
      <xdr:colOff>304160</xdr:colOff>
      <xdr:row>18</xdr:row>
      <xdr:rowOff>124066</xdr:rowOff>
    </xdr:from>
    <xdr:to>
      <xdr:col>3</xdr:col>
      <xdr:colOff>2122713</xdr:colOff>
      <xdr:row>18</xdr:row>
      <xdr:rowOff>2244959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264089" y="10996173"/>
          <a:ext cx="1818553" cy="2120893"/>
        </a:xfrm>
        <a:prstGeom prst="rect">
          <a:avLst/>
        </a:prstGeom>
      </xdr:spPr>
    </xdr:pic>
    <xdr:clientData/>
  </xdr:twoCellAnchor>
  <xdr:twoCellAnchor editAs="oneCell">
    <xdr:from>
      <xdr:col>3</xdr:col>
      <xdr:colOff>242527</xdr:colOff>
      <xdr:row>19</xdr:row>
      <xdr:rowOff>452488</xdr:rowOff>
    </xdr:from>
    <xdr:to>
      <xdr:col>3</xdr:col>
      <xdr:colOff>2057878</xdr:colOff>
      <xdr:row>19</xdr:row>
      <xdr:rowOff>2874715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202456" y="13814702"/>
          <a:ext cx="1815351" cy="2422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oftgroup.kz/" TargetMode="External"/><Relationship Id="rId1" Type="http://schemas.openxmlformats.org/officeDocument/2006/relationships/hyperlink" Target="http://www.idiamarket.k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oftgroup.kz/" TargetMode="External"/><Relationship Id="rId1" Type="http://schemas.openxmlformats.org/officeDocument/2006/relationships/hyperlink" Target="http://www.idiamarket.kz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zoomScale="70" zoomScaleNormal="70" workbookViewId="0">
      <pane ySplit="14" topLeftCell="A24" activePane="bottomLeft" state="frozen"/>
      <selection pane="bottomLeft" activeCell="B16" sqref="B16"/>
    </sheetView>
  </sheetViews>
  <sheetFormatPr defaultRowHeight="15.75"/>
  <cols>
    <col min="1" max="1" width="7.42578125" style="1" customWidth="1"/>
    <col min="2" max="2" width="35.28515625" style="1" customWidth="1"/>
    <col min="3" max="3" width="87.85546875" style="1" hidden="1" customWidth="1"/>
    <col min="4" max="4" width="48.5703125" style="1" customWidth="1"/>
    <col min="5" max="5" width="16.5703125" style="20" customWidth="1"/>
    <col min="6" max="6" width="15.28515625" style="7" customWidth="1"/>
    <col min="7" max="7" width="12.42578125" style="6" customWidth="1"/>
    <col min="8" max="8" width="17.7109375" style="8" bestFit="1" customWidth="1"/>
    <col min="9" max="9" width="15.140625" style="28" customWidth="1"/>
    <col min="10" max="10" width="13.5703125" style="28" customWidth="1"/>
    <col min="11" max="11" width="12.28515625" style="28" customWidth="1"/>
    <col min="12" max="12" width="11.140625" style="27" customWidth="1"/>
    <col min="13" max="14" width="9.140625" style="1"/>
    <col min="15" max="15" width="8.5703125" style="1" bestFit="1" customWidth="1"/>
    <col min="16" max="16" width="17.7109375" style="1" customWidth="1"/>
    <col min="17" max="17" width="35.42578125" style="1" bestFit="1" customWidth="1"/>
    <col min="18" max="19" width="9.140625" style="1"/>
    <col min="20" max="20" width="8.5703125" style="1" bestFit="1" customWidth="1"/>
    <col min="21" max="21" width="13" style="1" customWidth="1"/>
    <col min="22" max="22" width="35.42578125" style="1" bestFit="1" customWidth="1"/>
    <col min="23" max="16384" width="9.140625" style="1"/>
  </cols>
  <sheetData>
    <row r="1" spans="1:22" ht="30">
      <c r="A1" s="19" t="s">
        <v>0</v>
      </c>
      <c r="B1" s="13"/>
      <c r="C1" s="13"/>
      <c r="D1" s="13"/>
      <c r="E1" s="21"/>
      <c r="F1" s="14"/>
      <c r="G1" s="15"/>
      <c r="H1" s="16"/>
      <c r="I1" s="34"/>
      <c r="J1" s="34"/>
      <c r="K1" s="34"/>
      <c r="L1" s="26"/>
      <c r="O1" s="24"/>
      <c r="P1" s="107" t="s">
        <v>115</v>
      </c>
      <c r="Q1" s="24"/>
      <c r="T1" s="24"/>
      <c r="U1" s="107" t="s">
        <v>116</v>
      </c>
      <c r="V1" s="24"/>
    </row>
    <row r="2" spans="1:22">
      <c r="A2" s="17" t="s">
        <v>19</v>
      </c>
      <c r="B2" s="13"/>
      <c r="C2" s="13"/>
      <c r="D2" s="13"/>
      <c r="E2" s="21"/>
      <c r="F2" s="14"/>
      <c r="G2" s="15"/>
      <c r="H2" s="16"/>
      <c r="I2" s="34"/>
      <c r="J2" s="34"/>
      <c r="K2" s="34"/>
      <c r="L2" s="26"/>
      <c r="N2" s="4"/>
      <c r="O2" s="56">
        <v>1030</v>
      </c>
      <c r="P2" s="57"/>
      <c r="Q2" s="24" t="s">
        <v>27</v>
      </c>
      <c r="S2" s="4"/>
      <c r="T2" s="56">
        <v>950</v>
      </c>
      <c r="U2" s="57"/>
      <c r="V2" s="24" t="s">
        <v>27</v>
      </c>
    </row>
    <row r="3" spans="1:22">
      <c r="A3" s="17" t="s">
        <v>18</v>
      </c>
      <c r="B3" s="13"/>
      <c r="C3" s="13"/>
      <c r="D3" s="13"/>
      <c r="E3" s="21"/>
      <c r="F3" s="14"/>
      <c r="G3" s="15"/>
      <c r="H3" s="16"/>
      <c r="I3" s="34"/>
      <c r="J3" s="34"/>
      <c r="K3" s="34"/>
      <c r="L3" s="26"/>
      <c r="O3" s="58">
        <v>70</v>
      </c>
      <c r="P3" s="59">
        <f>O2*O3</f>
        <v>72100</v>
      </c>
      <c r="Q3" s="24" t="s">
        <v>28</v>
      </c>
      <c r="T3" s="58">
        <v>70</v>
      </c>
      <c r="U3" s="59">
        <f>T2*T3</f>
        <v>66500</v>
      </c>
      <c r="V3" s="24" t="s">
        <v>28</v>
      </c>
    </row>
    <row r="4" spans="1:22">
      <c r="A4" s="17" t="s">
        <v>1</v>
      </c>
      <c r="B4" s="13"/>
      <c r="C4" s="13"/>
      <c r="D4" s="13"/>
      <c r="E4" s="21"/>
      <c r="F4" s="14"/>
      <c r="G4" s="15"/>
      <c r="H4" s="16"/>
      <c r="I4" s="34"/>
      <c r="J4" s="34"/>
      <c r="K4" s="34"/>
      <c r="L4" s="26"/>
      <c r="O4" s="58">
        <v>30</v>
      </c>
      <c r="P4" s="59">
        <f>P3*O4/100</f>
        <v>21630</v>
      </c>
      <c r="Q4" s="24" t="s">
        <v>10</v>
      </c>
      <c r="T4" s="58">
        <v>27</v>
      </c>
      <c r="U4" s="59">
        <f>U3*T4/100</f>
        <v>17955</v>
      </c>
      <c r="V4" s="24" t="s">
        <v>10</v>
      </c>
    </row>
    <row r="5" spans="1:22">
      <c r="A5" s="18" t="s">
        <v>2</v>
      </c>
      <c r="B5" s="13"/>
      <c r="C5" s="13"/>
      <c r="D5" s="13"/>
      <c r="E5" s="21"/>
      <c r="F5" s="14"/>
      <c r="G5" s="15"/>
      <c r="H5" s="16"/>
      <c r="I5" s="34"/>
      <c r="J5" s="34"/>
      <c r="K5" s="34"/>
      <c r="L5" s="26"/>
      <c r="O5" s="58"/>
      <c r="P5" s="111">
        <f>P3+P4</f>
        <v>93730</v>
      </c>
      <c r="Q5" s="112" t="s">
        <v>4</v>
      </c>
      <c r="T5" s="58"/>
      <c r="U5" s="111">
        <f>U3+U4</f>
        <v>84455</v>
      </c>
      <c r="V5" s="112" t="s">
        <v>4</v>
      </c>
    </row>
    <row r="6" spans="1:22">
      <c r="A6" s="18" t="s">
        <v>17</v>
      </c>
      <c r="B6" s="13"/>
      <c r="C6" s="13"/>
      <c r="D6" s="13"/>
      <c r="E6" s="21"/>
      <c r="F6" s="14"/>
      <c r="G6" s="15"/>
      <c r="H6" s="16"/>
      <c r="I6" s="34"/>
      <c r="J6" s="34"/>
      <c r="K6" s="34"/>
      <c r="L6" s="26"/>
      <c r="O6" s="58">
        <v>0</v>
      </c>
      <c r="P6" s="59">
        <f>P5+P5*O6/100</f>
        <v>93730</v>
      </c>
      <c r="Q6" s="24" t="s">
        <v>3</v>
      </c>
      <c r="T6" s="58">
        <v>0</v>
      </c>
      <c r="U6" s="59">
        <f>U5+U5*T6/100</f>
        <v>84455</v>
      </c>
      <c r="V6" s="24" t="s">
        <v>3</v>
      </c>
    </row>
    <row r="7" spans="1:22">
      <c r="A7" s="17" t="s">
        <v>111</v>
      </c>
      <c r="B7" s="13"/>
      <c r="C7" s="13"/>
      <c r="D7" s="13"/>
      <c r="E7" s="21"/>
      <c r="F7" s="13"/>
      <c r="G7" s="13"/>
      <c r="H7" s="16"/>
      <c r="I7" s="34"/>
      <c r="J7" s="34"/>
      <c r="K7" s="34"/>
      <c r="L7" s="99"/>
      <c r="O7" s="58">
        <v>1.3</v>
      </c>
      <c r="P7" s="59">
        <f>P6*O7</f>
        <v>121849</v>
      </c>
      <c r="Q7" s="60" t="s">
        <v>5</v>
      </c>
      <c r="T7" s="58">
        <v>1.21</v>
      </c>
      <c r="U7" s="59">
        <f>U6*T7</f>
        <v>102190.55</v>
      </c>
      <c r="V7" s="60" t="s">
        <v>5</v>
      </c>
    </row>
    <row r="8" spans="1:22">
      <c r="I8" s="34"/>
      <c r="J8" s="34"/>
      <c r="K8" s="34"/>
      <c r="L8" s="26"/>
      <c r="O8" s="58"/>
      <c r="P8" s="59">
        <f>P7/O2</f>
        <v>118.3</v>
      </c>
      <c r="Q8" s="24" t="s">
        <v>12</v>
      </c>
      <c r="T8" s="58"/>
      <c r="U8" s="59">
        <f>U7/T2</f>
        <v>107.569</v>
      </c>
      <c r="V8" s="24" t="s">
        <v>12</v>
      </c>
    </row>
    <row r="9" spans="1:22">
      <c r="G9" s="110"/>
      <c r="I9" s="34"/>
      <c r="J9" s="34"/>
      <c r="K9" s="34"/>
      <c r="L9" s="26"/>
      <c r="O9" s="58"/>
      <c r="P9" s="61">
        <v>118</v>
      </c>
      <c r="Q9" s="62" t="s">
        <v>11</v>
      </c>
      <c r="T9" s="58"/>
      <c r="U9" s="61">
        <v>108</v>
      </c>
      <c r="V9" s="62" t="s">
        <v>11</v>
      </c>
    </row>
    <row r="10" spans="1:22">
      <c r="B10" s="2"/>
      <c r="I10" s="34"/>
      <c r="J10" s="34"/>
      <c r="K10" s="34"/>
      <c r="L10" s="26"/>
      <c r="O10" s="58"/>
      <c r="P10" s="58"/>
      <c r="Q10" s="24"/>
      <c r="T10" s="58"/>
      <c r="U10" s="58"/>
      <c r="V10" s="24"/>
    </row>
    <row r="11" spans="1:22">
      <c r="I11" s="34"/>
      <c r="J11" s="34"/>
      <c r="K11" s="34"/>
      <c r="L11" s="26"/>
      <c r="O11" s="58">
        <v>1.25</v>
      </c>
      <c r="P11" s="58">
        <v>100</v>
      </c>
      <c r="Q11" s="24" t="s">
        <v>69</v>
      </c>
      <c r="T11" s="58">
        <v>1.25</v>
      </c>
      <c r="U11" s="58">
        <v>100</v>
      </c>
      <c r="V11" s="24" t="s">
        <v>69</v>
      </c>
    </row>
    <row r="12" spans="1:22" ht="18.75">
      <c r="G12" s="12" t="s">
        <v>15</v>
      </c>
      <c r="H12" s="9" t="e">
        <f>'Моноблок R'!H13+#REF!+#REF!+#REF!+#REF!+Весы!J13+#REF!+#REF!+#REF!+#REF!+#REF!+#REF!+#REF!+#REF!</f>
        <v>#REF!</v>
      </c>
      <c r="I12" s="30" t="e">
        <f>I13+#REF!+#REF!+#REF!+#REF!+Весы!K13+#REF!+#REF!+#REF!+#REF!</f>
        <v>#REF!</v>
      </c>
      <c r="J12" s="30" t="e">
        <f>J13+#REF!+#REF!+#REF!+#REF!+Весы!L13+#REF!+#REF!+#REF!+#REF!</f>
        <v>#REF!</v>
      </c>
      <c r="O12" s="58">
        <v>1.27</v>
      </c>
      <c r="P12" s="63">
        <f>P11*O12/O11</f>
        <v>101.6</v>
      </c>
      <c r="Q12" s="53" t="s">
        <v>69</v>
      </c>
      <c r="T12" s="58">
        <v>1.27</v>
      </c>
      <c r="U12" s="63">
        <f>U11*T12/T11</f>
        <v>101.6</v>
      </c>
      <c r="V12" s="53" t="s">
        <v>69</v>
      </c>
    </row>
    <row r="13" spans="1:22">
      <c r="E13" s="22" t="s">
        <v>21</v>
      </c>
      <c r="G13" s="11" t="s">
        <v>16</v>
      </c>
      <c r="H13" s="10">
        <f>H25</f>
        <v>0</v>
      </c>
      <c r="I13" s="30">
        <f>I25</f>
        <v>0</v>
      </c>
      <c r="J13" s="30">
        <f>J25</f>
        <v>0</v>
      </c>
      <c r="O13" s="5"/>
      <c r="P13" s="5"/>
      <c r="S13" s="5"/>
    </row>
    <row r="14" spans="1:22" ht="18">
      <c r="A14" s="81" t="s">
        <v>9</v>
      </c>
      <c r="B14" s="81" t="s">
        <v>102</v>
      </c>
      <c r="C14" s="81" t="s">
        <v>8</v>
      </c>
      <c r="D14" s="81" t="s">
        <v>7</v>
      </c>
      <c r="E14" s="82" t="s">
        <v>26</v>
      </c>
      <c r="F14" s="114" t="s">
        <v>13</v>
      </c>
      <c r="G14" s="115" t="s">
        <v>6</v>
      </c>
      <c r="H14" s="84" t="s">
        <v>14</v>
      </c>
      <c r="I14" s="85" t="s">
        <v>25</v>
      </c>
      <c r="J14" s="86" t="s">
        <v>22</v>
      </c>
      <c r="K14" s="92" t="s">
        <v>23</v>
      </c>
      <c r="L14" s="93" t="s">
        <v>24</v>
      </c>
      <c r="N14" s="5"/>
    </row>
    <row r="15" spans="1:22" ht="15.95" customHeight="1">
      <c r="A15" s="87" t="s">
        <v>92</v>
      </c>
      <c r="B15" s="97"/>
      <c r="C15" s="40"/>
      <c r="D15" s="40"/>
      <c r="E15" s="40"/>
      <c r="F15" s="40"/>
      <c r="G15" s="40"/>
      <c r="H15" s="40"/>
      <c r="I15" s="40"/>
      <c r="J15" s="40"/>
      <c r="K15" s="40"/>
      <c r="L15" s="41"/>
    </row>
    <row r="16" spans="1:22" ht="150.75" customHeight="1">
      <c r="A16" s="23">
        <v>1</v>
      </c>
      <c r="B16" s="50" t="s">
        <v>97</v>
      </c>
      <c r="C16" s="51" t="s">
        <v>103</v>
      </c>
      <c r="D16" s="24"/>
      <c r="E16" s="25">
        <v>1030</v>
      </c>
      <c r="F16" s="65">
        <v>121540</v>
      </c>
      <c r="G16" s="73"/>
      <c r="H16" s="76">
        <f>F16*G16</f>
        <v>0</v>
      </c>
      <c r="I16" s="69">
        <f>G16*K16</f>
        <v>0</v>
      </c>
      <c r="J16" s="69">
        <f>G16*L16</f>
        <v>0</v>
      </c>
      <c r="K16" s="94"/>
      <c r="L16" s="95"/>
    </row>
    <row r="17" spans="1:12" ht="147" customHeight="1">
      <c r="A17" s="23">
        <v>2</v>
      </c>
      <c r="B17" s="50" t="s">
        <v>98</v>
      </c>
      <c r="C17" s="51" t="s">
        <v>95</v>
      </c>
      <c r="D17" s="24"/>
      <c r="E17" s="25">
        <v>1135</v>
      </c>
      <c r="F17" s="65">
        <v>133930</v>
      </c>
      <c r="G17" s="73"/>
      <c r="H17" s="128">
        <f>F17*G17</f>
        <v>0</v>
      </c>
      <c r="I17" s="69">
        <f t="shared" ref="I17:I23" si="0">G17*K17</f>
        <v>0</v>
      </c>
      <c r="J17" s="69">
        <f t="shared" ref="J17:J23" si="1">G17*L17</f>
        <v>0</v>
      </c>
      <c r="K17" s="94"/>
      <c r="L17" s="95"/>
    </row>
    <row r="18" spans="1:12" ht="147" customHeight="1">
      <c r="A18" s="23">
        <v>3</v>
      </c>
      <c r="B18" s="50" t="s">
        <v>112</v>
      </c>
      <c r="C18" s="51" t="s">
        <v>113</v>
      </c>
      <c r="D18" s="24"/>
      <c r="E18" s="25">
        <v>1210</v>
      </c>
      <c r="F18" s="65">
        <v>142780</v>
      </c>
      <c r="G18" s="73"/>
      <c r="H18" s="128">
        <f>F18*G18</f>
        <v>0</v>
      </c>
      <c r="I18" s="69">
        <f t="shared" ref="I18" si="2">G18*K18</f>
        <v>0</v>
      </c>
      <c r="J18" s="69">
        <f t="shared" ref="J18" si="3">G18*L18</f>
        <v>0</v>
      </c>
      <c r="K18" s="94"/>
      <c r="L18" s="95"/>
    </row>
    <row r="19" spans="1:12" ht="15.95" customHeight="1">
      <c r="A19" s="87" t="s">
        <v>94</v>
      </c>
      <c r="B19" s="97"/>
      <c r="C19" s="40"/>
      <c r="D19" s="40"/>
      <c r="E19" s="40"/>
      <c r="F19" s="40"/>
      <c r="G19" s="40"/>
      <c r="H19" s="40"/>
      <c r="I19" s="40"/>
      <c r="J19" s="40"/>
      <c r="K19" s="98"/>
      <c r="L19" s="40"/>
    </row>
    <row r="20" spans="1:12" ht="147" customHeight="1">
      <c r="A20" s="23">
        <v>4</v>
      </c>
      <c r="B20" s="112" t="s">
        <v>107</v>
      </c>
      <c r="C20" s="113" t="s">
        <v>105</v>
      </c>
      <c r="D20" s="24"/>
      <c r="E20" s="25">
        <v>1180</v>
      </c>
      <c r="F20" s="65">
        <v>127440</v>
      </c>
      <c r="G20" s="73"/>
      <c r="H20" s="76">
        <f>F20*G20</f>
        <v>0</v>
      </c>
      <c r="I20" s="69">
        <f t="shared" si="0"/>
        <v>0</v>
      </c>
      <c r="J20" s="69">
        <f t="shared" si="1"/>
        <v>0</v>
      </c>
      <c r="K20" s="94"/>
      <c r="L20" s="95"/>
    </row>
    <row r="21" spans="1:12" ht="128.25" customHeight="1">
      <c r="A21" s="23">
        <v>5</v>
      </c>
      <c r="B21" s="112" t="s">
        <v>108</v>
      </c>
      <c r="C21" s="113" t="s">
        <v>106</v>
      </c>
      <c r="D21" s="24"/>
      <c r="E21" s="25">
        <v>1000</v>
      </c>
      <c r="F21" s="65">
        <v>108000</v>
      </c>
      <c r="G21" s="73"/>
      <c r="H21" s="76">
        <f>F21*G21</f>
        <v>0</v>
      </c>
      <c r="I21" s="69">
        <f t="shared" si="0"/>
        <v>0</v>
      </c>
      <c r="J21" s="69">
        <f t="shared" si="1"/>
        <v>0</v>
      </c>
      <c r="K21" s="94"/>
      <c r="L21" s="95"/>
    </row>
    <row r="22" spans="1:12" ht="140.25" customHeight="1">
      <c r="A22" s="23">
        <v>6</v>
      </c>
      <c r="B22" s="112" t="s">
        <v>109</v>
      </c>
      <c r="C22" s="113" t="s">
        <v>104</v>
      </c>
      <c r="D22" s="24"/>
      <c r="E22" s="25">
        <v>1230</v>
      </c>
      <c r="F22" s="65">
        <v>132840</v>
      </c>
      <c r="G22" s="73"/>
      <c r="H22" s="76">
        <f>F22*G22</f>
        <v>0</v>
      </c>
      <c r="I22" s="69">
        <f t="shared" si="0"/>
        <v>0</v>
      </c>
      <c r="J22" s="69">
        <f t="shared" si="1"/>
        <v>0</v>
      </c>
      <c r="K22" s="94"/>
      <c r="L22" s="95"/>
    </row>
    <row r="23" spans="1:12" ht="126">
      <c r="A23" s="23">
        <v>7</v>
      </c>
      <c r="B23" s="112" t="s">
        <v>110</v>
      </c>
      <c r="C23" s="113" t="s">
        <v>96</v>
      </c>
      <c r="D23" s="24"/>
      <c r="E23" s="25">
        <v>1250</v>
      </c>
      <c r="F23" s="65">
        <v>135000</v>
      </c>
      <c r="G23" s="73"/>
      <c r="H23" s="76">
        <f>F23*G23</f>
        <v>0</v>
      </c>
      <c r="I23" s="69">
        <f t="shared" si="0"/>
        <v>0</v>
      </c>
      <c r="J23" s="69">
        <f t="shared" si="1"/>
        <v>0</v>
      </c>
      <c r="K23" s="94"/>
      <c r="L23" s="95"/>
    </row>
    <row r="24" spans="1:12" ht="15.95" customHeight="1">
      <c r="A24" s="97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1"/>
    </row>
    <row r="25" spans="1:12">
      <c r="H25" s="32">
        <f>SUM(H16:H24)</f>
        <v>0</v>
      </c>
      <c r="I25" s="77">
        <f>SUM(I16:I24)</f>
        <v>0</v>
      </c>
      <c r="J25" s="52">
        <f>SUM(J16:J24)</f>
        <v>0</v>
      </c>
      <c r="K25" s="78"/>
    </row>
    <row r="26" spans="1:12">
      <c r="I26" s="37"/>
      <c r="J26" s="37"/>
    </row>
    <row r="27" spans="1:12">
      <c r="C27"/>
      <c r="D27"/>
    </row>
    <row r="28" spans="1:12">
      <c r="C28"/>
      <c r="D28"/>
    </row>
    <row r="29" spans="1:12">
      <c r="C29"/>
      <c r="D29"/>
    </row>
    <row r="30" spans="1:12">
      <c r="C30"/>
      <c r="D30"/>
    </row>
    <row r="31" spans="1:12">
      <c r="C31"/>
      <c r="D31"/>
    </row>
    <row r="32" spans="1:12">
      <c r="C32"/>
      <c r="D32"/>
    </row>
    <row r="33" spans="3:4">
      <c r="C33"/>
      <c r="D33"/>
    </row>
    <row r="34" spans="3:4">
      <c r="C34"/>
      <c r="D34"/>
    </row>
  </sheetData>
  <phoneticPr fontId="25" type="noConversion"/>
  <hyperlinks>
    <hyperlink ref="A5" r:id="rId1"/>
    <hyperlink ref="A6" r:id="rId2"/>
  </hyperlinks>
  <pageMargins left="0.70866141732283472" right="0.70866141732283472" top="0.74803149606299213" bottom="0.74803149606299213" header="0.31496062992125984" footer="0.31496062992125984"/>
  <pageSetup paperSize="9" scale="70" orientation="landscape" r:id="rId3"/>
  <rowBreaks count="1" manualBreakCount="1">
    <brk id="24" max="6" man="1"/>
  </rowBreaks>
  <colBreaks count="2" manualBreakCount="2">
    <brk id="8" max="26" man="1"/>
    <brk id="10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tabSelected="1" topLeftCell="D43" zoomScale="80" zoomScaleNormal="80" workbookViewId="0">
      <selection activeCell="E44" sqref="E44"/>
    </sheetView>
  </sheetViews>
  <sheetFormatPr defaultRowHeight="15.75"/>
  <cols>
    <col min="1" max="1" width="6.140625" style="1" customWidth="1"/>
    <col min="2" max="2" width="39.5703125" style="44" customWidth="1"/>
    <col min="3" max="3" width="43.5703125" style="44" customWidth="1"/>
    <col min="4" max="4" width="40.85546875" style="1" customWidth="1"/>
    <col min="5" max="5" width="85.42578125" style="1" customWidth="1"/>
    <col min="6" max="7" width="14.85546875" style="68" customWidth="1"/>
    <col min="8" max="8" width="9.5703125" style="68" bestFit="1" customWidth="1"/>
    <col min="9" max="9" width="12.42578125" style="6" customWidth="1"/>
    <col min="10" max="10" width="16.5703125" style="8" customWidth="1"/>
    <col min="11" max="11" width="15.140625" style="28" customWidth="1"/>
    <col min="12" max="12" width="10.5703125" style="28" bestFit="1" customWidth="1"/>
    <col min="13" max="13" width="8.85546875" style="28" hidden="1" customWidth="1"/>
    <col min="14" max="14" width="8.85546875" style="27" hidden="1" customWidth="1"/>
    <col min="15" max="15" width="9.140625" style="1" customWidth="1"/>
    <col min="16" max="16384" width="9.140625" style="1"/>
  </cols>
  <sheetData>
    <row r="1" spans="1:15">
      <c r="A1" s="3"/>
      <c r="B1" s="19" t="s">
        <v>0</v>
      </c>
      <c r="C1" s="43"/>
      <c r="D1" s="13"/>
      <c r="E1" s="13"/>
      <c r="F1" s="67"/>
      <c r="G1" s="67"/>
      <c r="H1" s="67"/>
      <c r="I1" s="15"/>
      <c r="J1" s="16"/>
      <c r="K1" s="34"/>
      <c r="L1" s="34"/>
      <c r="M1" s="34"/>
      <c r="N1" s="26"/>
    </row>
    <row r="2" spans="1:15">
      <c r="A2" s="3"/>
      <c r="B2" s="17" t="s">
        <v>19</v>
      </c>
      <c r="C2" s="43"/>
      <c r="D2" s="13"/>
      <c r="E2" s="13"/>
      <c r="F2" s="67"/>
      <c r="G2" s="67"/>
      <c r="H2" s="67"/>
      <c r="I2" s="15"/>
      <c r="J2" s="16"/>
      <c r="K2" s="34"/>
      <c r="L2" s="34"/>
      <c r="M2" s="34"/>
      <c r="N2" s="26"/>
    </row>
    <row r="3" spans="1:15">
      <c r="A3" s="3"/>
      <c r="B3" s="17" t="s">
        <v>18</v>
      </c>
      <c r="C3" s="43"/>
      <c r="D3" s="13"/>
      <c r="E3" s="13"/>
      <c r="F3" s="67"/>
      <c r="G3" s="67"/>
      <c r="H3" s="67"/>
      <c r="I3" s="15"/>
      <c r="J3" s="16"/>
      <c r="K3" s="34"/>
      <c r="L3" s="34"/>
      <c r="M3" s="34"/>
      <c r="N3" s="26"/>
    </row>
    <row r="4" spans="1:15">
      <c r="A4" s="3"/>
      <c r="B4" s="17" t="s">
        <v>1</v>
      </c>
      <c r="C4" s="43"/>
      <c r="D4" s="13"/>
      <c r="E4" s="13"/>
      <c r="F4" s="67"/>
      <c r="G4" s="67"/>
      <c r="H4" s="67"/>
      <c r="I4" s="15"/>
      <c r="J4" s="16"/>
      <c r="K4" s="34"/>
      <c r="L4" s="34"/>
      <c r="M4" s="34"/>
      <c r="N4" s="26"/>
    </row>
    <row r="5" spans="1:15">
      <c r="A5" s="3"/>
      <c r="B5" s="18" t="s">
        <v>2</v>
      </c>
      <c r="C5" s="43"/>
      <c r="D5" s="13"/>
      <c r="E5" s="13"/>
      <c r="F5" s="67"/>
      <c r="G5" s="67"/>
      <c r="H5" s="67"/>
      <c r="I5" s="15"/>
      <c r="J5" s="16"/>
      <c r="K5" s="34"/>
      <c r="L5" s="34"/>
      <c r="M5" s="34"/>
      <c r="N5" s="26"/>
    </row>
    <row r="6" spans="1:15">
      <c r="A6" s="3"/>
      <c r="B6" s="18" t="s">
        <v>17</v>
      </c>
      <c r="C6" s="43"/>
      <c r="D6" s="13"/>
      <c r="E6" s="13"/>
      <c r="F6" s="67"/>
      <c r="G6" s="67"/>
      <c r="H6" s="67"/>
      <c r="I6" s="15"/>
      <c r="J6" s="16"/>
      <c r="K6" s="34"/>
      <c r="L6" s="34"/>
      <c r="M6" s="34"/>
      <c r="N6" s="26"/>
    </row>
    <row r="7" spans="1:15" ht="15" customHeight="1">
      <c r="A7" s="3"/>
      <c r="B7" s="17" t="s">
        <v>111</v>
      </c>
      <c r="C7" s="43"/>
      <c r="D7" s="13"/>
      <c r="E7" s="13"/>
      <c r="F7" s="66"/>
      <c r="G7" s="66"/>
      <c r="H7" s="66"/>
      <c r="I7" s="13"/>
      <c r="J7" s="16"/>
      <c r="K7" s="34"/>
      <c r="L7" s="34"/>
      <c r="M7" s="34"/>
      <c r="N7" s="26"/>
    </row>
    <row r="8" spans="1:15">
      <c r="E8" s="1" t="s">
        <v>161</v>
      </c>
      <c r="K8" s="34"/>
      <c r="L8" s="34"/>
      <c r="M8" s="34"/>
      <c r="N8" s="26"/>
    </row>
    <row r="9" spans="1:15">
      <c r="E9" s="1" t="s">
        <v>159</v>
      </c>
      <c r="K9" s="34"/>
      <c r="L9" s="34"/>
      <c r="M9" s="34"/>
      <c r="N9" s="26"/>
    </row>
    <row r="10" spans="1:15">
      <c r="D10" s="2"/>
      <c r="E10" s="1" t="s">
        <v>160</v>
      </c>
      <c r="K10" s="34"/>
      <c r="L10" s="34"/>
      <c r="M10" s="34"/>
      <c r="N10" s="26"/>
    </row>
    <row r="11" spans="1:15">
      <c r="K11" s="34"/>
      <c r="L11" s="34"/>
      <c r="M11" s="34"/>
      <c r="N11" s="26"/>
    </row>
    <row r="12" spans="1:15" ht="18.75">
      <c r="I12" s="12" t="s">
        <v>15</v>
      </c>
      <c r="J12" s="9" t="e">
        <f>'Моноблок R'!H13+#REF!+#REF!+#REF!+#REF!+Весы!J13+#REF!+#REF!+#REF!+#REF!+#REF!+#REF!+#REF!+#REF!</f>
        <v>#REF!</v>
      </c>
      <c r="K12" s="46" t="e">
        <f>'Моноблок R'!I13+#REF!+#REF!+#REF!+#REF!+Весы!K13+#REF!+#REF!+#REF!+#REF!</f>
        <v>#REF!</v>
      </c>
      <c r="L12" s="46" t="e">
        <f>#REF!+#REF!+#REF!+#REF!+#REF!+Весы!L13+#REF!+'Моноблок R'!J13+#REF!</f>
        <v>#REF!</v>
      </c>
    </row>
    <row r="13" spans="1:15">
      <c r="I13" s="11" t="s">
        <v>16</v>
      </c>
      <c r="J13" s="10">
        <f>J62</f>
        <v>0</v>
      </c>
      <c r="K13" s="30">
        <f>K72</f>
        <v>0</v>
      </c>
      <c r="L13" s="30">
        <f>L72</f>
        <v>0</v>
      </c>
    </row>
    <row r="14" spans="1:15" ht="31.5">
      <c r="A14" s="81" t="s">
        <v>9</v>
      </c>
      <c r="B14" s="81" t="s">
        <v>20</v>
      </c>
      <c r="C14" s="81" t="s">
        <v>8</v>
      </c>
      <c r="D14" s="81" t="s">
        <v>7</v>
      </c>
      <c r="E14" s="81" t="s">
        <v>39</v>
      </c>
      <c r="F14" s="83" t="s">
        <v>70</v>
      </c>
      <c r="G14" s="83" t="s">
        <v>71</v>
      </c>
      <c r="H14" s="83" t="s">
        <v>13</v>
      </c>
      <c r="I14" s="81" t="s">
        <v>6</v>
      </c>
      <c r="J14" s="84" t="s">
        <v>14</v>
      </c>
      <c r="K14" s="85" t="s">
        <v>25</v>
      </c>
      <c r="L14" s="86" t="s">
        <v>22</v>
      </c>
      <c r="M14" s="35" t="s">
        <v>23</v>
      </c>
      <c r="N14" s="29" t="s">
        <v>24</v>
      </c>
    </row>
    <row r="15" spans="1:15" ht="15.95" customHeight="1">
      <c r="A15" s="97" t="s">
        <v>29</v>
      </c>
      <c r="B15" s="100"/>
      <c r="C15" s="100"/>
      <c r="D15" s="40"/>
      <c r="E15" s="40"/>
      <c r="F15" s="101"/>
      <c r="G15" s="101"/>
      <c r="H15" s="101"/>
      <c r="I15" s="40"/>
      <c r="J15" s="40"/>
      <c r="K15" s="40"/>
      <c r="L15" s="41"/>
      <c r="M15" s="40"/>
      <c r="N15" s="41"/>
    </row>
    <row r="16" spans="1:15" ht="149.25" customHeight="1">
      <c r="A16" s="23">
        <v>1</v>
      </c>
      <c r="B16" s="148" t="s">
        <v>120</v>
      </c>
      <c r="C16" s="79" t="s">
        <v>117</v>
      </c>
      <c r="D16" s="54"/>
      <c r="E16" s="72" t="s">
        <v>122</v>
      </c>
      <c r="F16" s="120"/>
      <c r="G16" s="120"/>
      <c r="H16" s="120">
        <v>96900</v>
      </c>
      <c r="I16" s="118"/>
      <c r="J16" s="135">
        <f>I16*H16</f>
        <v>0</v>
      </c>
      <c r="K16" s="90">
        <f>M16*I16</f>
        <v>0</v>
      </c>
      <c r="L16" s="90">
        <f>N16*I16</f>
        <v>0</v>
      </c>
      <c r="M16" s="55">
        <f>0.52*0.52*0.24</f>
        <v>6.4896000000000009E-2</v>
      </c>
      <c r="N16" s="80">
        <v>13</v>
      </c>
      <c r="O16" s="33"/>
    </row>
    <row r="17" spans="1:40" ht="237" customHeight="1">
      <c r="A17" s="23">
        <v>2</v>
      </c>
      <c r="B17" s="148" t="s">
        <v>121</v>
      </c>
      <c r="C17" s="119" t="s">
        <v>93</v>
      </c>
      <c r="D17" s="134"/>
      <c r="E17" s="133" t="s">
        <v>123</v>
      </c>
      <c r="F17" s="120"/>
      <c r="G17" s="120"/>
      <c r="H17" s="120">
        <v>151050</v>
      </c>
      <c r="I17" s="118"/>
      <c r="J17" s="135">
        <f t="shared" ref="J17:J61" si="0">I17*H17</f>
        <v>0</v>
      </c>
      <c r="K17" s="90">
        <f t="shared" ref="K17:K60" si="1">M17*I17</f>
        <v>0</v>
      </c>
      <c r="L17" s="90">
        <f t="shared" ref="L17:L61" si="2">N17*I17</f>
        <v>0</v>
      </c>
      <c r="M17" s="55">
        <f t="shared" ref="M17" si="3">0.52*0.52*0.24</f>
        <v>6.4896000000000009E-2</v>
      </c>
      <c r="N17" s="80">
        <v>13</v>
      </c>
      <c r="O17" s="33"/>
    </row>
    <row r="18" spans="1:40" ht="195.75" customHeight="1">
      <c r="A18" s="145">
        <v>3</v>
      </c>
      <c r="B18" s="155" t="s">
        <v>158</v>
      </c>
      <c r="C18" s="150" t="s">
        <v>154</v>
      </c>
      <c r="D18" s="54"/>
      <c r="E18" s="152" t="s">
        <v>155</v>
      </c>
      <c r="F18" s="120"/>
      <c r="G18" s="120"/>
      <c r="H18" s="120">
        <v>399000</v>
      </c>
      <c r="I18" s="145"/>
      <c r="J18" s="135">
        <f t="shared" ref="J18:J20" si="4">I18*H18</f>
        <v>0</v>
      </c>
      <c r="K18" s="90">
        <f t="shared" ref="K18:K20" si="5">M18*I18</f>
        <v>0</v>
      </c>
      <c r="L18" s="90">
        <f t="shared" ref="L18:L20" si="6">N18*I18</f>
        <v>0</v>
      </c>
      <c r="M18" s="146"/>
      <c r="N18" s="47"/>
      <c r="O18" s="33"/>
    </row>
    <row r="19" spans="1:40" ht="195.75" customHeight="1">
      <c r="A19" s="145">
        <v>4</v>
      </c>
      <c r="B19" s="155" t="s">
        <v>157</v>
      </c>
      <c r="C19" s="154"/>
      <c r="D19" s="54"/>
      <c r="E19" s="153"/>
      <c r="F19" s="120"/>
      <c r="G19" s="120"/>
      <c r="H19" s="120">
        <v>456000</v>
      </c>
      <c r="I19" s="145"/>
      <c r="J19" s="135">
        <f t="shared" si="4"/>
        <v>0</v>
      </c>
      <c r="K19" s="90">
        <f t="shared" si="5"/>
        <v>0</v>
      </c>
      <c r="L19" s="90">
        <f t="shared" si="6"/>
        <v>0</v>
      </c>
      <c r="M19" s="146"/>
      <c r="N19" s="47"/>
      <c r="O19" s="33"/>
    </row>
    <row r="20" spans="1:40" ht="255">
      <c r="A20" s="145">
        <v>5</v>
      </c>
      <c r="B20" s="155" t="s">
        <v>153</v>
      </c>
      <c r="C20" s="151"/>
      <c r="D20" s="54"/>
      <c r="E20" s="121" t="s">
        <v>156</v>
      </c>
      <c r="F20" s="120"/>
      <c r="G20" s="120"/>
      <c r="H20" s="120">
        <v>421800</v>
      </c>
      <c r="I20" s="145"/>
      <c r="J20" s="135">
        <f t="shared" si="4"/>
        <v>0</v>
      </c>
      <c r="K20" s="90">
        <f t="shared" si="5"/>
        <v>0</v>
      </c>
      <c r="L20" s="90">
        <f t="shared" si="6"/>
        <v>0</v>
      </c>
      <c r="M20" s="146"/>
      <c r="N20" s="47"/>
      <c r="O20" s="33"/>
    </row>
    <row r="21" spans="1:40" ht="15.95" customHeight="1">
      <c r="A21" s="108" t="s">
        <v>83</v>
      </c>
      <c r="B21" s="139"/>
      <c r="C21" s="109"/>
      <c r="D21" s="109"/>
      <c r="E21" s="109"/>
      <c r="F21" s="109"/>
      <c r="G21" s="109"/>
      <c r="H21" s="109"/>
      <c r="I21" s="40"/>
      <c r="J21" s="40"/>
      <c r="K21" s="40"/>
      <c r="L21" s="41"/>
      <c r="M21" s="40"/>
      <c r="N21" s="41"/>
      <c r="AN21" s="33"/>
    </row>
    <row r="22" spans="1:40" ht="90">
      <c r="A22" s="23">
        <v>3</v>
      </c>
      <c r="B22" s="148" t="s">
        <v>118</v>
      </c>
      <c r="C22" s="117" t="s">
        <v>41</v>
      </c>
      <c r="D22" s="118"/>
      <c r="E22" s="121" t="s">
        <v>31</v>
      </c>
      <c r="F22" s="136"/>
      <c r="G22" s="136"/>
      <c r="H22" s="120">
        <v>41000</v>
      </c>
      <c r="I22" s="118"/>
      <c r="J22" s="135">
        <f t="shared" si="0"/>
        <v>0</v>
      </c>
      <c r="K22" s="90">
        <f t="shared" si="1"/>
        <v>0</v>
      </c>
      <c r="L22" s="90">
        <f t="shared" si="2"/>
        <v>0</v>
      </c>
      <c r="M22" s="124"/>
      <c r="N22" s="122"/>
    </row>
    <row r="23" spans="1:40" ht="105">
      <c r="A23" s="118">
        <v>4</v>
      </c>
      <c r="B23" s="148" t="s">
        <v>119</v>
      </c>
      <c r="C23" s="117" t="s">
        <v>40</v>
      </c>
      <c r="D23" s="118"/>
      <c r="E23" s="121" t="s">
        <v>32</v>
      </c>
      <c r="F23" s="136"/>
      <c r="G23" s="136"/>
      <c r="H23" s="120">
        <v>54500</v>
      </c>
      <c r="I23" s="118"/>
      <c r="J23" s="135">
        <f t="shared" si="0"/>
        <v>0</v>
      </c>
      <c r="K23" s="90">
        <f t="shared" si="1"/>
        <v>0</v>
      </c>
      <c r="L23" s="90">
        <f t="shared" si="2"/>
        <v>0</v>
      </c>
      <c r="M23" s="124"/>
      <c r="N23" s="122"/>
    </row>
    <row r="24" spans="1:40" ht="105">
      <c r="A24" s="118">
        <v>5</v>
      </c>
      <c r="B24" s="148" t="s">
        <v>124</v>
      </c>
      <c r="C24" s="117" t="s">
        <v>42</v>
      </c>
      <c r="D24" s="118"/>
      <c r="E24" s="121" t="s">
        <v>33</v>
      </c>
      <c r="F24" s="136"/>
      <c r="G24" s="136"/>
      <c r="H24" s="120">
        <v>54500</v>
      </c>
      <c r="I24" s="118"/>
      <c r="J24" s="135">
        <f t="shared" si="0"/>
        <v>0</v>
      </c>
      <c r="K24" s="90">
        <f t="shared" si="1"/>
        <v>0</v>
      </c>
      <c r="L24" s="90">
        <f t="shared" si="2"/>
        <v>0</v>
      </c>
      <c r="M24" s="124"/>
      <c r="N24" s="122"/>
    </row>
    <row r="25" spans="1:40" ht="15.95" customHeight="1">
      <c r="A25" s="97" t="s">
        <v>84</v>
      </c>
      <c r="B25" s="103"/>
      <c r="C25" s="40"/>
      <c r="D25" s="40"/>
      <c r="E25" s="40"/>
      <c r="F25" s="40"/>
      <c r="G25" s="109"/>
      <c r="H25" s="109"/>
      <c r="I25" s="40"/>
      <c r="J25" s="40"/>
      <c r="K25" s="40"/>
      <c r="L25" s="41"/>
      <c r="M25" s="40"/>
      <c r="N25" s="41"/>
    </row>
    <row r="26" spans="1:40" ht="150">
      <c r="A26" s="23">
        <v>6</v>
      </c>
      <c r="B26" s="149" t="s">
        <v>125</v>
      </c>
      <c r="C26" s="117" t="s">
        <v>73</v>
      </c>
      <c r="D26" s="118"/>
      <c r="E26" s="121" t="s">
        <v>36</v>
      </c>
      <c r="F26" s="136"/>
      <c r="G26" s="136"/>
      <c r="H26" s="120">
        <v>62000</v>
      </c>
      <c r="I26" s="118"/>
      <c r="J26" s="135">
        <f t="shared" si="0"/>
        <v>0</v>
      </c>
      <c r="K26" s="90">
        <f t="shared" si="1"/>
        <v>0</v>
      </c>
      <c r="L26" s="90">
        <f t="shared" si="2"/>
        <v>0</v>
      </c>
      <c r="M26" s="124"/>
      <c r="N26" s="122"/>
    </row>
    <row r="27" spans="1:40" ht="150">
      <c r="A27" s="23">
        <v>7</v>
      </c>
      <c r="B27" s="149" t="s">
        <v>126</v>
      </c>
      <c r="C27" s="117" t="s">
        <v>72</v>
      </c>
      <c r="D27" s="118"/>
      <c r="E27" s="121" t="s">
        <v>35</v>
      </c>
      <c r="F27" s="136"/>
      <c r="G27" s="136"/>
      <c r="H27" s="120">
        <v>60000</v>
      </c>
      <c r="I27" s="118"/>
      <c r="J27" s="135">
        <f t="shared" si="0"/>
        <v>0</v>
      </c>
      <c r="K27" s="90">
        <f t="shared" si="1"/>
        <v>0</v>
      </c>
      <c r="L27" s="90">
        <f t="shared" si="2"/>
        <v>0</v>
      </c>
      <c r="M27" s="124"/>
      <c r="N27" s="122"/>
    </row>
    <row r="28" spans="1:40" ht="55.5" customHeight="1">
      <c r="A28" s="23">
        <v>8</v>
      </c>
      <c r="B28" s="156" t="s">
        <v>30</v>
      </c>
      <c r="C28" s="79"/>
      <c r="D28" s="23"/>
      <c r="E28" s="42"/>
      <c r="F28" s="120"/>
      <c r="G28" s="120"/>
      <c r="H28" s="120">
        <v>8000</v>
      </c>
      <c r="I28" s="118"/>
      <c r="J28" s="135">
        <f t="shared" si="0"/>
        <v>0</v>
      </c>
      <c r="K28" s="90">
        <f t="shared" si="1"/>
        <v>0</v>
      </c>
      <c r="L28" s="90">
        <f t="shared" si="2"/>
        <v>0</v>
      </c>
      <c r="M28" s="36"/>
      <c r="N28" s="31"/>
    </row>
    <row r="29" spans="1:40" ht="15.95" customHeight="1">
      <c r="A29" s="87" t="s">
        <v>85</v>
      </c>
      <c r="B29" s="102"/>
      <c r="C29" s="40"/>
      <c r="D29" s="40"/>
      <c r="E29" s="40"/>
      <c r="F29" s="40"/>
      <c r="G29" s="109"/>
      <c r="H29" s="109"/>
      <c r="I29" s="40"/>
      <c r="J29" s="40"/>
      <c r="K29" s="40"/>
      <c r="L29" s="41"/>
      <c r="M29" s="40"/>
      <c r="N29" s="41"/>
    </row>
    <row r="30" spans="1:40" ht="165">
      <c r="A30" s="23">
        <v>9</v>
      </c>
      <c r="B30" s="149" t="s">
        <v>127</v>
      </c>
      <c r="C30" s="117" t="s">
        <v>43</v>
      </c>
      <c r="D30" s="118"/>
      <c r="E30" s="121" t="s">
        <v>34</v>
      </c>
      <c r="F30" s="136"/>
      <c r="G30" s="136"/>
      <c r="H30" s="120">
        <v>64000</v>
      </c>
      <c r="I30" s="118"/>
      <c r="J30" s="135">
        <f t="shared" si="0"/>
        <v>0</v>
      </c>
      <c r="K30" s="90">
        <f t="shared" si="1"/>
        <v>0</v>
      </c>
      <c r="L30" s="90">
        <f t="shared" si="2"/>
        <v>0</v>
      </c>
      <c r="M30" s="124"/>
      <c r="N30" s="122"/>
    </row>
    <row r="31" spans="1:40" ht="15.95" customHeight="1">
      <c r="A31" s="97" t="s">
        <v>114</v>
      </c>
      <c r="B31" s="103"/>
      <c r="C31" s="40"/>
      <c r="D31" s="40"/>
      <c r="E31" s="40"/>
      <c r="F31" s="40"/>
      <c r="G31" s="109"/>
      <c r="H31" s="109"/>
      <c r="I31" s="40"/>
      <c r="J31" s="40"/>
      <c r="K31" s="40"/>
      <c r="L31" s="41"/>
      <c r="M31" s="40"/>
      <c r="N31" s="41"/>
    </row>
    <row r="32" spans="1:40" ht="165">
      <c r="A32" s="23">
        <v>10</v>
      </c>
      <c r="B32" s="148" t="s">
        <v>128</v>
      </c>
      <c r="C32" s="117" t="s">
        <v>45</v>
      </c>
      <c r="D32" s="118"/>
      <c r="E32" s="121" t="s">
        <v>37</v>
      </c>
      <c r="F32" s="136"/>
      <c r="G32" s="136"/>
      <c r="H32" s="120">
        <v>76500</v>
      </c>
      <c r="I32" s="118"/>
      <c r="J32" s="135">
        <f t="shared" si="0"/>
        <v>0</v>
      </c>
      <c r="K32" s="90">
        <f t="shared" si="1"/>
        <v>0</v>
      </c>
      <c r="L32" s="90">
        <f t="shared" si="2"/>
        <v>0</v>
      </c>
      <c r="M32" s="124"/>
      <c r="N32" s="122"/>
    </row>
    <row r="33" spans="1:15" ht="240">
      <c r="A33" s="23">
        <v>11</v>
      </c>
      <c r="B33" s="148" t="s">
        <v>129</v>
      </c>
      <c r="C33" s="117" t="s">
        <v>44</v>
      </c>
      <c r="D33" s="118"/>
      <c r="E33" s="121" t="s">
        <v>38</v>
      </c>
      <c r="F33" s="136"/>
      <c r="G33" s="136"/>
      <c r="H33" s="120">
        <v>130000</v>
      </c>
      <c r="I33" s="118"/>
      <c r="J33" s="135">
        <f t="shared" si="0"/>
        <v>0</v>
      </c>
      <c r="K33" s="90">
        <f t="shared" si="1"/>
        <v>0</v>
      </c>
      <c r="L33" s="90">
        <f t="shared" si="2"/>
        <v>0</v>
      </c>
      <c r="M33" s="124"/>
      <c r="N33" s="122"/>
    </row>
    <row r="34" spans="1:15" ht="18" customHeight="1">
      <c r="A34" s="97" t="s">
        <v>86</v>
      </c>
      <c r="B34" s="103"/>
      <c r="C34" s="40"/>
      <c r="D34" s="40"/>
      <c r="E34" s="40"/>
      <c r="F34" s="40"/>
      <c r="G34" s="109"/>
      <c r="H34" s="109"/>
      <c r="I34" s="40"/>
      <c r="J34" s="40"/>
      <c r="K34" s="40"/>
      <c r="L34" s="41"/>
      <c r="M34" s="40"/>
      <c r="N34" s="41"/>
    </row>
    <row r="35" spans="1:15" ht="135">
      <c r="A35" s="23">
        <v>12</v>
      </c>
      <c r="B35" s="148" t="s">
        <v>130</v>
      </c>
      <c r="C35" s="117" t="s">
        <v>46</v>
      </c>
      <c r="D35" s="118"/>
      <c r="E35" s="121" t="s">
        <v>47</v>
      </c>
      <c r="F35" s="136"/>
      <c r="G35" s="136"/>
      <c r="H35" s="120">
        <v>61800</v>
      </c>
      <c r="I35" s="118"/>
      <c r="J35" s="135">
        <f t="shared" si="0"/>
        <v>0</v>
      </c>
      <c r="K35" s="90">
        <f t="shared" si="1"/>
        <v>0</v>
      </c>
      <c r="L35" s="90">
        <f t="shared" si="2"/>
        <v>0</v>
      </c>
      <c r="M35" s="124"/>
      <c r="N35" s="122"/>
    </row>
    <row r="36" spans="1:15" ht="180">
      <c r="A36" s="23">
        <v>13</v>
      </c>
      <c r="B36" s="148" t="s">
        <v>131</v>
      </c>
      <c r="C36" s="117" t="s">
        <v>48</v>
      </c>
      <c r="D36" s="118"/>
      <c r="E36" s="121" t="s">
        <v>49</v>
      </c>
      <c r="F36" s="136"/>
      <c r="G36" s="136"/>
      <c r="H36" s="120">
        <v>68000</v>
      </c>
      <c r="I36" s="118"/>
      <c r="J36" s="135">
        <f t="shared" si="0"/>
        <v>0</v>
      </c>
      <c r="K36" s="90">
        <f t="shared" si="1"/>
        <v>0</v>
      </c>
      <c r="L36" s="90">
        <f t="shared" si="2"/>
        <v>0</v>
      </c>
      <c r="M36" s="124"/>
      <c r="N36" s="122"/>
    </row>
    <row r="37" spans="1:15" ht="225">
      <c r="A37" s="23">
        <v>14</v>
      </c>
      <c r="B37" s="148" t="s">
        <v>132</v>
      </c>
      <c r="C37" s="132" t="s">
        <v>99</v>
      </c>
      <c r="D37" s="116"/>
      <c r="E37" s="129" t="s">
        <v>100</v>
      </c>
      <c r="F37" s="138"/>
      <c r="G37" s="138"/>
      <c r="H37" s="120">
        <v>99750</v>
      </c>
      <c r="I37" s="118"/>
      <c r="J37" s="135">
        <f t="shared" si="0"/>
        <v>0</v>
      </c>
      <c r="K37" s="90">
        <f t="shared" si="1"/>
        <v>0</v>
      </c>
      <c r="L37" s="90">
        <f t="shared" si="2"/>
        <v>0</v>
      </c>
      <c r="M37" s="38"/>
      <c r="N37" s="64"/>
      <c r="O37" s="33"/>
    </row>
    <row r="38" spans="1:15" ht="15.95" customHeight="1">
      <c r="A38" s="97" t="s">
        <v>87</v>
      </c>
      <c r="B38" s="103"/>
      <c r="C38" s="40"/>
      <c r="D38" s="40"/>
      <c r="E38" s="40"/>
      <c r="F38" s="40"/>
      <c r="G38" s="109"/>
      <c r="H38" s="109"/>
      <c r="I38" s="40"/>
      <c r="J38" s="40"/>
      <c r="K38" s="40"/>
      <c r="L38" s="41"/>
      <c r="M38" s="39"/>
      <c r="N38" s="70"/>
    </row>
    <row r="39" spans="1:15" ht="285">
      <c r="A39" s="23">
        <v>15</v>
      </c>
      <c r="B39" s="148" t="s">
        <v>133</v>
      </c>
      <c r="C39" s="117" t="s">
        <v>50</v>
      </c>
      <c r="D39" s="118"/>
      <c r="E39" s="121" t="s">
        <v>51</v>
      </c>
      <c r="F39" s="136"/>
      <c r="G39" s="136"/>
      <c r="H39" s="120">
        <v>193500</v>
      </c>
      <c r="I39" s="118"/>
      <c r="J39" s="135">
        <f t="shared" si="0"/>
        <v>0</v>
      </c>
      <c r="K39" s="90">
        <f t="shared" si="1"/>
        <v>0</v>
      </c>
      <c r="L39" s="90">
        <f t="shared" si="2"/>
        <v>0</v>
      </c>
      <c r="M39" s="124"/>
      <c r="N39" s="122"/>
    </row>
    <row r="40" spans="1:15" ht="300">
      <c r="A40" s="23">
        <v>16</v>
      </c>
      <c r="B40" s="148" t="s">
        <v>134</v>
      </c>
      <c r="C40" s="117" t="s">
        <v>52</v>
      </c>
      <c r="D40" s="118"/>
      <c r="E40" s="121" t="s">
        <v>53</v>
      </c>
      <c r="F40" s="136"/>
      <c r="G40" s="136"/>
      <c r="H40" s="120">
        <v>203000</v>
      </c>
      <c r="I40" s="118"/>
      <c r="J40" s="135">
        <f t="shared" si="0"/>
        <v>0</v>
      </c>
      <c r="K40" s="90">
        <f t="shared" si="1"/>
        <v>0</v>
      </c>
      <c r="L40" s="90">
        <f t="shared" si="2"/>
        <v>0</v>
      </c>
      <c r="M40" s="124"/>
      <c r="N40" s="122"/>
    </row>
    <row r="41" spans="1:15" ht="270">
      <c r="A41" s="23">
        <v>17</v>
      </c>
      <c r="B41" s="148" t="s">
        <v>135</v>
      </c>
      <c r="C41" s="117" t="s">
        <v>54</v>
      </c>
      <c r="D41" s="118"/>
      <c r="E41" s="121" t="s">
        <v>55</v>
      </c>
      <c r="F41" s="136"/>
      <c r="G41" s="136"/>
      <c r="H41" s="120">
        <v>258500</v>
      </c>
      <c r="I41" s="118"/>
      <c r="J41" s="135">
        <f t="shared" si="0"/>
        <v>0</v>
      </c>
      <c r="K41" s="90">
        <f t="shared" si="1"/>
        <v>0</v>
      </c>
      <c r="L41" s="90">
        <f t="shared" si="2"/>
        <v>0</v>
      </c>
      <c r="M41" s="124"/>
      <c r="N41" s="122"/>
    </row>
    <row r="42" spans="1:15" ht="270">
      <c r="A42" s="23">
        <v>18</v>
      </c>
      <c r="B42" s="148" t="s">
        <v>136</v>
      </c>
      <c r="C42" s="117" t="s">
        <v>56</v>
      </c>
      <c r="D42" s="118"/>
      <c r="E42" s="121" t="s">
        <v>57</v>
      </c>
      <c r="F42" s="136"/>
      <c r="G42" s="136"/>
      <c r="H42" s="120">
        <v>267500</v>
      </c>
      <c r="I42" s="118"/>
      <c r="J42" s="135">
        <f t="shared" si="0"/>
        <v>0</v>
      </c>
      <c r="K42" s="90">
        <f t="shared" si="1"/>
        <v>0</v>
      </c>
      <c r="L42" s="90">
        <f t="shared" si="2"/>
        <v>0</v>
      </c>
      <c r="M42" s="124"/>
      <c r="N42" s="122"/>
    </row>
    <row r="43" spans="1:15" ht="228" customHeight="1">
      <c r="A43" s="24">
        <v>19</v>
      </c>
      <c r="B43" s="148" t="s">
        <v>149</v>
      </c>
      <c r="C43" s="150" t="s">
        <v>148</v>
      </c>
      <c r="D43" s="24"/>
      <c r="E43" s="24" t="s">
        <v>150</v>
      </c>
      <c r="F43" s="141"/>
      <c r="G43" s="141"/>
      <c r="H43" s="141">
        <v>292500</v>
      </c>
      <c r="I43" s="140"/>
      <c r="J43" s="135">
        <f t="shared" si="0"/>
        <v>0</v>
      </c>
      <c r="K43" s="90">
        <f t="shared" si="1"/>
        <v>0</v>
      </c>
      <c r="L43" s="90">
        <f t="shared" si="2"/>
        <v>0</v>
      </c>
      <c r="M43" s="125"/>
      <c r="N43" s="123"/>
    </row>
    <row r="44" spans="1:15" ht="211.5" customHeight="1">
      <c r="A44" s="24">
        <v>20</v>
      </c>
      <c r="B44" s="148" t="s">
        <v>151</v>
      </c>
      <c r="C44" s="151"/>
      <c r="D44" s="24"/>
      <c r="E44" s="24" t="s">
        <v>152</v>
      </c>
      <c r="F44" s="141"/>
      <c r="G44" s="141"/>
      <c r="H44" s="141">
        <v>306000</v>
      </c>
      <c r="I44" s="140"/>
      <c r="J44" s="135">
        <f t="shared" si="0"/>
        <v>0</v>
      </c>
      <c r="K44" s="90">
        <f t="shared" si="1"/>
        <v>0</v>
      </c>
      <c r="L44" s="90">
        <f t="shared" si="2"/>
        <v>0</v>
      </c>
    </row>
    <row r="45" spans="1:15" ht="15.95" customHeight="1">
      <c r="A45" s="97" t="s">
        <v>89</v>
      </c>
      <c r="B45" s="103"/>
      <c r="C45" s="40"/>
      <c r="D45" s="40"/>
      <c r="E45" s="40"/>
      <c r="F45" s="40"/>
      <c r="G45" s="109"/>
      <c r="H45" s="109"/>
      <c r="I45" s="40"/>
      <c r="J45" s="40"/>
      <c r="K45" s="40"/>
      <c r="L45" s="41"/>
      <c r="M45" s="40"/>
      <c r="N45" s="41"/>
    </row>
    <row r="46" spans="1:15" s="71" customFormat="1" ht="240">
      <c r="A46" s="91">
        <v>21</v>
      </c>
      <c r="B46" s="148" t="s">
        <v>137</v>
      </c>
      <c r="C46" s="131" t="s">
        <v>58</v>
      </c>
      <c r="D46" s="116"/>
      <c r="E46" s="130" t="s">
        <v>76</v>
      </c>
      <c r="F46" s="137">
        <v>74500</v>
      </c>
      <c r="G46" s="137">
        <v>12500</v>
      </c>
      <c r="H46" s="120">
        <v>87000</v>
      </c>
      <c r="I46" s="118"/>
      <c r="J46" s="135">
        <f t="shared" si="0"/>
        <v>0</v>
      </c>
      <c r="K46" s="90">
        <f t="shared" si="1"/>
        <v>0</v>
      </c>
      <c r="L46" s="90">
        <f t="shared" si="2"/>
        <v>0</v>
      </c>
      <c r="M46" s="127"/>
      <c r="N46" s="126"/>
      <c r="O46" s="2"/>
    </row>
    <row r="47" spans="1:15" ht="330">
      <c r="A47" s="23">
        <v>22</v>
      </c>
      <c r="B47" s="148" t="s">
        <v>138</v>
      </c>
      <c r="C47" s="117" t="s">
        <v>59</v>
      </c>
      <c r="D47" s="118"/>
      <c r="E47" s="121" t="s">
        <v>77</v>
      </c>
      <c r="F47" s="137">
        <v>74500</v>
      </c>
      <c r="G47" s="137">
        <v>50000</v>
      </c>
      <c r="H47" s="120">
        <v>124500</v>
      </c>
      <c r="I47" s="118"/>
      <c r="J47" s="135">
        <f t="shared" si="0"/>
        <v>0</v>
      </c>
      <c r="K47" s="90">
        <f t="shared" si="1"/>
        <v>0</v>
      </c>
      <c r="L47" s="90">
        <f t="shared" si="2"/>
        <v>0</v>
      </c>
      <c r="M47" s="124"/>
      <c r="N47" s="122"/>
    </row>
    <row r="48" spans="1:15" ht="15.95" customHeight="1">
      <c r="A48" s="97" t="s">
        <v>64</v>
      </c>
      <c r="B48" s="103"/>
      <c r="C48" s="40"/>
      <c r="D48" s="40"/>
      <c r="E48" s="40"/>
      <c r="F48" s="40"/>
      <c r="G48" s="109"/>
      <c r="H48" s="109"/>
      <c r="I48" s="40"/>
      <c r="J48" s="40"/>
      <c r="K48" s="40"/>
      <c r="L48" s="41"/>
      <c r="M48" s="40"/>
      <c r="N48" s="41"/>
    </row>
    <row r="49" spans="1:14" ht="375">
      <c r="A49" s="23">
        <v>23</v>
      </c>
      <c r="B49" s="148" t="s">
        <v>139</v>
      </c>
      <c r="C49" s="117" t="s">
        <v>65</v>
      </c>
      <c r="D49" s="118"/>
      <c r="E49" s="121" t="s">
        <v>80</v>
      </c>
      <c r="F49" s="137">
        <v>74500</v>
      </c>
      <c r="G49" s="137">
        <v>63000</v>
      </c>
      <c r="H49" s="120">
        <v>137500</v>
      </c>
      <c r="I49" s="118"/>
      <c r="J49" s="135">
        <f t="shared" si="0"/>
        <v>0</v>
      </c>
      <c r="K49" s="90">
        <f t="shared" si="1"/>
        <v>0</v>
      </c>
      <c r="L49" s="90">
        <f t="shared" si="2"/>
        <v>0</v>
      </c>
      <c r="M49" s="124"/>
      <c r="N49" s="122"/>
    </row>
    <row r="50" spans="1:14" ht="15.95" customHeight="1">
      <c r="A50" s="87" t="s">
        <v>61</v>
      </c>
      <c r="B50" s="96"/>
      <c r="C50" s="88"/>
      <c r="D50" s="87"/>
      <c r="E50" s="87"/>
      <c r="F50" s="89"/>
      <c r="G50" s="109"/>
      <c r="H50" s="109"/>
      <c r="I50" s="40"/>
      <c r="J50" s="40"/>
      <c r="K50" s="40"/>
      <c r="L50" s="41"/>
      <c r="M50" s="40"/>
      <c r="N50" s="41"/>
    </row>
    <row r="51" spans="1:14" ht="360">
      <c r="A51" s="23">
        <v>24</v>
      </c>
      <c r="B51" s="148" t="s">
        <v>140</v>
      </c>
      <c r="C51" s="117" t="s">
        <v>63</v>
      </c>
      <c r="D51" s="118"/>
      <c r="E51" s="121" t="s">
        <v>79</v>
      </c>
      <c r="F51" s="137">
        <v>68000</v>
      </c>
      <c r="G51" s="137">
        <v>92000</v>
      </c>
      <c r="H51" s="120">
        <v>160000</v>
      </c>
      <c r="I51" s="118"/>
      <c r="J51" s="135">
        <f t="shared" si="0"/>
        <v>0</v>
      </c>
      <c r="K51" s="90">
        <f t="shared" si="1"/>
        <v>0</v>
      </c>
      <c r="L51" s="90">
        <f t="shared" si="2"/>
        <v>0</v>
      </c>
      <c r="M51" s="124"/>
      <c r="N51" s="122"/>
    </row>
    <row r="52" spans="1:14" ht="15.95" customHeight="1">
      <c r="A52" s="97" t="s">
        <v>88</v>
      </c>
      <c r="B52" s="103"/>
      <c r="C52" s="40"/>
      <c r="D52" s="40"/>
      <c r="E52" s="40"/>
      <c r="F52" s="40"/>
      <c r="G52" s="109"/>
      <c r="H52" s="109"/>
      <c r="I52" s="40"/>
      <c r="J52" s="40"/>
      <c r="K52" s="40"/>
      <c r="L52" s="41"/>
      <c r="M52" s="40"/>
      <c r="N52" s="41"/>
    </row>
    <row r="53" spans="1:14" ht="405">
      <c r="A53" s="23">
        <v>25</v>
      </c>
      <c r="B53" s="148" t="s">
        <v>141</v>
      </c>
      <c r="C53" s="117" t="s">
        <v>75</v>
      </c>
      <c r="D53" s="118"/>
      <c r="E53" s="121" t="s">
        <v>74</v>
      </c>
      <c r="F53" s="137">
        <v>68000</v>
      </c>
      <c r="G53" s="137">
        <v>184000</v>
      </c>
      <c r="H53" s="120">
        <v>252000</v>
      </c>
      <c r="I53" s="118"/>
      <c r="J53" s="135">
        <f t="shared" si="0"/>
        <v>0</v>
      </c>
      <c r="K53" s="90">
        <f t="shared" si="1"/>
        <v>0</v>
      </c>
      <c r="L53" s="90">
        <f t="shared" si="2"/>
        <v>0</v>
      </c>
      <c r="M53" s="124"/>
      <c r="N53" s="122"/>
    </row>
    <row r="54" spans="1:14" ht="15.95" customHeight="1">
      <c r="A54" s="97" t="s">
        <v>78</v>
      </c>
      <c r="B54" s="103"/>
      <c r="C54" s="40"/>
      <c r="D54" s="40"/>
      <c r="E54" s="40"/>
      <c r="F54" s="40"/>
      <c r="G54" s="109"/>
      <c r="H54" s="109"/>
      <c r="I54" s="40"/>
      <c r="J54" s="40"/>
      <c r="K54" s="40"/>
      <c r="L54" s="41"/>
      <c r="M54" s="40"/>
      <c r="N54" s="41"/>
    </row>
    <row r="55" spans="1:14" ht="300">
      <c r="A55" s="23">
        <v>26</v>
      </c>
      <c r="B55" s="148" t="s">
        <v>142</v>
      </c>
      <c r="C55" s="131" t="s">
        <v>60</v>
      </c>
      <c r="D55" s="118"/>
      <c r="E55" s="121" t="s">
        <v>62</v>
      </c>
      <c r="F55" s="136"/>
      <c r="G55" s="136"/>
      <c r="H55" s="120">
        <v>162500</v>
      </c>
      <c r="I55" s="118"/>
      <c r="J55" s="135">
        <f t="shared" si="0"/>
        <v>0</v>
      </c>
      <c r="K55" s="90">
        <f t="shared" si="1"/>
        <v>0</v>
      </c>
      <c r="L55" s="90">
        <f t="shared" si="2"/>
        <v>0</v>
      </c>
      <c r="M55" s="124"/>
      <c r="N55" s="122"/>
    </row>
    <row r="56" spans="1:14" ht="255">
      <c r="A56" s="23">
        <v>27</v>
      </c>
      <c r="B56" s="147" t="s">
        <v>143</v>
      </c>
      <c r="C56" s="117" t="s">
        <v>99</v>
      </c>
      <c r="D56" s="118"/>
      <c r="E56" s="121" t="s">
        <v>147</v>
      </c>
      <c r="F56" s="136"/>
      <c r="G56" s="136"/>
      <c r="H56" s="120">
        <v>164850</v>
      </c>
      <c r="I56" s="118"/>
      <c r="J56" s="135">
        <f t="shared" si="0"/>
        <v>0</v>
      </c>
      <c r="K56" s="90">
        <f t="shared" si="1"/>
        <v>0</v>
      </c>
      <c r="L56" s="90">
        <f t="shared" si="2"/>
        <v>0</v>
      </c>
      <c r="M56" s="74"/>
      <c r="N56" s="75"/>
    </row>
    <row r="57" spans="1:14" ht="15.95" customHeight="1">
      <c r="A57" s="97" t="s">
        <v>90</v>
      </c>
      <c r="B57" s="103"/>
      <c r="C57" s="40"/>
      <c r="D57" s="40"/>
      <c r="E57" s="40"/>
      <c r="F57" s="40"/>
      <c r="G57" s="109"/>
      <c r="H57" s="109"/>
      <c r="I57" s="40"/>
      <c r="J57" s="40"/>
      <c r="K57" s="40"/>
      <c r="L57" s="41"/>
      <c r="M57" s="40"/>
      <c r="N57" s="40"/>
    </row>
    <row r="58" spans="1:14" ht="409.5">
      <c r="A58" s="23">
        <v>28</v>
      </c>
      <c r="B58" s="148" t="s">
        <v>144</v>
      </c>
      <c r="C58" s="117" t="s">
        <v>66</v>
      </c>
      <c r="D58" s="118"/>
      <c r="E58" s="121" t="s">
        <v>81</v>
      </c>
      <c r="F58" s="137">
        <v>141000</v>
      </c>
      <c r="G58" s="137">
        <v>123000</v>
      </c>
      <c r="H58" s="120">
        <v>264000</v>
      </c>
      <c r="I58" s="118"/>
      <c r="J58" s="135">
        <f t="shared" si="0"/>
        <v>0</v>
      </c>
      <c r="K58" s="90">
        <f t="shared" si="1"/>
        <v>0</v>
      </c>
      <c r="L58" s="90">
        <f t="shared" si="2"/>
        <v>0</v>
      </c>
      <c r="M58" s="124"/>
      <c r="N58" s="122"/>
    </row>
    <row r="59" spans="1:14" ht="15.95" customHeight="1">
      <c r="A59" s="105" t="s">
        <v>67</v>
      </c>
      <c r="B59" s="104"/>
      <c r="C59" s="106"/>
      <c r="D59" s="106"/>
      <c r="E59" s="106"/>
      <c r="F59" s="106"/>
      <c r="G59" s="109"/>
      <c r="H59" s="109"/>
      <c r="I59" s="40"/>
      <c r="J59" s="40"/>
      <c r="K59" s="40"/>
      <c r="L59" s="41"/>
      <c r="M59" s="40"/>
      <c r="N59" s="41"/>
    </row>
    <row r="60" spans="1:14" ht="330">
      <c r="A60" s="23">
        <v>29</v>
      </c>
      <c r="B60" s="148" t="s">
        <v>145</v>
      </c>
      <c r="C60" s="117" t="s">
        <v>68</v>
      </c>
      <c r="D60" s="118"/>
      <c r="E60" s="121" t="s">
        <v>82</v>
      </c>
      <c r="F60" s="137">
        <v>251500</v>
      </c>
      <c r="G60" s="137">
        <v>50000</v>
      </c>
      <c r="H60" s="120">
        <v>301500</v>
      </c>
      <c r="I60" s="118"/>
      <c r="J60" s="135">
        <f t="shared" si="0"/>
        <v>0</v>
      </c>
      <c r="K60" s="90">
        <f t="shared" si="1"/>
        <v>0</v>
      </c>
      <c r="L60" s="90">
        <f t="shared" si="2"/>
        <v>0</v>
      </c>
      <c r="M60" s="124"/>
      <c r="N60" s="122"/>
    </row>
    <row r="61" spans="1:14" ht="330">
      <c r="A61" s="23">
        <v>30</v>
      </c>
      <c r="B61" s="147" t="s">
        <v>146</v>
      </c>
      <c r="C61" s="117" t="s">
        <v>101</v>
      </c>
      <c r="D61" s="118"/>
      <c r="E61" s="121" t="s">
        <v>91</v>
      </c>
      <c r="F61" s="137">
        <v>190000</v>
      </c>
      <c r="G61" s="137">
        <v>30000</v>
      </c>
      <c r="H61" s="120">
        <v>220000</v>
      </c>
      <c r="I61" s="118"/>
      <c r="J61" s="135">
        <f t="shared" si="0"/>
        <v>0</v>
      </c>
      <c r="K61" s="142">
        <f>M61*I61</f>
        <v>0</v>
      </c>
      <c r="L61" s="142">
        <f t="shared" si="2"/>
        <v>0</v>
      </c>
      <c r="M61" s="49"/>
      <c r="N61" s="48"/>
    </row>
    <row r="62" spans="1:14">
      <c r="J62" s="143">
        <f>SUM(J16:J61)</f>
        <v>0</v>
      </c>
      <c r="K62" s="144">
        <f>SUM(K16:K61)</f>
        <v>0</v>
      </c>
      <c r="L62" s="144">
        <f>SUM(L16:L61)</f>
        <v>0</v>
      </c>
    </row>
    <row r="64" spans="1:14">
      <c r="B64" s="45"/>
      <c r="C64" s="45"/>
      <c r="E64"/>
    </row>
    <row r="65" spans="2:5">
      <c r="B65" s="45"/>
      <c r="C65" s="45"/>
      <c r="E65"/>
    </row>
    <row r="66" spans="2:5">
      <c r="B66" s="45"/>
      <c r="C66" s="45"/>
      <c r="E66"/>
    </row>
    <row r="67" spans="2:5">
      <c r="B67" s="45"/>
      <c r="C67" s="45"/>
      <c r="E67"/>
    </row>
    <row r="68" spans="2:5">
      <c r="B68" s="45"/>
      <c r="C68" s="45"/>
      <c r="E68"/>
    </row>
    <row r="69" spans="2:5">
      <c r="B69" s="45"/>
      <c r="C69" s="45"/>
      <c r="E69"/>
    </row>
    <row r="70" spans="2:5">
      <c r="B70" s="45"/>
      <c r="C70" s="45"/>
      <c r="E70"/>
    </row>
    <row r="71" spans="2:5">
      <c r="B71" s="45"/>
      <c r="C71" s="45"/>
      <c r="E71"/>
    </row>
  </sheetData>
  <mergeCells count="3">
    <mergeCell ref="C43:C44"/>
    <mergeCell ref="E18:E19"/>
    <mergeCell ref="C18:C20"/>
  </mergeCells>
  <phoneticPr fontId="25" type="noConversion"/>
  <hyperlinks>
    <hyperlink ref="B5" r:id="rId1"/>
    <hyperlink ref="B6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Моноблок R</vt:lpstr>
      <vt:lpstr>Весы</vt:lpstr>
      <vt:lpstr>'Моноблок 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pc273</cp:lastModifiedBy>
  <cp:lastPrinted>2021-07-01T07:57:49Z</cp:lastPrinted>
  <dcterms:created xsi:type="dcterms:W3CDTF">2018-04-14T06:10:03Z</dcterms:created>
  <dcterms:modified xsi:type="dcterms:W3CDTF">2023-12-04T11:34:12Z</dcterms:modified>
</cp:coreProperties>
</file>