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02"/>
  <workbookPr filterPrivacy="1"/>
  <xr:revisionPtr revIDLastSave="4" documentId="13_ncr:1_{55B9C89A-CAB2-4109-ABE6-D63E00D69C02}" xr6:coauthVersionLast="42" xr6:coauthVersionMax="42" xr10:uidLastSave="{DF8A2B33-B604-4E5A-8E05-090D8AFDB6D7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Sheet1!$C$1:$C$5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C16" i="1"/>
  <c r="B15" i="1"/>
  <c r="C15" i="1"/>
  <c r="D14" i="1"/>
  <c r="C14" i="1"/>
  <c r="B14" i="1"/>
  <c r="D11" i="1"/>
  <c r="C11" i="1"/>
  <c r="B11" i="1"/>
  <c r="B17" i="1"/>
  <c r="C17" i="1"/>
  <c r="D15" i="1"/>
  <c r="D17" i="1"/>
  <c r="D16" i="1"/>
  <c r="D18" i="1"/>
  <c r="C19" i="1"/>
  <c r="C18" i="1"/>
  <c r="B18" i="1"/>
  <c r="B19" i="1"/>
  <c r="D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GetMarketerData" description="与工作簿中“GetMarketerData”查询的连接。" type="5" refreshedVersion="0" background="1">
    <dbPr connection="Provider=Microsoft.Mashup.OleDb.1;Data Source=$Workbook$;Location=GetMarketerData;Extended Properties=&quot;&quot;" command="SELECT * FROM [GetMarketerData]"/>
  </connection>
  <connection id="2" xr16:uid="{00000000-0015-0000-FFFF-FFFF01000000}" keepAlive="1" name="查询 - SpSell" description="与工作簿中“SpSell”查询的连接。" type="5" refreshedVersion="6" background="1" saveData="1">
    <dbPr connection="Provider=Microsoft.Mashup.OleDb.1;Data Source=$Workbook$;Location=SpSell;Extended Properties=&quot;&quot;" command="SELECT * FROM [SpSell]"/>
  </connection>
</connections>
</file>

<file path=xl/sharedStrings.xml><?xml version="1.0" encoding="utf-8"?>
<sst xmlns="http://schemas.openxmlformats.org/spreadsheetml/2006/main" count="24" uniqueCount="24">
  <si>
    <r>
      <rPr>
        <sz val="11"/>
        <color theme="1"/>
        <rFont val="等线"/>
        <family val="2"/>
      </rPr>
      <t>列</t>
    </r>
    <r>
      <rPr>
        <sz val="11"/>
        <color theme="1"/>
        <rFont val="Arial"/>
        <family val="2"/>
      </rPr>
      <t>1</t>
    </r>
  </si>
  <si>
    <r>
      <rPr>
        <sz val="11"/>
        <color theme="1"/>
        <rFont val="等线"/>
        <family val="2"/>
      </rPr>
      <t>列</t>
    </r>
    <r>
      <rPr>
        <sz val="11"/>
        <color theme="1"/>
        <rFont val="Arial"/>
        <family val="2"/>
      </rPr>
      <t>2</t>
    </r>
  </si>
  <si>
    <t>Sell Price.fivePercent</t>
  </si>
  <si>
    <r>
      <t>Skill Extractor</t>
    </r>
    <r>
      <rPr>
        <sz val="10"/>
        <color theme="1"/>
        <rFont val="微软雅黑"/>
        <family val="2"/>
        <charset val="134"/>
      </rPr>
      <t>（提取器）</t>
    </r>
    <phoneticPr fontId="1" type="noConversion"/>
  </si>
  <si>
    <r>
      <t>Large Skill Injector</t>
    </r>
    <r>
      <rPr>
        <sz val="10"/>
        <color theme="1"/>
        <rFont val="微软雅黑"/>
        <family val="2"/>
        <charset val="134"/>
      </rPr>
      <t>（大脑浆）</t>
    </r>
    <phoneticPr fontId="1" type="noConversion"/>
  </si>
  <si>
    <r>
      <t>MCT</t>
    </r>
    <r>
      <rPr>
        <sz val="10"/>
        <color theme="1"/>
        <rFont val="微软雅黑"/>
        <family val="2"/>
        <charset val="134"/>
      </rPr>
      <t>（多人物训练）</t>
    </r>
    <phoneticPr fontId="1" type="noConversion"/>
  </si>
  <si>
    <r>
      <t>PLEX</t>
    </r>
    <r>
      <rPr>
        <sz val="10"/>
        <color theme="1"/>
        <rFont val="微软雅黑"/>
        <family val="2"/>
        <charset val="134"/>
      </rPr>
      <t>（飞行员证）</t>
    </r>
    <phoneticPr fontId="1" type="noConversion"/>
  </si>
  <si>
    <t>1</t>
  </si>
  <si>
    <t>2</t>
  </si>
  <si>
    <t>3</t>
  </si>
  <si>
    <t>4</t>
  </si>
  <si>
    <r>
      <rPr>
        <sz val="11"/>
        <color theme="1"/>
        <rFont val="等线"/>
        <family val="2"/>
      </rPr>
      <t>技能点数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每小时</t>
    </r>
    <phoneticPr fontId="1" type="noConversion"/>
  </si>
  <si>
    <t>2250</t>
  </si>
  <si>
    <t>2520</t>
  </si>
  <si>
    <t>2700</t>
  </si>
  <si>
    <r>
      <rPr>
        <sz val="11"/>
        <color theme="1"/>
        <rFont val="等线"/>
        <family val="2"/>
      </rPr>
      <t>技能点数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每月</t>
    </r>
    <phoneticPr fontId="1" type="noConversion"/>
  </si>
  <si>
    <r>
      <rPr>
        <sz val="11"/>
        <color theme="1"/>
        <rFont val="等线"/>
        <family val="2"/>
      </rPr>
      <t>获取脑浆数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每月</t>
    </r>
    <phoneticPr fontId="1" type="noConversion"/>
  </si>
  <si>
    <r>
      <rPr>
        <sz val="11"/>
        <color theme="1"/>
        <rFont val="等线"/>
        <family val="2"/>
      </rPr>
      <t>每</t>
    </r>
    <r>
      <rPr>
        <sz val="11"/>
        <color theme="1"/>
        <rFont val="微软雅黑"/>
        <family val="2"/>
        <charset val="134"/>
      </rPr>
      <t>人物</t>
    </r>
    <r>
      <rPr>
        <sz val="11"/>
        <color theme="1"/>
        <rFont val="等线"/>
        <family val="2"/>
      </rPr>
      <t>获利</t>
    </r>
    <phoneticPr fontId="1" type="noConversion"/>
  </si>
  <si>
    <r>
      <rPr>
        <sz val="11"/>
        <color theme="1"/>
        <rFont val="等线"/>
        <family val="2"/>
      </rPr>
      <t>账号</t>
    </r>
    <r>
      <rPr>
        <sz val="11"/>
        <color theme="1"/>
        <rFont val="Arial"/>
        <family val="2"/>
      </rPr>
      <t>2</t>
    </r>
    <r>
      <rPr>
        <sz val="11"/>
        <color theme="1"/>
        <rFont val="等线"/>
        <family val="2"/>
      </rPr>
      <t>个人物成本（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</rPr>
      <t>大号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等线"/>
        <family val="2"/>
      </rPr>
      <t>小号</t>
    </r>
    <r>
      <rPr>
        <sz val="11"/>
        <color theme="1"/>
        <rFont val="Arial"/>
        <family val="2"/>
      </rPr>
      <t xml:space="preserve">) </t>
    </r>
    <phoneticPr fontId="1" type="noConversion"/>
  </si>
  <si>
    <r>
      <rPr>
        <sz val="11"/>
        <color theme="1"/>
        <rFont val="等线"/>
        <family val="2"/>
      </rPr>
      <t>账号</t>
    </r>
    <r>
      <rPr>
        <sz val="11"/>
        <color theme="1"/>
        <rFont val="Arial"/>
        <family val="2"/>
      </rPr>
      <t>3</t>
    </r>
    <r>
      <rPr>
        <sz val="11"/>
        <color theme="1"/>
        <rFont val="等线"/>
        <family val="2"/>
      </rPr>
      <t>个人物成本（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</rPr>
      <t>大号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等线"/>
        <family val="2"/>
      </rPr>
      <t>小号</t>
    </r>
    <r>
      <rPr>
        <sz val="11"/>
        <color theme="1"/>
        <rFont val="Arial"/>
        <family val="2"/>
      </rPr>
      <t xml:space="preserve">) </t>
    </r>
    <phoneticPr fontId="1" type="noConversion"/>
  </si>
  <si>
    <r>
      <t>1</t>
    </r>
    <r>
      <rPr>
        <sz val="10"/>
        <color theme="1"/>
        <rFont val="微软雅黑"/>
        <family val="2"/>
        <charset val="134"/>
      </rPr>
      <t>个人物提取脑浆获利</t>
    </r>
    <phoneticPr fontId="1" type="noConversion"/>
  </si>
  <si>
    <r>
      <t>2</t>
    </r>
    <r>
      <rPr>
        <sz val="10"/>
        <color theme="1"/>
        <rFont val="微软雅黑"/>
        <family val="2"/>
        <charset val="134"/>
      </rPr>
      <t>个人物提取脑浆获利</t>
    </r>
    <phoneticPr fontId="1" type="noConversion"/>
  </si>
  <si>
    <r>
      <t>3</t>
    </r>
    <r>
      <rPr>
        <sz val="10"/>
        <color theme="1"/>
        <rFont val="微软雅黑"/>
        <family val="2"/>
        <charset val="134"/>
      </rPr>
      <t>个人物提取脑浆获利</t>
    </r>
    <phoneticPr fontId="1" type="noConversion"/>
  </si>
  <si>
    <t>note： 打开后  1，安全警告-&gt;启用内容；2，点击数据标签-&gt;全部刷新 左键单击一次;3, 看17-19行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</si>
</sst>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 ;_-\$* \-#,##0.00\ ;_-\$* &quot;-&quot;??_ ;_-@_ 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5" fillId="0" borderId="0" xfId="0" applyFont="1"/>
    <xf numFmtId="164" fontId="5" fillId="0" borderId="0" xfId="0" applyNumberFormat="1" applyFont="1"/>
    <xf numFmtId="0" fontId="5" fillId="0" borderId="0" xfId="0" applyFont="1" applyFill="1"/>
    <xf numFmtId="0" fontId="7" fillId="2" borderId="0" xfId="1" applyFont="1" applyAlignment="1">
      <alignment horizontal="center" vertical="center"/>
    </xf>
    <xf numFmtId="0" fontId="4" fillId="2" borderId="0" xfId="1" applyAlignment="1">
      <alignment horizontal="center" vertical="center"/>
    </xf>
  </cellXfs>
  <cellStyles count="2">
    <cellStyle name="60% - Accent5" xfId="1" builtinId="48"/>
    <cellStyle name="Normal" xfId="0" builtinId="0"/>
  </cellStyles>
  <dxfs count="14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\$* #,##0.00_ ;_-\$* \-#,##0.00\ ;_-\$* &quot;-&quot;??_ ;_-@_ 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-\$* #,##0.00_ ;_-\$* \-#,##0.00\ ;_-\$* &quot;-&quot;??_ ;_-@_ "/>
      <alignment horizontal="righ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8">
    <queryTableFields count="1">
      <queryTableField id="3" name="Sell Price.fivePercen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F7246-8AD2-472E-A6B6-23AE22BD50BE}" name="表1" displayName="表1" ref="A1:B5" totalsRowShown="0" headerRowDxfId="13" dataDxfId="12" tableBorderDxfId="11">
  <autoFilter ref="A1:B5" xr:uid="{DF471FD9-91AC-491A-A690-F4D503661156}"/>
  <tableColumns count="2">
    <tableColumn id="1" xr3:uid="{32587E1A-8B01-46EA-A62D-F0C13A706AFD}" name="列1" dataDxfId="10"/>
    <tableColumn id="2" xr3:uid="{89596F83-1193-4975-ADB3-3E472C02AD2F}" name="列2" dataDxfId="9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51ABA7-F7F6-440E-8D3B-33FC8C7DCE69}" name="SpSell" displayName="SpSell" ref="C1:C5" tableType="queryTable" totalsRowShown="0" headerRowDxfId="8" dataDxfId="7">
  <autoFilter ref="C1:C5" xr:uid="{5E26FCCE-8D6E-42AB-8560-9FCA9B744491}"/>
  <tableColumns count="1">
    <tableColumn id="3" xr3:uid="{46B8D5F6-06C1-41DE-B296-C5042474EF29}" uniqueName="3" name="Sell Price.fivePercent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AA80CA-B2DA-4456-9781-D2478029502E}" name="表9" displayName="表9" ref="A9:D19" totalsRowShown="0" headerRowDxfId="5" dataDxfId="4">
  <autoFilter ref="A9:D19" xr:uid="{9B0B07ED-EB9F-4DEE-8171-34B22284ED7E}"/>
  <tableColumns count="4">
    <tableColumn id="1" xr3:uid="{C9FB8A62-2ECD-4DEA-B19B-63CAD2CCBCDE}" name="1" dataDxfId="3"/>
    <tableColumn id="2" xr3:uid="{D1FA4780-DAED-41D6-B380-C1CE20B59BB0}" name="2" dataDxfId="2"/>
    <tableColumn id="3" xr3:uid="{6AEE1399-0E02-4D9B-85F8-8541C4A7ADC8}" name="3" dataDxfId="1"/>
    <tableColumn id="4" xr3:uid="{59234350-626A-465B-ABC9-B9CDE3561465}" name="4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 xr3:uid="{AEA406A1-0E4B-5B11-9CD5-51D6E497D94C}">
      <selection activeCell="E8" sqref="E8"/>
    </sheetView>
  </sheetViews>
  <sheetFormatPr defaultColWidth="9" defaultRowHeight="13.5"/>
  <cols>
    <col min="1" max="1" width="30.25" style="5" customWidth="1"/>
    <col min="2" max="2" width="23.25" style="5" customWidth="1"/>
    <col min="3" max="3" width="24" style="5" bestFit="1" customWidth="1"/>
    <col min="4" max="4" width="29" style="5" customWidth="1"/>
    <col min="5" max="5" width="22.375" style="5" bestFit="1" customWidth="1"/>
    <col min="6" max="6" width="33.125" style="5" customWidth="1"/>
    <col min="7" max="16384" width="9" style="5"/>
  </cols>
  <sheetData>
    <row r="1" spans="1:4" ht="14.25" thickBot="1">
      <c r="A1" s="5" t="s">
        <v>0</v>
      </c>
      <c r="B1" s="5" t="s">
        <v>1</v>
      </c>
      <c r="C1" s="5" t="s">
        <v>2</v>
      </c>
    </row>
    <row r="2" spans="1:4" ht="15" thickBot="1">
      <c r="A2" s="1" t="s">
        <v>3</v>
      </c>
      <c r="B2" s="2">
        <v>40519</v>
      </c>
      <c r="C2" s="6">
        <v>413532780.75</v>
      </c>
    </row>
    <row r="3" spans="1:4" ht="15" thickBot="1">
      <c r="A3" s="1" t="s">
        <v>4</v>
      </c>
      <c r="B3" s="2">
        <v>40520</v>
      </c>
      <c r="C3" s="6">
        <v>869862132.74000001</v>
      </c>
    </row>
    <row r="4" spans="1:4" ht="15" thickBot="1">
      <c r="A4" s="1" t="s">
        <v>5</v>
      </c>
      <c r="B4" s="2">
        <v>34133</v>
      </c>
      <c r="C4" s="6">
        <v>1779999991.77</v>
      </c>
    </row>
    <row r="5" spans="1:4" ht="14.25">
      <c r="A5" s="3" t="s">
        <v>6</v>
      </c>
      <c r="B5" s="4">
        <v>44992</v>
      </c>
      <c r="C5" s="6">
        <v>3710068.23</v>
      </c>
    </row>
    <row r="9" spans="1:4">
      <c r="A9" s="5" t="s">
        <v>7</v>
      </c>
      <c r="B9" s="5" t="s">
        <v>8</v>
      </c>
      <c r="C9" s="5" t="s">
        <v>9</v>
      </c>
      <c r="D9" s="5" t="s">
        <v>10</v>
      </c>
    </row>
    <row r="10" spans="1:4">
      <c r="A10" s="5" t="s">
        <v>11</v>
      </c>
      <c r="B10" s="5" t="s">
        <v>12</v>
      </c>
      <c r="C10" s="5" t="s">
        <v>13</v>
      </c>
      <c r="D10" s="5" t="s">
        <v>14</v>
      </c>
    </row>
    <row r="11" spans="1:4">
      <c r="A11" s="5" t="s">
        <v>15</v>
      </c>
      <c r="B11" s="5">
        <f>B10*24*30</f>
        <v>1620000</v>
      </c>
      <c r="C11" s="5">
        <f t="shared" ref="C11:D11" si="0">C10*24*30</f>
        <v>1814400</v>
      </c>
      <c r="D11" s="5">
        <f t="shared" si="0"/>
        <v>1944000</v>
      </c>
    </row>
    <row r="12" spans="1:4">
      <c r="A12" s="5" t="s">
        <v>16</v>
      </c>
      <c r="B12" s="5">
        <v>3.24</v>
      </c>
      <c r="C12" s="5">
        <v>3.6288</v>
      </c>
      <c r="D12" s="5">
        <v>3.8879999999999999</v>
      </c>
    </row>
    <row r="14" spans="1:4" ht="16.5">
      <c r="A14" s="5" t="s">
        <v>17</v>
      </c>
      <c r="B14" s="6">
        <f>(C3-C2)*B12</f>
        <v>1478507100.4476001</v>
      </c>
      <c r="C14" s="6">
        <f>(C3-C2)*C12</f>
        <v>1655927952.501312</v>
      </c>
      <c r="D14" s="6">
        <f>(C3-C2)*D12</f>
        <v>1774208520.5371201</v>
      </c>
    </row>
    <row r="15" spans="1:4">
      <c r="A15" s="5" t="s">
        <v>18</v>
      </c>
      <c r="B15" s="6">
        <f>500*C5+C4*1</f>
        <v>3635034106.77</v>
      </c>
      <c r="C15" s="6">
        <f>表9[[#This Row],[2]]</f>
        <v>3635034106.77</v>
      </c>
      <c r="D15" s="6">
        <f>表9[[#This Row],[2]]</f>
        <v>3635034106.77</v>
      </c>
    </row>
    <row r="16" spans="1:4" ht="14.25" thickBot="1">
      <c r="A16" s="7" t="s">
        <v>19</v>
      </c>
      <c r="B16" s="6">
        <f>500*C5+C4*2</f>
        <v>5415034098.54</v>
      </c>
      <c r="C16" s="6">
        <f>表9[[#This Row],[2]]</f>
        <v>5415034098.54</v>
      </c>
      <c r="D16" s="6">
        <f>表9[[#This Row],[2]]</f>
        <v>5415034098.54</v>
      </c>
    </row>
    <row r="17" spans="1:4" ht="15" thickBot="1">
      <c r="A17" s="1" t="s">
        <v>20</v>
      </c>
      <c r="B17" s="6">
        <f>B14-B15</f>
        <v>-2156527006.3224001</v>
      </c>
      <c r="C17" s="6">
        <f>C14-C15</f>
        <v>-1979106154.268688</v>
      </c>
      <c r="D17" s="6">
        <f>D14-D15</f>
        <v>-1860825586.2328799</v>
      </c>
    </row>
    <row r="18" spans="1:4" ht="15" thickBot="1">
      <c r="A18" s="1" t="s">
        <v>21</v>
      </c>
      <c r="B18" s="6">
        <f>B14*2-B16</f>
        <v>-2458019897.6447997</v>
      </c>
      <c r="C18" s="6">
        <f>C14*2-C16</f>
        <v>-2103178193.5373759</v>
      </c>
      <c r="D18" s="6">
        <f>D14*2-D16</f>
        <v>-1866617057.4657598</v>
      </c>
    </row>
    <row r="19" spans="1:4" ht="15" thickBot="1">
      <c r="A19" s="1" t="s">
        <v>22</v>
      </c>
      <c r="B19" s="6">
        <f>B14*3-B16</f>
        <v>-979512797.19719982</v>
      </c>
      <c r="C19" s="6">
        <f>C14*3-C16</f>
        <v>-447250241.03606415</v>
      </c>
      <c r="D19" s="6">
        <f>D14*3-D16</f>
        <v>-92408536.928639412</v>
      </c>
    </row>
    <row r="23" spans="1:4">
      <c r="A23" s="8" t="s">
        <v>23</v>
      </c>
      <c r="B23" s="9"/>
      <c r="C23" s="9"/>
      <c r="D23" s="9"/>
    </row>
    <row r="24" spans="1:4">
      <c r="A24" s="9"/>
      <c r="B24" s="9"/>
      <c r="C24" s="9"/>
      <c r="D24" s="9"/>
    </row>
  </sheetData>
  <mergeCells count="1">
    <mergeCell ref="A23:D24"/>
  </mergeCells>
  <phoneticPr fontId="1" type="noConversion"/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9BE4E7-D066-4FEF-A34C-819BC9F258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来宾用户</cp:lastModifiedBy>
  <cp:revision/>
  <dcterms:created xsi:type="dcterms:W3CDTF">2015-06-05T18:19:34Z</dcterms:created>
  <dcterms:modified xsi:type="dcterms:W3CDTF">2019-02-08T16:57:30Z</dcterms:modified>
  <cp:category/>
  <cp:contentStatus/>
</cp:coreProperties>
</file>