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480" yWindow="135" windowWidth="20730" windowHeight="11760" activeTab="1"/>
  </bookViews>
  <sheets>
    <sheet name="Penerimaan" sheetId="3" r:id="rId1"/>
    <sheet name="BA" sheetId="5" r:id="rId2"/>
    <sheet name="Resume" sheetId="7" r:id="rId3"/>
    <sheet name="Adm" sheetId="4" r:id="rId4"/>
    <sheet name="Comp" sheetId="6" r:id="rId5"/>
  </sheets>
  <definedNames>
    <definedName name="Adm_KD">Resume!$I$8:$I$9</definedName>
    <definedName name="List_Konsultan">Resume!$E$8:$E$9</definedName>
    <definedName name="_xlnm.Print_Area" localSheetId="3">Adm!$A$3:$W$18</definedName>
    <definedName name="_xlnm.Print_Area" localSheetId="1">BA!$A$2:$O$72</definedName>
    <definedName name="_xlnm.Print_Area" localSheetId="4">Comp!$B$4:$Q$25</definedName>
    <definedName name="_xlnm.Print_Area" localSheetId="0">Penerimaan!$B$2:$R$67</definedName>
    <definedName name="_xlnm.Print_Area" localSheetId="2">Resume!#REF!</definedName>
    <definedName name="_xlnm.Print_Titles" localSheetId="3">Adm!$7:$9</definedName>
    <definedName name="_xlnm.Print_Titles" localSheetId="4">Comp!$4:$8</definedName>
    <definedName name="_xlnm.Print_Titles" localSheetId="0">Penerimaan!$2:$8</definedName>
    <definedName name="_xlnm.Print_Titles" localSheetId="2">Resume!#REF!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5" l="1"/>
  <c r="X16" i="4"/>
  <c r="W16" i="4"/>
  <c r="G12" i="7"/>
  <c r="J32" i="5"/>
  <c r="E12" i="7"/>
  <c r="E16" i="4"/>
  <c r="P17" i="6"/>
  <c r="Q17" i="6"/>
  <c r="G32" i="5"/>
  <c r="G31" i="5"/>
  <c r="G30" i="5"/>
  <c r="G28" i="5"/>
  <c r="X15" i="4"/>
  <c r="W15" i="4"/>
  <c r="J31" i="5"/>
  <c r="P14" i="6"/>
  <c r="Q14" i="6"/>
  <c r="E17" i="6"/>
  <c r="F11" i="7"/>
  <c r="E11" i="7"/>
  <c r="E15" i="4"/>
  <c r="B3" i="3"/>
  <c r="X14" i="4"/>
  <c r="W14" i="4"/>
  <c r="J30" i="5"/>
  <c r="F10" i="7"/>
  <c r="E10" i="7"/>
  <c r="E14" i="4"/>
  <c r="P12" i="6"/>
  <c r="Q12" i="6"/>
  <c r="P9" i="6"/>
  <c r="Q9" i="6"/>
  <c r="X13" i="4"/>
  <c r="W13" i="4"/>
  <c r="J29" i="5"/>
  <c r="E9" i="7"/>
  <c r="E13" i="4"/>
  <c r="B3" i="7"/>
  <c r="B3" i="4"/>
  <c r="L39" i="5"/>
  <c r="F9" i="7"/>
  <c r="F8" i="7"/>
  <c r="E8" i="7"/>
  <c r="E9" i="6"/>
  <c r="X12" i="4"/>
  <c r="W12" i="4"/>
  <c r="J28" i="5"/>
  <c r="J33" i="5"/>
  <c r="N33" i="5"/>
  <c r="G33" i="5"/>
  <c r="L33" i="5"/>
  <c r="N8" i="7"/>
  <c r="N9" i="7"/>
  <c r="G11" i="7"/>
  <c r="H11" i="7"/>
  <c r="G10" i="7"/>
  <c r="E14" i="6"/>
  <c r="H8" i="7"/>
  <c r="G8" i="7"/>
  <c r="H10" i="7"/>
  <c r="H9" i="7"/>
  <c r="G9" i="7"/>
  <c r="E12" i="6"/>
  <c r="B4" i="6"/>
  <c r="E12" i="4"/>
</calcChain>
</file>

<file path=xl/sharedStrings.xml><?xml version="1.0" encoding="utf-8"?>
<sst xmlns="http://schemas.openxmlformats.org/spreadsheetml/2006/main" count="355" uniqueCount="153">
  <si>
    <t>No.</t>
  </si>
  <si>
    <t>Data Administrasi Umum</t>
  </si>
  <si>
    <t>Pengurus Perusahaan</t>
  </si>
  <si>
    <t>Data Keuangan</t>
  </si>
  <si>
    <t>Data Personalia/Tenaga Ahli</t>
  </si>
  <si>
    <t>1.</t>
  </si>
  <si>
    <t>2.</t>
  </si>
  <si>
    <t>3.</t>
  </si>
  <si>
    <t>4.</t>
  </si>
  <si>
    <t>5.</t>
  </si>
  <si>
    <t>Pekerjaan</t>
  </si>
  <si>
    <t>Kontrak</t>
  </si>
  <si>
    <t>Nilai
(Rp)</t>
  </si>
  <si>
    <t>Kemampuan Dasar (KD)</t>
  </si>
  <si>
    <t>BERITA ACARA</t>
  </si>
  <si>
    <t>UNTUK</t>
  </si>
  <si>
    <t>Hasil Kualifikasi</t>
  </si>
  <si>
    <t>Ketua merangkap Anggota</t>
  </si>
  <si>
    <t>Sekretaris merangkap Anggota</t>
  </si>
  <si>
    <t>Anggota</t>
  </si>
  <si>
    <t>Catatan :</t>
  </si>
  <si>
    <t>Pengambilan</t>
  </si>
  <si>
    <t>Pemasukan</t>
  </si>
  <si>
    <t>Keterangan</t>
  </si>
  <si>
    <t>Tanggal</t>
  </si>
  <si>
    <t>Lokasi</t>
  </si>
  <si>
    <t>BA
 Serah terima</t>
  </si>
  <si>
    <t>1</t>
  </si>
  <si>
    <t>Status</t>
  </si>
  <si>
    <t>2</t>
  </si>
  <si>
    <t>3</t>
  </si>
  <si>
    <t xml:space="preserve"> - Penilaian lulus adalah KD &gt; Perkiraan Biaya</t>
  </si>
  <si>
    <t>Penilaian</t>
  </si>
  <si>
    <t>KD</t>
  </si>
  <si>
    <t xml:space="preserve"> - Perkiraan Biaya sebesar Rp</t>
  </si>
  <si>
    <t>Nama Perusahaan
(Alamat, Tlp. &amp; Email</t>
  </si>
  <si>
    <t>Oleh
(nama, jabatan, ttd)</t>
  </si>
  <si>
    <t>:</t>
  </si>
  <si>
    <t xml:space="preserve"> Perusahaan</t>
  </si>
  <si>
    <t xml:space="preserve"> Alamat</t>
  </si>
  <si>
    <t xml:space="preserve"> e-Mail</t>
  </si>
  <si>
    <t xml:space="preserve"> Telp. Kantor</t>
  </si>
  <si>
    <t xml:space="preserve"> Telp Kantor</t>
  </si>
  <si>
    <t xml:space="preserve"> Fax No.</t>
  </si>
  <si>
    <t>NPWP</t>
  </si>
  <si>
    <t>a.</t>
  </si>
  <si>
    <t>b.</t>
  </si>
  <si>
    <t>Yang memasukan dokumen prakualifikasi</t>
  </si>
  <si>
    <t>Pemasukan Dokumen Prakualifikasi</t>
  </si>
  <si>
    <t xml:space="preserve"> Copy</t>
  </si>
  <si>
    <t xml:space="preserve"> Akte</t>
  </si>
  <si>
    <t xml:space="preserve"> SIUP</t>
  </si>
  <si>
    <t xml:space="preserve"> NPWP</t>
  </si>
  <si>
    <t xml:space="preserve"> PKP</t>
  </si>
  <si>
    <t>c.</t>
  </si>
  <si>
    <t>Yang tidak memasukan dokumen prakualifikasi</t>
  </si>
  <si>
    <t>…………………………</t>
  </si>
  <si>
    <t>M</t>
  </si>
  <si>
    <t>Formulir Isian Kualifikasi
(ditandangani oleh pimpinan perusahaan)</t>
  </si>
  <si>
    <t>Surat Pernyataan Minat
(ditandangani oleh pimpinan perusahaan)</t>
  </si>
  <si>
    <t>Komisaris</t>
  </si>
  <si>
    <t>Direksi</t>
  </si>
  <si>
    <t>PKP</t>
  </si>
  <si>
    <t>Data Pengalaman Pekerjaan</t>
  </si>
  <si>
    <t>Penilaian Admnistrasi</t>
  </si>
  <si>
    <t>PERSYARATAN</t>
  </si>
  <si>
    <t>Penyedia Jasa Konsultan</t>
  </si>
  <si>
    <t>Yang memenuhi dokumen prakualifikasi</t>
  </si>
  <si>
    <t>Yang tidak memenuhi dokumen prakualifikasi</t>
  </si>
  <si>
    <t>Pemilik Saham</t>
  </si>
  <si>
    <t>Pengguna Jasa</t>
  </si>
  <si>
    <t>Disahkan oleh :</t>
  </si>
  <si>
    <t>DAFTAR PEMASUKAN DOKUMEN PRAKUALIFIKASI</t>
  </si>
  <si>
    <t>Tanggal
diterima</t>
  </si>
  <si>
    <t>Yg dihubungi</t>
  </si>
  <si>
    <t>No. HP</t>
  </si>
  <si>
    <r>
      <t xml:space="preserve">Ambang Batas </t>
    </r>
    <r>
      <rPr>
        <b/>
        <sz val="10"/>
        <rFont val="Arial"/>
        <family val="2"/>
      </rPr>
      <t>≥</t>
    </r>
  </si>
  <si>
    <t>Penyedia Jasa Konsultansi
yang diundang</t>
  </si>
  <si>
    <t>HASIL PENILAIAN KUALIFIKASI</t>
  </si>
  <si>
    <t>Memasukan
Dokumen
Prakualifikasi
(Ya/Tidak)</t>
  </si>
  <si>
    <t>Ya</t>
  </si>
  <si>
    <t>Memasukan
(Ya/Tidak)</t>
  </si>
  <si>
    <t>No/Tgl Dokumen Prakualifikasi</t>
  </si>
  <si>
    <t>Pakta Intergritas
(ditandangani oleh pimpinan perusahaan)</t>
  </si>
  <si>
    <t>Akta Pendirian Perusahaan</t>
  </si>
  <si>
    <t>M= Memenuhi; TM = Tidak Memenuhi</t>
  </si>
  <si>
    <t>PEMENUHAN ADMINISTRASI</t>
  </si>
  <si>
    <t>Tgl/Thn Selesai Menurut</t>
  </si>
  <si>
    <t>Tahun Kontrak</t>
  </si>
  <si>
    <t>Kemampuan Dasar (KD) &amp; Pengalaman Perusahaan</t>
  </si>
  <si>
    <t xml:space="preserve">Administrasi </t>
  </si>
  <si>
    <t>Kelengkapan Administrasi</t>
  </si>
  <si>
    <t>Hasil prakualifikasi perusahaan sebagai berikut :</t>
  </si>
  <si>
    <t>Administrasi</t>
  </si>
  <si>
    <t>Lulus</t>
  </si>
  <si>
    <t xml:space="preserve"> Penilaian rinci kualifikasi terlampir</t>
  </si>
  <si>
    <t>Direktur</t>
  </si>
  <si>
    <t>Perusahaan</t>
  </si>
  <si>
    <t>Alamat</t>
  </si>
  <si>
    <t>Telp Kantor</t>
  </si>
  <si>
    <t>Fax No</t>
  </si>
  <si>
    <t>email</t>
  </si>
  <si>
    <t>SIUP</t>
  </si>
  <si>
    <t xml:space="preserve"> </t>
  </si>
  <si>
    <t>Yang mengambil Dokumen Prakualifikasi</t>
  </si>
  <si>
    <t>KUALIFIKASI PENYEDIA BARANG/JASA</t>
  </si>
  <si>
    <t xml:space="preserve"> - KD = 5 x Npt (Nilai Proyek Tertinggi)</t>
  </si>
  <si>
    <t>5 Npt
(Rp)</t>
  </si>
  <si>
    <t>Demikian Berita Acara ini dibuat yang ditandantangani oleh seluruh anggota panitia pengadaan barang/jasa.</t>
  </si>
  <si>
    <t>penyedia jasa</t>
  </si>
  <si>
    <t>4</t>
  </si>
  <si>
    <t xml:space="preserve"> Direktur</t>
  </si>
  <si>
    <t>Jakarta</t>
  </si>
  <si>
    <t>2010</t>
  </si>
  <si>
    <t>7.</t>
  </si>
  <si>
    <t>Fitriana Kurniasari</t>
  </si>
  <si>
    <t>2011</t>
  </si>
  <si>
    <t>Penyedia Barang/Jasa yang mengambil dokumen prakualifikasi</t>
  </si>
  <si>
    <t>Penyedia Barang/Jasa yang memasukan dokumen prakualifikasi</t>
  </si>
  <si>
    <t>Penyedia Barang/Jasa yang tidak memasukan dokumen prakualifikasi</t>
  </si>
  <si>
    <t>Penyedia Barang/Jasa yang memenuhi prakualifikasi (Lulus)</t>
  </si>
  <si>
    <t>Penyedia Barang/Jasa yang tidak memenuhi prakualifikasi (gugur)</t>
  </si>
  <si>
    <t>Penyedia Barang/Jasa</t>
  </si>
  <si>
    <t>Pemeliharaan Hardware/Storage ERP Pilot</t>
  </si>
  <si>
    <t>PLN Kantor Pusat</t>
  </si>
  <si>
    <t>Pengadaan Server</t>
  </si>
  <si>
    <t>PriceWaterhouseCoopers</t>
  </si>
  <si>
    <t>Pekerjaan Pengadaan Alat Pengolah Data</t>
  </si>
  <si>
    <t>Badan Koordinasi Penanaman Modal</t>
  </si>
  <si>
    <t>Sentralisasi e-mail</t>
  </si>
  <si>
    <t>Berdasarkan penilaian prakualifikasi yang diterima, maka calon penyedia barang/jasa  dibawah ini dinyatakan memenuhi persyaratan sesuai dengan Dokumen Prakualifikasi No.002/WEB/PPBJ-P.B/2012 sebagai berikut :</t>
  </si>
  <si>
    <t>5</t>
  </si>
  <si>
    <t>Tidak Lulus</t>
  </si>
  <si>
    <t>Surat Dukungan Bank</t>
  </si>
  <si>
    <t>TM</t>
  </si>
  <si>
    <t>-</t>
  </si>
  <si>
    <t>.......................</t>
  </si>
  <si>
    <t>.....</t>
  </si>
  <si>
    <t>PT A</t>
  </si>
  <si>
    <t>PT B</t>
  </si>
  <si>
    <t>PT C</t>
  </si>
  <si>
    <t>PT D</t>
  </si>
  <si>
    <t>(Dokumen Prakualifikasi No................. tanggal ...............)</t>
  </si>
  <si>
    <t>......</t>
  </si>
  <si>
    <t>Panitia-...Pengadaan Barang dan Jasa untuk Pengadaan ................................</t>
  </si>
  <si>
    <t>.................. /</t>
  </si>
  <si>
    <t>..............</t>
  </si>
  <si>
    <t>KDIVMUM/MSDAF</t>
  </si>
  <si>
    <t>............/</t>
  </si>
  <si>
    <t>............</t>
  </si>
  <si>
    <r>
      <t xml:space="preserve">Pada hari ini </t>
    </r>
    <r>
      <rPr>
        <sz val="11"/>
        <color rgb="FFFF0000"/>
        <rFont val="Arial"/>
        <family val="2"/>
      </rPr>
      <t>#hari#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#tanggal#</t>
    </r>
    <r>
      <rPr>
        <sz val="11"/>
        <rFont val="Arial"/>
        <family val="2"/>
      </rPr>
      <t xml:space="preserve"> bulan </t>
    </r>
    <r>
      <rPr>
        <sz val="11"/>
        <color rgb="FFFF0000"/>
        <rFont val="Arial"/>
        <family val="2"/>
      </rPr>
      <t>#bulan#</t>
    </r>
    <r>
      <rPr>
        <sz val="11"/>
        <rFont val="Arial"/>
        <family val="2"/>
      </rPr>
      <t xml:space="preserve"> tahun </t>
    </r>
    <r>
      <rPr>
        <sz val="11"/>
        <color rgb="FFFF0000"/>
        <rFont val="Arial"/>
        <family val="2"/>
      </rPr>
      <t>#tahun# (#tgllengkap#)</t>
    </r>
    <r>
      <rPr>
        <sz val="11"/>
        <rFont val="Arial"/>
        <family val="2"/>
      </rPr>
      <t xml:space="preserve"> , kami yang bertandatangan di bawah ini </t>
    </r>
    <r>
      <rPr>
        <sz val="11"/>
        <color rgb="FFFF0000"/>
        <rFont val="Arial"/>
        <family val="2"/>
      </rPr>
      <t>#panitia#</t>
    </r>
    <r>
      <rPr>
        <sz val="11"/>
        <rFont val="Arial"/>
        <family val="2"/>
      </rPr>
      <t xml:space="preserve"> Pengadaan Barang/Jasa melalui </t>
    </r>
    <r>
      <rPr>
        <sz val="11"/>
        <color rgb="FFFF0000"/>
        <rFont val="Arial"/>
        <family val="2"/>
      </rPr>
      <t>...........</t>
    </r>
    <r>
      <rPr>
        <sz val="11"/>
        <rFont val="Arial"/>
        <family val="2"/>
      </rPr>
      <t xml:space="preserve">(metode) sesuai Surat Tugas Kepala Divisi Umum dan Manajemen Kantor Pusat No. </t>
    </r>
    <r>
      <rPr>
        <sz val="11"/>
        <color rgb="FFFF0000"/>
        <rFont val="Arial"/>
        <family val="2"/>
      </rPr>
      <t>#nosk#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#tglsk#</t>
    </r>
    <r>
      <rPr>
        <sz val="11"/>
        <rFont val="Arial"/>
        <family val="2"/>
      </rPr>
      <t xml:space="preserve"> telah melakukan kualifikasi terhadap dokumen prakualikasi yang disampaikan Penyedia Barang/Jasa sesuai Dokumen Prakualifikasi No </t>
    </r>
    <r>
      <rPr>
        <sz val="11"/>
        <color rgb="FFFF0000"/>
        <rFont val="Arial"/>
        <family val="2"/>
      </rPr>
      <t>#nopq#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#tglpq#</t>
    </r>
    <r>
      <rPr>
        <sz val="11"/>
        <rFont val="Arial"/>
        <family val="2"/>
      </rPr>
      <t xml:space="preserve"> dengan hasil sebagai berikut :</t>
    </r>
  </si>
  <si>
    <r>
      <t xml:space="preserve">No. </t>
    </r>
    <r>
      <rPr>
        <sz val="11"/>
        <color rgb="FFFF0000"/>
        <rFont val="Arial"/>
        <family val="2"/>
      </rPr>
      <t>#nobapq#</t>
    </r>
  </si>
  <si>
    <r>
      <t xml:space="preserve">PEKERJAAN </t>
    </r>
    <r>
      <rPr>
        <b/>
        <sz val="14"/>
        <color rgb="FFFF0000"/>
        <rFont val="Arial"/>
        <family val="2"/>
      </rPr>
      <t>#namapengadaan#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</si>
</sst>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u/>
      <sz val="16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35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43" fontId="0" fillId="0" borderId="0" xfId="1" applyFont="1"/>
    <xf numFmtId="43" fontId="0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left" vertical="center"/>
    </xf>
    <xf numFmtId="43" fontId="9" fillId="0" borderId="3" xfId="1" applyFont="1" applyBorder="1" applyAlignment="1">
      <alignment horizontal="center" vertical="center" wrapText="1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vertical="top"/>
    </xf>
    <xf numFmtId="0" fontId="12" fillId="0" borderId="0" xfId="0" applyFont="1" applyAlignment="1">
      <alignment horizontal="justify" vertical="top" wrapText="1"/>
    </xf>
    <xf numFmtId="0" fontId="12" fillId="0" borderId="0" xfId="0" applyFont="1" applyAlignment="1">
      <alignment vertical="top" wrapText="1"/>
    </xf>
    <xf numFmtId="0" fontId="6" fillId="0" borderId="0" xfId="0" quotePrefix="1" applyFont="1" applyAlignment="1">
      <alignment horizontal="justify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164" fontId="1" fillId="0" borderId="0" xfId="1" applyNumberFormat="1" applyBorder="1" applyAlignment="1">
      <alignment horizontal="center" vertical="center"/>
    </xf>
    <xf numFmtId="0" fontId="12" fillId="0" borderId="0" xfId="0" applyFont="1" applyAlignment="1">
      <alignment horizontal="justify"/>
    </xf>
    <xf numFmtId="49" fontId="14" fillId="0" borderId="0" xfId="0" applyNumberFormat="1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49" fontId="12" fillId="0" borderId="4" xfId="0" applyNumberFormat="1" applyFont="1" applyBorder="1" applyAlignment="1">
      <alignment horizontal="right" vertical="center"/>
    </xf>
    <xf numFmtId="0" fontId="12" fillId="0" borderId="5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49" fontId="12" fillId="0" borderId="7" xfId="0" applyNumberFormat="1" applyFont="1" applyBorder="1" applyAlignment="1">
      <alignment horizontal="right" vertical="center"/>
    </xf>
    <xf numFmtId="0" fontId="12" fillId="0" borderId="3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43" fontId="12" fillId="0" borderId="8" xfId="1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43" fontId="0" fillId="0" borderId="0" xfId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/>
    <xf numFmtId="0" fontId="7" fillId="0" borderId="0" xfId="0" applyFont="1" applyAlignment="1">
      <alignment vertical="center"/>
    </xf>
    <xf numFmtId="0" fontId="7" fillId="0" borderId="0" xfId="0" applyFont="1"/>
    <xf numFmtId="0" fontId="0" fillId="0" borderId="0" xfId="0" quotePrefix="1" applyAlignment="1">
      <alignment vertical="center"/>
    </xf>
    <xf numFmtId="0" fontId="15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4" fontId="0" fillId="0" borderId="10" xfId="1" applyNumberFormat="1" applyFont="1" applyBorder="1" applyAlignment="1">
      <alignment vertical="center"/>
    </xf>
    <xf numFmtId="4" fontId="0" fillId="0" borderId="11" xfId="1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49" fontId="0" fillId="0" borderId="6" xfId="0" applyNumberFormat="1" applyBorder="1" applyAlignment="1">
      <alignment vertical="center"/>
    </xf>
    <xf numFmtId="0" fontId="0" fillId="0" borderId="11" xfId="0" applyBorder="1"/>
    <xf numFmtId="0" fontId="0" fillId="0" borderId="9" xfId="0" applyBorder="1"/>
    <xf numFmtId="0" fontId="0" fillId="0" borderId="7" xfId="0" applyBorder="1"/>
    <xf numFmtId="0" fontId="0" fillId="0" borderId="3" xfId="0" applyBorder="1"/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0" fillId="0" borderId="0" xfId="0" applyNumberFormat="1" applyAlignment="1">
      <alignment horizontal="right" vertical="top"/>
    </xf>
    <xf numFmtId="0" fontId="0" fillId="0" borderId="0" xfId="0" applyFill="1" applyBorder="1"/>
    <xf numFmtId="0" fontId="0" fillId="2" borderId="0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43" fontId="0" fillId="2" borderId="2" xfId="0" applyNumberFormat="1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right" vertical="center"/>
    </xf>
    <xf numFmtId="49" fontId="0" fillId="2" borderId="7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49" fontId="0" fillId="0" borderId="9" xfId="0" applyNumberFormat="1" applyBorder="1" applyAlignment="1">
      <alignment vertical="center"/>
    </xf>
    <xf numFmtId="0" fontId="0" fillId="0" borderId="0" xfId="0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0" fillId="0" borderId="0" xfId="0" applyAlignment="1">
      <alignment horizontal="justify" vertical="top" wrapText="1"/>
    </xf>
    <xf numFmtId="0" fontId="7" fillId="0" borderId="14" xfId="0" applyFont="1" applyBorder="1" applyAlignment="1">
      <alignment vertical="center"/>
    </xf>
    <xf numFmtId="0" fontId="7" fillId="0" borderId="14" xfId="0" quotePrefix="1" applyFont="1" applyBorder="1" applyAlignment="1">
      <alignment vertical="center"/>
    </xf>
    <xf numFmtId="0" fontId="7" fillId="0" borderId="14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17" fontId="0" fillId="0" borderId="0" xfId="0" applyNumberFormat="1"/>
    <xf numFmtId="17" fontId="9" fillId="0" borderId="3" xfId="0" applyNumberFormat="1" applyFont="1" applyBorder="1" applyAlignment="1">
      <alignment horizontal="center" vertical="center" wrapText="1"/>
    </xf>
    <xf numFmtId="17" fontId="0" fillId="0" borderId="3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7" fontId="0" fillId="0" borderId="0" xfId="0" applyNumberFormat="1" applyAlignment="1">
      <alignment vertical="center"/>
    </xf>
    <xf numFmtId="49" fontId="0" fillId="0" borderId="0" xfId="0" applyNumberFormat="1" applyBorder="1" applyAlignment="1">
      <alignment vertical="center"/>
    </xf>
    <xf numFmtId="43" fontId="0" fillId="0" borderId="0" xfId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43" fontId="0" fillId="0" borderId="0" xfId="0" applyNumberFormat="1" applyFill="1" applyAlignment="1">
      <alignment horizontal="center" vertical="center"/>
    </xf>
    <xf numFmtId="43" fontId="0" fillId="0" borderId="0" xfId="0" applyNumberFormat="1" applyFill="1" applyAlignment="1">
      <alignment vertical="center"/>
    </xf>
    <xf numFmtId="0" fontId="0" fillId="0" borderId="0" xfId="0" applyAlignment="1">
      <alignment horizontal="right" vertical="top"/>
    </xf>
    <xf numFmtId="49" fontId="7" fillId="0" borderId="4" xfId="0" applyNumberFormat="1" applyFont="1" applyFill="1" applyBorder="1" applyAlignment="1">
      <alignment horizontal="right" vertical="center" wrapText="1"/>
    </xf>
    <xf numFmtId="49" fontId="7" fillId="0" borderId="5" xfId="0" applyNumberFormat="1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0" fillId="0" borderId="0" xfId="0" applyFill="1"/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4" borderId="11" xfId="0" applyFont="1" applyFill="1" applyBorder="1" applyAlignment="1">
      <alignment horizontal="center" textRotation="90"/>
    </xf>
    <xf numFmtId="0" fontId="20" fillId="5" borderId="15" xfId="0" applyFont="1" applyFill="1" applyBorder="1" applyAlignment="1">
      <alignment horizontal="center" textRotation="90"/>
    </xf>
    <xf numFmtId="0" fontId="20" fillId="5" borderId="11" xfId="0" applyFont="1" applyFill="1" applyBorder="1" applyAlignment="1">
      <alignment horizontal="center" textRotation="90"/>
    </xf>
    <xf numFmtId="165" fontId="0" fillId="0" borderId="9" xfId="1" applyNumberFormat="1" applyFont="1" applyBorder="1" applyAlignment="1">
      <alignment horizontal="right" vertical="center"/>
    </xf>
    <xf numFmtId="0" fontId="3" fillId="0" borderId="11" xfId="0" applyFont="1" applyFill="1" applyBorder="1" applyAlignment="1">
      <alignment horizontal="center" textRotation="90"/>
    </xf>
    <xf numFmtId="0" fontId="20" fillId="5" borderId="11" xfId="0" applyFont="1" applyFill="1" applyBorder="1" applyAlignment="1">
      <alignment horizontal="center" textRotation="90" wrapText="1"/>
    </xf>
    <xf numFmtId="0" fontId="12" fillId="0" borderId="9" xfId="0" applyFont="1" applyBorder="1" applyAlignment="1">
      <alignment vertical="center"/>
    </xf>
    <xf numFmtId="0" fontId="14" fillId="0" borderId="0" xfId="0" quotePrefix="1" applyFont="1" applyBorder="1" applyAlignment="1">
      <alignment horizontal="left" vertical="top"/>
    </xf>
    <xf numFmtId="0" fontId="14" fillId="0" borderId="0" xfId="0" quotePrefix="1" applyFont="1" applyAlignment="1">
      <alignment horizontal="left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20" fillId="5" borderId="10" xfId="0" applyFont="1" applyFill="1" applyBorder="1" applyAlignment="1">
      <alignment horizontal="center" textRotation="90"/>
    </xf>
    <xf numFmtId="0" fontId="2" fillId="4" borderId="10" xfId="0" applyFont="1" applyFill="1" applyBorder="1" applyAlignment="1">
      <alignment horizontal="center" textRotation="90"/>
    </xf>
    <xf numFmtId="0" fontId="0" fillId="5" borderId="11" xfId="0" applyFill="1" applyBorder="1" applyAlignment="1"/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7" fillId="0" borderId="16" xfId="0" applyFont="1" applyBorder="1" applyAlignment="1">
      <alignment horizontal="center" vertical="center" wrapText="1"/>
    </xf>
    <xf numFmtId="0" fontId="19" fillId="0" borderId="0" xfId="2" applyBorder="1" applyAlignment="1" applyProtection="1"/>
    <xf numFmtId="49" fontId="7" fillId="0" borderId="2" xfId="0" applyNumberFormat="1" applyFont="1" applyBorder="1" applyAlignment="1">
      <alignment vertical="center" wrapText="1"/>
    </xf>
    <xf numFmtId="17" fontId="7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" fontId="7" fillId="0" borderId="10" xfId="0" quotePrefix="1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5" fillId="0" borderId="0" xfId="0" applyFont="1" applyAlignment="1">
      <alignment horizontal="center" vertical="top"/>
    </xf>
    <xf numFmtId="0" fontId="7" fillId="0" borderId="0" xfId="0" applyFont="1" applyBorder="1"/>
    <xf numFmtId="0" fontId="7" fillId="0" borderId="0" xfId="0" applyFont="1" applyFill="1" applyBorder="1"/>
    <xf numFmtId="17" fontId="7" fillId="0" borderId="2" xfId="0" quotePrefix="1" applyNumberFormat="1" applyFont="1" applyBorder="1" applyAlignment="1">
      <alignment horizontal="center" vertical="center"/>
    </xf>
    <xf numFmtId="14" fontId="0" fillId="0" borderId="10" xfId="0" applyNumberFormat="1" applyBorder="1"/>
    <xf numFmtId="0" fontId="23" fillId="0" borderId="2" xfId="0" applyFont="1" applyBorder="1"/>
    <xf numFmtId="49" fontId="7" fillId="0" borderId="4" xfId="0" applyNumberFormat="1" applyFont="1" applyBorder="1" applyAlignment="1">
      <alignment horizontal="left" vertical="center" indent="1"/>
    </xf>
    <xf numFmtId="49" fontId="7" fillId="0" borderId="7" xfId="0" applyNumberFormat="1" applyFont="1" applyBorder="1" applyAlignment="1">
      <alignment horizontal="left" vertical="center" indent="1"/>
    </xf>
    <xf numFmtId="165" fontId="7" fillId="0" borderId="9" xfId="1" applyNumberFormat="1" applyFont="1" applyBorder="1" applyAlignment="1">
      <alignment horizontal="right" vertical="center"/>
    </xf>
    <xf numFmtId="0" fontId="7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2" xfId="0" applyFont="1" applyBorder="1"/>
    <xf numFmtId="0" fontId="4" fillId="2" borderId="3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right" vertical="center"/>
    </xf>
    <xf numFmtId="0" fontId="0" fillId="2" borderId="18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4" fontId="0" fillId="0" borderId="15" xfId="1" applyNumberFormat="1" applyFont="1" applyBorder="1" applyAlignment="1">
      <alignment vertical="center"/>
    </xf>
    <xf numFmtId="17" fontId="7" fillId="0" borderId="15" xfId="0" quotePrefix="1" applyNumberFormat="1" applyFont="1" applyBorder="1" applyAlignment="1">
      <alignment horizontal="center" vertical="center"/>
    </xf>
    <xf numFmtId="17" fontId="7" fillId="0" borderId="18" xfId="0" quotePrefix="1" applyNumberFormat="1" applyFont="1" applyBorder="1" applyAlignment="1">
      <alignment horizontal="center" vertical="center"/>
    </xf>
    <xf numFmtId="43" fontId="0" fillId="2" borderId="15" xfId="0" applyNumberForma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165" fontId="7" fillId="0" borderId="9" xfId="1" quotePrefix="1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43" fontId="7" fillId="0" borderId="3" xfId="1" applyFont="1" applyBorder="1" applyAlignment="1">
      <alignment vertical="center"/>
    </xf>
    <xf numFmtId="0" fontId="7" fillId="0" borderId="2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49" fontId="0" fillId="2" borderId="17" xfId="0" applyNumberFormat="1" applyFill="1" applyBorder="1" applyAlignment="1">
      <alignment horizontal="right" vertical="center"/>
    </xf>
    <xf numFmtId="43" fontId="0" fillId="2" borderId="18" xfId="0" applyNumberFormat="1" applyFill="1" applyBorder="1" applyAlignment="1">
      <alignment vertical="center"/>
    </xf>
    <xf numFmtId="17" fontId="7" fillId="0" borderId="11" xfId="0" quotePrefix="1" applyNumberFormat="1" applyFont="1" applyBorder="1" applyAlignment="1">
      <alignment horizontal="center" vertical="center"/>
    </xf>
    <xf numFmtId="17" fontId="7" fillId="0" borderId="3" xfId="0" quotePrefix="1" applyNumberFormat="1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Fill="1" applyBorder="1"/>
    <xf numFmtId="0" fontId="0" fillId="0" borderId="15" xfId="0" applyBorder="1"/>
    <xf numFmtId="0" fontId="7" fillId="0" borderId="18" xfId="0" applyFont="1" applyBorder="1" applyAlignment="1">
      <alignment horizontal="center"/>
    </xf>
    <xf numFmtId="14" fontId="0" fillId="0" borderId="15" xfId="0" applyNumberFormat="1" applyBorder="1"/>
    <xf numFmtId="0" fontId="0" fillId="0" borderId="19" xfId="0" applyBorder="1"/>
    <xf numFmtId="0" fontId="7" fillId="0" borderId="9" xfId="0" applyFont="1" applyFill="1" applyBorder="1"/>
    <xf numFmtId="0" fontId="7" fillId="0" borderId="9" xfId="0" applyFont="1" applyBorder="1"/>
    <xf numFmtId="14" fontId="7" fillId="0" borderId="10" xfId="0" applyNumberFormat="1" applyFont="1" applyBorder="1"/>
    <xf numFmtId="0" fontId="7" fillId="0" borderId="1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49" fontId="5" fillId="0" borderId="0" xfId="0" applyNumberFormat="1" applyFont="1" applyAlignment="1"/>
    <xf numFmtId="0" fontId="12" fillId="0" borderId="0" xfId="0" quotePrefix="1" applyFont="1" applyAlignment="1">
      <alignment horizontal="left"/>
    </xf>
    <xf numFmtId="49" fontId="7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right" vertical="center"/>
    </xf>
    <xf numFmtId="49" fontId="0" fillId="0" borderId="5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right" vertical="center"/>
    </xf>
    <xf numFmtId="49" fontId="0" fillId="0" borderId="3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right" vertical="center"/>
    </xf>
    <xf numFmtId="0" fontId="7" fillId="0" borderId="9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7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11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6" fillId="0" borderId="0" xfId="0" applyFont="1" applyAlignment="1">
      <alignment horizontal="center" vertical="top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top"/>
    </xf>
    <xf numFmtId="0" fontId="12" fillId="0" borderId="0" xfId="0" applyFont="1" applyBorder="1" applyAlignment="1">
      <alignment horizontal="left" vertical="top" wrapText="1"/>
    </xf>
    <xf numFmtId="49" fontId="2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top"/>
    </xf>
    <xf numFmtId="0" fontId="22" fillId="0" borderId="0" xfId="0" applyFont="1" applyAlignment="1">
      <alignment horizontal="right" vertical="top"/>
    </xf>
    <xf numFmtId="49" fontId="5" fillId="0" borderId="0" xfId="0" applyNumberFormat="1" applyFont="1" applyAlignment="1">
      <alignment horizont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textRotation="90" wrapText="1"/>
    </xf>
    <xf numFmtId="0" fontId="20" fillId="5" borderId="10" xfId="0" applyFont="1" applyFill="1" applyBorder="1" applyAlignment="1">
      <alignment horizontal="center" textRotation="90" wrapText="1"/>
    </xf>
    <xf numFmtId="0" fontId="20" fillId="5" borderId="15" xfId="0" applyFont="1" applyFill="1" applyBorder="1" applyAlignment="1">
      <alignment horizontal="center" textRotation="90"/>
    </xf>
    <xf numFmtId="0" fontId="20" fillId="5" borderId="10" xfId="0" applyFont="1" applyFill="1" applyBorder="1" applyAlignment="1">
      <alignment horizontal="center" textRotation="90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0" xfId="0" applyBorder="1" applyAlignment="1"/>
    <xf numFmtId="0" fontId="6" fillId="0" borderId="0" xfId="0" applyFont="1" applyAlignment="1">
      <alignment horizontal="center" vertical="top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textRotation="90"/>
    </xf>
    <xf numFmtId="0" fontId="3" fillId="0" borderId="10" xfId="0" applyFont="1" applyFill="1" applyBorder="1" applyAlignment="1">
      <alignment horizontal="center" textRotation="90"/>
    </xf>
    <xf numFmtId="0" fontId="20" fillId="5" borderId="4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4" fontId="8" fillId="0" borderId="0" xfId="0" applyNumberFormat="1" applyFont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12700</xdr:rowOff>
    </xdr:from>
    <xdr:to>
      <xdr:col>8</xdr:col>
      <xdr:colOff>266700</xdr:colOff>
      <xdr:row>16</xdr:row>
      <xdr:rowOff>0</xdr:rowOff>
    </xdr:to>
    <xdr:sp macro="" textlink="">
      <xdr:nvSpPr>
        <xdr:cNvPr id="2049" name="Text Box 6"/>
        <xdr:cNvSpPr txBox="1">
          <a:spLocks noChangeArrowheads="1"/>
        </xdr:cNvSpPr>
      </xdr:nvSpPr>
      <xdr:spPr bwMode="auto">
        <a:xfrm>
          <a:off x="3797300" y="30607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16</xdr:row>
      <xdr:rowOff>12700</xdr:rowOff>
    </xdr:from>
    <xdr:to>
      <xdr:col>8</xdr:col>
      <xdr:colOff>266700</xdr:colOff>
      <xdr:row>17</xdr:row>
      <xdr:rowOff>0</xdr:rowOff>
    </xdr:to>
    <xdr:sp macro="" textlink="">
      <xdr:nvSpPr>
        <xdr:cNvPr id="2050" name="Text Box 7"/>
        <xdr:cNvSpPr txBox="1">
          <a:spLocks noChangeArrowheads="1"/>
        </xdr:cNvSpPr>
      </xdr:nvSpPr>
      <xdr:spPr bwMode="auto">
        <a:xfrm>
          <a:off x="3797300" y="3289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17</xdr:row>
      <xdr:rowOff>12700</xdr:rowOff>
    </xdr:from>
    <xdr:to>
      <xdr:col>8</xdr:col>
      <xdr:colOff>266700</xdr:colOff>
      <xdr:row>18</xdr:row>
      <xdr:rowOff>0</xdr:rowOff>
    </xdr:to>
    <xdr:sp macro="" textlink="">
      <xdr:nvSpPr>
        <xdr:cNvPr id="2051" name="Text Box 8"/>
        <xdr:cNvSpPr txBox="1">
          <a:spLocks noChangeArrowheads="1"/>
        </xdr:cNvSpPr>
      </xdr:nvSpPr>
      <xdr:spPr bwMode="auto">
        <a:xfrm>
          <a:off x="3797300" y="3517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18</xdr:row>
      <xdr:rowOff>12700</xdr:rowOff>
    </xdr:from>
    <xdr:to>
      <xdr:col>8</xdr:col>
      <xdr:colOff>266700</xdr:colOff>
      <xdr:row>19</xdr:row>
      <xdr:rowOff>0</xdr:rowOff>
    </xdr:to>
    <xdr:sp macro="" textlink="">
      <xdr:nvSpPr>
        <xdr:cNvPr id="2052" name="Text Box 9"/>
        <xdr:cNvSpPr txBox="1">
          <a:spLocks noChangeArrowheads="1"/>
        </xdr:cNvSpPr>
      </xdr:nvSpPr>
      <xdr:spPr bwMode="auto">
        <a:xfrm>
          <a:off x="3797300" y="37338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15</xdr:row>
      <xdr:rowOff>6350</xdr:rowOff>
    </xdr:from>
    <xdr:to>
      <xdr:col>7</xdr:col>
      <xdr:colOff>0</xdr:colOff>
      <xdr:row>16</xdr:row>
      <xdr:rowOff>9712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3314700" y="29718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16</xdr:row>
      <xdr:rowOff>6350</xdr:rowOff>
    </xdr:from>
    <xdr:to>
      <xdr:col>7</xdr:col>
      <xdr:colOff>0</xdr:colOff>
      <xdr:row>17</xdr:row>
      <xdr:rowOff>9712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3314700" y="31337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17</xdr:row>
      <xdr:rowOff>6350</xdr:rowOff>
    </xdr:from>
    <xdr:to>
      <xdr:col>7</xdr:col>
      <xdr:colOff>0</xdr:colOff>
      <xdr:row>18</xdr:row>
      <xdr:rowOff>397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3314700" y="32956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314325</xdr:colOff>
      <xdr:row>18</xdr:row>
      <xdr:rowOff>19050</xdr:rowOff>
    </xdr:from>
    <xdr:to>
      <xdr:col>8</xdr:col>
      <xdr:colOff>552450</xdr:colOff>
      <xdr:row>19</xdr:row>
      <xdr:rowOff>9525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3314700" y="34575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15</xdr:row>
      <xdr:rowOff>12700</xdr:rowOff>
    </xdr:from>
    <xdr:to>
      <xdr:col>8</xdr:col>
      <xdr:colOff>863600</xdr:colOff>
      <xdr:row>16</xdr:row>
      <xdr:rowOff>0</xdr:rowOff>
    </xdr:to>
    <xdr:sp macro="" textlink="">
      <xdr:nvSpPr>
        <xdr:cNvPr id="2057" name="Text Box 16"/>
        <xdr:cNvSpPr txBox="1">
          <a:spLocks noChangeArrowheads="1"/>
        </xdr:cNvSpPr>
      </xdr:nvSpPr>
      <xdr:spPr bwMode="auto">
        <a:xfrm>
          <a:off x="3797300" y="30607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16</xdr:row>
      <xdr:rowOff>12700</xdr:rowOff>
    </xdr:from>
    <xdr:to>
      <xdr:col>8</xdr:col>
      <xdr:colOff>863600</xdr:colOff>
      <xdr:row>17</xdr:row>
      <xdr:rowOff>0</xdr:rowOff>
    </xdr:to>
    <xdr:sp macro="" textlink="">
      <xdr:nvSpPr>
        <xdr:cNvPr id="2058" name="Text Box 17"/>
        <xdr:cNvSpPr txBox="1">
          <a:spLocks noChangeArrowheads="1"/>
        </xdr:cNvSpPr>
      </xdr:nvSpPr>
      <xdr:spPr bwMode="auto">
        <a:xfrm>
          <a:off x="3797300" y="3289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17</xdr:row>
      <xdr:rowOff>12700</xdr:rowOff>
    </xdr:from>
    <xdr:to>
      <xdr:col>8</xdr:col>
      <xdr:colOff>863600</xdr:colOff>
      <xdr:row>18</xdr:row>
      <xdr:rowOff>0</xdr:rowOff>
    </xdr:to>
    <xdr:sp macro="" textlink="">
      <xdr:nvSpPr>
        <xdr:cNvPr id="2059" name="Text Box 18"/>
        <xdr:cNvSpPr txBox="1">
          <a:spLocks noChangeArrowheads="1"/>
        </xdr:cNvSpPr>
      </xdr:nvSpPr>
      <xdr:spPr bwMode="auto">
        <a:xfrm>
          <a:off x="3797300" y="3517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18</xdr:row>
      <xdr:rowOff>12700</xdr:rowOff>
    </xdr:from>
    <xdr:to>
      <xdr:col>8</xdr:col>
      <xdr:colOff>863600</xdr:colOff>
      <xdr:row>19</xdr:row>
      <xdr:rowOff>0</xdr:rowOff>
    </xdr:to>
    <xdr:sp macro="" textlink="">
      <xdr:nvSpPr>
        <xdr:cNvPr id="2060" name="Text Box 19"/>
        <xdr:cNvSpPr txBox="1">
          <a:spLocks noChangeArrowheads="1"/>
        </xdr:cNvSpPr>
      </xdr:nvSpPr>
      <xdr:spPr bwMode="auto">
        <a:xfrm>
          <a:off x="3797300" y="37338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15</xdr:row>
      <xdr:rowOff>6350</xdr:rowOff>
    </xdr:from>
    <xdr:to>
      <xdr:col>7</xdr:col>
      <xdr:colOff>0</xdr:colOff>
      <xdr:row>16</xdr:row>
      <xdr:rowOff>9712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3314700" y="29718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16</xdr:row>
      <xdr:rowOff>6350</xdr:rowOff>
    </xdr:from>
    <xdr:to>
      <xdr:col>7</xdr:col>
      <xdr:colOff>0</xdr:colOff>
      <xdr:row>17</xdr:row>
      <xdr:rowOff>9712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3314700" y="31337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17</xdr:row>
      <xdr:rowOff>6350</xdr:rowOff>
    </xdr:from>
    <xdr:to>
      <xdr:col>7</xdr:col>
      <xdr:colOff>0</xdr:colOff>
      <xdr:row>18</xdr:row>
      <xdr:rowOff>397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3314700" y="32956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819150</xdr:colOff>
      <xdr:row>18</xdr:row>
      <xdr:rowOff>19050</xdr:rowOff>
    </xdr:from>
    <xdr:to>
      <xdr:col>8</xdr:col>
      <xdr:colOff>1200150</xdr:colOff>
      <xdr:row>19</xdr:row>
      <xdr:rowOff>9525</xdr:rowOff>
    </xdr:to>
    <xdr:sp macro="" textlink="">
      <xdr:nvSpPr>
        <xdr:cNvPr id="3096" name="Rectangle 24"/>
        <xdr:cNvSpPr>
          <a:spLocks noChangeArrowheads="1"/>
        </xdr:cNvSpPr>
      </xdr:nvSpPr>
      <xdr:spPr bwMode="auto">
        <a:xfrm>
          <a:off x="3314700" y="34575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76200</xdr:colOff>
      <xdr:row>28</xdr:row>
      <xdr:rowOff>12700</xdr:rowOff>
    </xdr:from>
    <xdr:to>
      <xdr:col>8</xdr:col>
      <xdr:colOff>266700</xdr:colOff>
      <xdr:row>29</xdr:row>
      <xdr:rowOff>0</xdr:rowOff>
    </xdr:to>
    <xdr:sp macro="" textlink="">
      <xdr:nvSpPr>
        <xdr:cNvPr id="2065" name="Text Box 26"/>
        <xdr:cNvSpPr txBox="1">
          <a:spLocks noChangeArrowheads="1"/>
        </xdr:cNvSpPr>
      </xdr:nvSpPr>
      <xdr:spPr bwMode="auto">
        <a:xfrm>
          <a:off x="3797300" y="4940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29</xdr:row>
      <xdr:rowOff>12700</xdr:rowOff>
    </xdr:from>
    <xdr:to>
      <xdr:col>8</xdr:col>
      <xdr:colOff>266700</xdr:colOff>
      <xdr:row>30</xdr:row>
      <xdr:rowOff>0</xdr:rowOff>
    </xdr:to>
    <xdr:sp macro="" textlink="">
      <xdr:nvSpPr>
        <xdr:cNvPr id="2066" name="Text Box 27"/>
        <xdr:cNvSpPr txBox="1">
          <a:spLocks noChangeArrowheads="1"/>
        </xdr:cNvSpPr>
      </xdr:nvSpPr>
      <xdr:spPr bwMode="auto">
        <a:xfrm>
          <a:off x="3797300" y="5168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30</xdr:row>
      <xdr:rowOff>12700</xdr:rowOff>
    </xdr:from>
    <xdr:to>
      <xdr:col>8</xdr:col>
      <xdr:colOff>266700</xdr:colOff>
      <xdr:row>31</xdr:row>
      <xdr:rowOff>0</xdr:rowOff>
    </xdr:to>
    <xdr:sp macro="" textlink="">
      <xdr:nvSpPr>
        <xdr:cNvPr id="2067" name="Text Box 28"/>
        <xdr:cNvSpPr txBox="1">
          <a:spLocks noChangeArrowheads="1"/>
        </xdr:cNvSpPr>
      </xdr:nvSpPr>
      <xdr:spPr bwMode="auto">
        <a:xfrm>
          <a:off x="3797300" y="53975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31</xdr:row>
      <xdr:rowOff>12700</xdr:rowOff>
    </xdr:from>
    <xdr:to>
      <xdr:col>8</xdr:col>
      <xdr:colOff>266700</xdr:colOff>
      <xdr:row>32</xdr:row>
      <xdr:rowOff>0</xdr:rowOff>
    </xdr:to>
    <xdr:sp macro="" textlink="">
      <xdr:nvSpPr>
        <xdr:cNvPr id="2068" name="Text Box 29"/>
        <xdr:cNvSpPr txBox="1">
          <a:spLocks noChangeArrowheads="1"/>
        </xdr:cNvSpPr>
      </xdr:nvSpPr>
      <xdr:spPr bwMode="auto">
        <a:xfrm>
          <a:off x="3797300" y="56134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28</xdr:row>
      <xdr:rowOff>6350</xdr:rowOff>
    </xdr:from>
    <xdr:to>
      <xdr:col>7</xdr:col>
      <xdr:colOff>0</xdr:colOff>
      <xdr:row>29</xdr:row>
      <xdr:rowOff>9712</xdr:rowOff>
    </xdr:to>
    <xdr:sp macro="" textlink="">
      <xdr:nvSpPr>
        <xdr:cNvPr id="3103" name="Rectangle 31"/>
        <xdr:cNvSpPr>
          <a:spLocks noChangeArrowheads="1"/>
        </xdr:cNvSpPr>
      </xdr:nvSpPr>
      <xdr:spPr bwMode="auto">
        <a:xfrm>
          <a:off x="3314700" y="49053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29</xdr:row>
      <xdr:rowOff>6350</xdr:rowOff>
    </xdr:from>
    <xdr:to>
      <xdr:col>7</xdr:col>
      <xdr:colOff>0</xdr:colOff>
      <xdr:row>30</xdr:row>
      <xdr:rowOff>9712</xdr:rowOff>
    </xdr:to>
    <xdr:sp macro="" textlink="">
      <xdr:nvSpPr>
        <xdr:cNvPr id="3104" name="Rectangle 32"/>
        <xdr:cNvSpPr>
          <a:spLocks noChangeArrowheads="1"/>
        </xdr:cNvSpPr>
      </xdr:nvSpPr>
      <xdr:spPr bwMode="auto">
        <a:xfrm>
          <a:off x="3314700" y="50673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30</xdr:row>
      <xdr:rowOff>6350</xdr:rowOff>
    </xdr:from>
    <xdr:to>
      <xdr:col>7</xdr:col>
      <xdr:colOff>0</xdr:colOff>
      <xdr:row>31</xdr:row>
      <xdr:rowOff>397</xdr:rowOff>
    </xdr:to>
    <xdr:sp macro="" textlink="">
      <xdr:nvSpPr>
        <xdr:cNvPr id="3105" name="Rectangle 33"/>
        <xdr:cNvSpPr>
          <a:spLocks noChangeArrowheads="1"/>
        </xdr:cNvSpPr>
      </xdr:nvSpPr>
      <xdr:spPr bwMode="auto">
        <a:xfrm>
          <a:off x="3314700" y="52292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314325</xdr:colOff>
      <xdr:row>31</xdr:row>
      <xdr:rowOff>19050</xdr:rowOff>
    </xdr:from>
    <xdr:to>
      <xdr:col>8</xdr:col>
      <xdr:colOff>552450</xdr:colOff>
      <xdr:row>32</xdr:row>
      <xdr:rowOff>9525</xdr:rowOff>
    </xdr:to>
    <xdr:sp macro="" textlink="">
      <xdr:nvSpPr>
        <xdr:cNvPr id="3106" name="Rectangle 34"/>
        <xdr:cNvSpPr>
          <a:spLocks noChangeArrowheads="1"/>
        </xdr:cNvSpPr>
      </xdr:nvSpPr>
      <xdr:spPr bwMode="auto">
        <a:xfrm>
          <a:off x="3314700" y="53911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28</xdr:row>
      <xdr:rowOff>12700</xdr:rowOff>
    </xdr:from>
    <xdr:to>
      <xdr:col>8</xdr:col>
      <xdr:colOff>863600</xdr:colOff>
      <xdr:row>29</xdr:row>
      <xdr:rowOff>0</xdr:rowOff>
    </xdr:to>
    <xdr:sp macro="" textlink="">
      <xdr:nvSpPr>
        <xdr:cNvPr id="2073" name="Text Box 36"/>
        <xdr:cNvSpPr txBox="1">
          <a:spLocks noChangeArrowheads="1"/>
        </xdr:cNvSpPr>
      </xdr:nvSpPr>
      <xdr:spPr bwMode="auto">
        <a:xfrm>
          <a:off x="3797300" y="4940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29</xdr:row>
      <xdr:rowOff>12700</xdr:rowOff>
    </xdr:from>
    <xdr:to>
      <xdr:col>8</xdr:col>
      <xdr:colOff>863600</xdr:colOff>
      <xdr:row>30</xdr:row>
      <xdr:rowOff>0</xdr:rowOff>
    </xdr:to>
    <xdr:sp macro="" textlink="">
      <xdr:nvSpPr>
        <xdr:cNvPr id="2074" name="Text Box 37"/>
        <xdr:cNvSpPr txBox="1">
          <a:spLocks noChangeArrowheads="1"/>
        </xdr:cNvSpPr>
      </xdr:nvSpPr>
      <xdr:spPr bwMode="auto">
        <a:xfrm>
          <a:off x="3797300" y="5168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30</xdr:row>
      <xdr:rowOff>12700</xdr:rowOff>
    </xdr:from>
    <xdr:to>
      <xdr:col>8</xdr:col>
      <xdr:colOff>863600</xdr:colOff>
      <xdr:row>31</xdr:row>
      <xdr:rowOff>0</xdr:rowOff>
    </xdr:to>
    <xdr:sp macro="" textlink="">
      <xdr:nvSpPr>
        <xdr:cNvPr id="2075" name="Text Box 38"/>
        <xdr:cNvSpPr txBox="1">
          <a:spLocks noChangeArrowheads="1"/>
        </xdr:cNvSpPr>
      </xdr:nvSpPr>
      <xdr:spPr bwMode="auto">
        <a:xfrm>
          <a:off x="3797300" y="53975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31</xdr:row>
      <xdr:rowOff>12700</xdr:rowOff>
    </xdr:from>
    <xdr:to>
      <xdr:col>8</xdr:col>
      <xdr:colOff>863600</xdr:colOff>
      <xdr:row>32</xdr:row>
      <xdr:rowOff>0</xdr:rowOff>
    </xdr:to>
    <xdr:sp macro="" textlink="">
      <xdr:nvSpPr>
        <xdr:cNvPr id="2076" name="Text Box 39"/>
        <xdr:cNvSpPr txBox="1">
          <a:spLocks noChangeArrowheads="1"/>
        </xdr:cNvSpPr>
      </xdr:nvSpPr>
      <xdr:spPr bwMode="auto">
        <a:xfrm>
          <a:off x="3797300" y="56134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28</xdr:row>
      <xdr:rowOff>6350</xdr:rowOff>
    </xdr:from>
    <xdr:to>
      <xdr:col>7</xdr:col>
      <xdr:colOff>0</xdr:colOff>
      <xdr:row>29</xdr:row>
      <xdr:rowOff>9712</xdr:rowOff>
    </xdr:to>
    <xdr:sp macro="" textlink="">
      <xdr:nvSpPr>
        <xdr:cNvPr id="3113" name="Rectangle 41"/>
        <xdr:cNvSpPr>
          <a:spLocks noChangeArrowheads="1"/>
        </xdr:cNvSpPr>
      </xdr:nvSpPr>
      <xdr:spPr bwMode="auto">
        <a:xfrm>
          <a:off x="3314700" y="49053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29</xdr:row>
      <xdr:rowOff>6350</xdr:rowOff>
    </xdr:from>
    <xdr:to>
      <xdr:col>7</xdr:col>
      <xdr:colOff>0</xdr:colOff>
      <xdr:row>30</xdr:row>
      <xdr:rowOff>9712</xdr:rowOff>
    </xdr:to>
    <xdr:sp macro="" textlink="">
      <xdr:nvSpPr>
        <xdr:cNvPr id="3114" name="Rectangle 42"/>
        <xdr:cNvSpPr>
          <a:spLocks noChangeArrowheads="1"/>
        </xdr:cNvSpPr>
      </xdr:nvSpPr>
      <xdr:spPr bwMode="auto">
        <a:xfrm>
          <a:off x="3314700" y="50673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30</xdr:row>
      <xdr:rowOff>6350</xdr:rowOff>
    </xdr:from>
    <xdr:to>
      <xdr:col>7</xdr:col>
      <xdr:colOff>0</xdr:colOff>
      <xdr:row>31</xdr:row>
      <xdr:rowOff>397</xdr:rowOff>
    </xdr:to>
    <xdr:sp macro="" textlink="">
      <xdr:nvSpPr>
        <xdr:cNvPr id="3115" name="Rectangle 43"/>
        <xdr:cNvSpPr>
          <a:spLocks noChangeArrowheads="1"/>
        </xdr:cNvSpPr>
      </xdr:nvSpPr>
      <xdr:spPr bwMode="auto">
        <a:xfrm>
          <a:off x="3314700" y="52292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819150</xdr:colOff>
      <xdr:row>31</xdr:row>
      <xdr:rowOff>19050</xdr:rowOff>
    </xdr:from>
    <xdr:to>
      <xdr:col>8</xdr:col>
      <xdr:colOff>1200150</xdr:colOff>
      <xdr:row>32</xdr:row>
      <xdr:rowOff>9525</xdr:rowOff>
    </xdr:to>
    <xdr:sp macro="" textlink="">
      <xdr:nvSpPr>
        <xdr:cNvPr id="3116" name="Rectangle 44"/>
        <xdr:cNvSpPr>
          <a:spLocks noChangeArrowheads="1"/>
        </xdr:cNvSpPr>
      </xdr:nvSpPr>
      <xdr:spPr bwMode="auto">
        <a:xfrm>
          <a:off x="3314700" y="53911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76200</xdr:colOff>
      <xdr:row>61</xdr:row>
      <xdr:rowOff>12700</xdr:rowOff>
    </xdr:from>
    <xdr:to>
      <xdr:col>8</xdr:col>
      <xdr:colOff>266700</xdr:colOff>
      <xdr:row>62</xdr:row>
      <xdr:rowOff>0</xdr:rowOff>
    </xdr:to>
    <xdr:sp macro="" textlink="">
      <xdr:nvSpPr>
        <xdr:cNvPr id="2081" name="Text Box 46"/>
        <xdr:cNvSpPr txBox="1">
          <a:spLocks noChangeArrowheads="1"/>
        </xdr:cNvSpPr>
      </xdr:nvSpPr>
      <xdr:spPr bwMode="auto">
        <a:xfrm>
          <a:off x="3797300" y="100457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62</xdr:row>
      <xdr:rowOff>12700</xdr:rowOff>
    </xdr:from>
    <xdr:to>
      <xdr:col>8</xdr:col>
      <xdr:colOff>266700</xdr:colOff>
      <xdr:row>63</xdr:row>
      <xdr:rowOff>0</xdr:rowOff>
    </xdr:to>
    <xdr:sp macro="" textlink="">
      <xdr:nvSpPr>
        <xdr:cNvPr id="2082" name="Text Box 47"/>
        <xdr:cNvSpPr txBox="1">
          <a:spLocks noChangeArrowheads="1"/>
        </xdr:cNvSpPr>
      </xdr:nvSpPr>
      <xdr:spPr bwMode="auto">
        <a:xfrm>
          <a:off x="3797300" y="10274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63</xdr:row>
      <xdr:rowOff>12700</xdr:rowOff>
    </xdr:from>
    <xdr:to>
      <xdr:col>8</xdr:col>
      <xdr:colOff>266700</xdr:colOff>
      <xdr:row>64</xdr:row>
      <xdr:rowOff>0</xdr:rowOff>
    </xdr:to>
    <xdr:sp macro="" textlink="">
      <xdr:nvSpPr>
        <xdr:cNvPr id="2083" name="Text Box 48"/>
        <xdr:cNvSpPr txBox="1">
          <a:spLocks noChangeArrowheads="1"/>
        </xdr:cNvSpPr>
      </xdr:nvSpPr>
      <xdr:spPr bwMode="auto">
        <a:xfrm>
          <a:off x="3797300" y="10502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64</xdr:row>
      <xdr:rowOff>12700</xdr:rowOff>
    </xdr:from>
    <xdr:to>
      <xdr:col>8</xdr:col>
      <xdr:colOff>266700</xdr:colOff>
      <xdr:row>65</xdr:row>
      <xdr:rowOff>0</xdr:rowOff>
    </xdr:to>
    <xdr:sp macro="" textlink="">
      <xdr:nvSpPr>
        <xdr:cNvPr id="2084" name="Text Box 49"/>
        <xdr:cNvSpPr txBox="1">
          <a:spLocks noChangeArrowheads="1"/>
        </xdr:cNvSpPr>
      </xdr:nvSpPr>
      <xdr:spPr bwMode="auto">
        <a:xfrm>
          <a:off x="3797300" y="107188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61</xdr:row>
      <xdr:rowOff>6350</xdr:rowOff>
    </xdr:from>
    <xdr:to>
      <xdr:col>7</xdr:col>
      <xdr:colOff>0</xdr:colOff>
      <xdr:row>62</xdr:row>
      <xdr:rowOff>9712</xdr:rowOff>
    </xdr:to>
    <xdr:sp macro="" textlink="">
      <xdr:nvSpPr>
        <xdr:cNvPr id="3123" name="Rectangle 51"/>
        <xdr:cNvSpPr>
          <a:spLocks noChangeArrowheads="1"/>
        </xdr:cNvSpPr>
      </xdr:nvSpPr>
      <xdr:spPr bwMode="auto">
        <a:xfrm>
          <a:off x="3314700" y="68484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62</xdr:row>
      <xdr:rowOff>6350</xdr:rowOff>
    </xdr:from>
    <xdr:to>
      <xdr:col>7</xdr:col>
      <xdr:colOff>0</xdr:colOff>
      <xdr:row>63</xdr:row>
      <xdr:rowOff>9712</xdr:rowOff>
    </xdr:to>
    <xdr:sp macro="" textlink="">
      <xdr:nvSpPr>
        <xdr:cNvPr id="3124" name="Rectangle 52"/>
        <xdr:cNvSpPr>
          <a:spLocks noChangeArrowheads="1"/>
        </xdr:cNvSpPr>
      </xdr:nvSpPr>
      <xdr:spPr bwMode="auto">
        <a:xfrm>
          <a:off x="3314700" y="70104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63</xdr:row>
      <xdr:rowOff>6350</xdr:rowOff>
    </xdr:from>
    <xdr:to>
      <xdr:col>7</xdr:col>
      <xdr:colOff>0</xdr:colOff>
      <xdr:row>64</xdr:row>
      <xdr:rowOff>397</xdr:rowOff>
    </xdr:to>
    <xdr:sp macro="" textlink="">
      <xdr:nvSpPr>
        <xdr:cNvPr id="3125" name="Rectangle 53"/>
        <xdr:cNvSpPr>
          <a:spLocks noChangeArrowheads="1"/>
        </xdr:cNvSpPr>
      </xdr:nvSpPr>
      <xdr:spPr bwMode="auto">
        <a:xfrm>
          <a:off x="3314700" y="71723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314325</xdr:colOff>
      <xdr:row>64</xdr:row>
      <xdr:rowOff>19050</xdr:rowOff>
    </xdr:from>
    <xdr:to>
      <xdr:col>8</xdr:col>
      <xdr:colOff>552450</xdr:colOff>
      <xdr:row>65</xdr:row>
      <xdr:rowOff>9525</xdr:rowOff>
    </xdr:to>
    <xdr:sp macro="" textlink="">
      <xdr:nvSpPr>
        <xdr:cNvPr id="3126" name="Rectangle 54"/>
        <xdr:cNvSpPr>
          <a:spLocks noChangeArrowheads="1"/>
        </xdr:cNvSpPr>
      </xdr:nvSpPr>
      <xdr:spPr bwMode="auto">
        <a:xfrm>
          <a:off x="3314700" y="73342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61</xdr:row>
      <xdr:rowOff>12700</xdr:rowOff>
    </xdr:from>
    <xdr:to>
      <xdr:col>8</xdr:col>
      <xdr:colOff>863600</xdr:colOff>
      <xdr:row>62</xdr:row>
      <xdr:rowOff>0</xdr:rowOff>
    </xdr:to>
    <xdr:sp macro="" textlink="">
      <xdr:nvSpPr>
        <xdr:cNvPr id="2089" name="Text Box 56"/>
        <xdr:cNvSpPr txBox="1">
          <a:spLocks noChangeArrowheads="1"/>
        </xdr:cNvSpPr>
      </xdr:nvSpPr>
      <xdr:spPr bwMode="auto">
        <a:xfrm>
          <a:off x="3797300" y="100457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62</xdr:row>
      <xdr:rowOff>12700</xdr:rowOff>
    </xdr:from>
    <xdr:to>
      <xdr:col>8</xdr:col>
      <xdr:colOff>863600</xdr:colOff>
      <xdr:row>63</xdr:row>
      <xdr:rowOff>0</xdr:rowOff>
    </xdr:to>
    <xdr:sp macro="" textlink="">
      <xdr:nvSpPr>
        <xdr:cNvPr id="2090" name="Text Box 57"/>
        <xdr:cNvSpPr txBox="1">
          <a:spLocks noChangeArrowheads="1"/>
        </xdr:cNvSpPr>
      </xdr:nvSpPr>
      <xdr:spPr bwMode="auto">
        <a:xfrm>
          <a:off x="3797300" y="10274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63</xdr:row>
      <xdr:rowOff>12700</xdr:rowOff>
    </xdr:from>
    <xdr:to>
      <xdr:col>8</xdr:col>
      <xdr:colOff>863600</xdr:colOff>
      <xdr:row>64</xdr:row>
      <xdr:rowOff>0</xdr:rowOff>
    </xdr:to>
    <xdr:sp macro="" textlink="">
      <xdr:nvSpPr>
        <xdr:cNvPr id="2091" name="Text Box 58"/>
        <xdr:cNvSpPr txBox="1">
          <a:spLocks noChangeArrowheads="1"/>
        </xdr:cNvSpPr>
      </xdr:nvSpPr>
      <xdr:spPr bwMode="auto">
        <a:xfrm>
          <a:off x="3797300" y="10502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64</xdr:row>
      <xdr:rowOff>12700</xdr:rowOff>
    </xdr:from>
    <xdr:to>
      <xdr:col>8</xdr:col>
      <xdr:colOff>863600</xdr:colOff>
      <xdr:row>65</xdr:row>
      <xdr:rowOff>0</xdr:rowOff>
    </xdr:to>
    <xdr:sp macro="" textlink="">
      <xdr:nvSpPr>
        <xdr:cNvPr id="2092" name="Text Box 59"/>
        <xdr:cNvSpPr txBox="1">
          <a:spLocks noChangeArrowheads="1"/>
        </xdr:cNvSpPr>
      </xdr:nvSpPr>
      <xdr:spPr bwMode="auto">
        <a:xfrm>
          <a:off x="3797300" y="107188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61</xdr:row>
      <xdr:rowOff>6350</xdr:rowOff>
    </xdr:from>
    <xdr:to>
      <xdr:col>7</xdr:col>
      <xdr:colOff>0</xdr:colOff>
      <xdr:row>62</xdr:row>
      <xdr:rowOff>9712</xdr:rowOff>
    </xdr:to>
    <xdr:sp macro="" textlink="">
      <xdr:nvSpPr>
        <xdr:cNvPr id="3133" name="Rectangle 61"/>
        <xdr:cNvSpPr>
          <a:spLocks noChangeArrowheads="1"/>
        </xdr:cNvSpPr>
      </xdr:nvSpPr>
      <xdr:spPr bwMode="auto">
        <a:xfrm>
          <a:off x="3314700" y="68484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62</xdr:row>
      <xdr:rowOff>6350</xdr:rowOff>
    </xdr:from>
    <xdr:to>
      <xdr:col>7</xdr:col>
      <xdr:colOff>0</xdr:colOff>
      <xdr:row>63</xdr:row>
      <xdr:rowOff>9712</xdr:rowOff>
    </xdr:to>
    <xdr:sp macro="" textlink="">
      <xdr:nvSpPr>
        <xdr:cNvPr id="3134" name="Rectangle 62"/>
        <xdr:cNvSpPr>
          <a:spLocks noChangeArrowheads="1"/>
        </xdr:cNvSpPr>
      </xdr:nvSpPr>
      <xdr:spPr bwMode="auto">
        <a:xfrm>
          <a:off x="3314700" y="70104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63</xdr:row>
      <xdr:rowOff>6350</xdr:rowOff>
    </xdr:from>
    <xdr:to>
      <xdr:col>7</xdr:col>
      <xdr:colOff>0</xdr:colOff>
      <xdr:row>64</xdr:row>
      <xdr:rowOff>397</xdr:rowOff>
    </xdr:to>
    <xdr:sp macro="" textlink="">
      <xdr:nvSpPr>
        <xdr:cNvPr id="3135" name="Rectangle 63"/>
        <xdr:cNvSpPr>
          <a:spLocks noChangeArrowheads="1"/>
        </xdr:cNvSpPr>
      </xdr:nvSpPr>
      <xdr:spPr bwMode="auto">
        <a:xfrm>
          <a:off x="3314700" y="71723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819150</xdr:colOff>
      <xdr:row>64</xdr:row>
      <xdr:rowOff>19050</xdr:rowOff>
    </xdr:from>
    <xdr:to>
      <xdr:col>8</xdr:col>
      <xdr:colOff>1200150</xdr:colOff>
      <xdr:row>65</xdr:row>
      <xdr:rowOff>9525</xdr:rowOff>
    </xdr:to>
    <xdr:sp macro="" textlink="">
      <xdr:nvSpPr>
        <xdr:cNvPr id="3136" name="Rectangle 64"/>
        <xdr:cNvSpPr>
          <a:spLocks noChangeArrowheads="1"/>
        </xdr:cNvSpPr>
      </xdr:nvSpPr>
      <xdr:spPr bwMode="auto">
        <a:xfrm>
          <a:off x="3314700" y="73342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76200</xdr:colOff>
      <xdr:row>41</xdr:row>
      <xdr:rowOff>25400</xdr:rowOff>
    </xdr:from>
    <xdr:to>
      <xdr:col>8</xdr:col>
      <xdr:colOff>266700</xdr:colOff>
      <xdr:row>42</xdr:row>
      <xdr:rowOff>0</xdr:rowOff>
    </xdr:to>
    <xdr:sp macro="" textlink="">
      <xdr:nvSpPr>
        <xdr:cNvPr id="2097" name="Text Box 46"/>
        <xdr:cNvSpPr txBox="1">
          <a:spLocks noChangeArrowheads="1"/>
        </xdr:cNvSpPr>
      </xdr:nvSpPr>
      <xdr:spPr bwMode="auto">
        <a:xfrm>
          <a:off x="3797300" y="67564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42</xdr:row>
      <xdr:rowOff>25400</xdr:rowOff>
    </xdr:from>
    <xdr:to>
      <xdr:col>8</xdr:col>
      <xdr:colOff>266700</xdr:colOff>
      <xdr:row>43</xdr:row>
      <xdr:rowOff>0</xdr:rowOff>
    </xdr:to>
    <xdr:sp macro="" textlink="">
      <xdr:nvSpPr>
        <xdr:cNvPr id="2098" name="Text Box 47"/>
        <xdr:cNvSpPr txBox="1">
          <a:spLocks noChangeArrowheads="1"/>
        </xdr:cNvSpPr>
      </xdr:nvSpPr>
      <xdr:spPr bwMode="auto">
        <a:xfrm>
          <a:off x="3797300" y="69088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43</xdr:row>
      <xdr:rowOff>25400</xdr:rowOff>
    </xdr:from>
    <xdr:to>
      <xdr:col>8</xdr:col>
      <xdr:colOff>266700</xdr:colOff>
      <xdr:row>44</xdr:row>
      <xdr:rowOff>0</xdr:rowOff>
    </xdr:to>
    <xdr:sp macro="" textlink="">
      <xdr:nvSpPr>
        <xdr:cNvPr id="2099" name="Text Box 48"/>
        <xdr:cNvSpPr txBox="1">
          <a:spLocks noChangeArrowheads="1"/>
        </xdr:cNvSpPr>
      </xdr:nvSpPr>
      <xdr:spPr bwMode="auto">
        <a:xfrm>
          <a:off x="3797300" y="70612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314325</xdr:colOff>
      <xdr:row>41</xdr:row>
      <xdr:rowOff>19050</xdr:rowOff>
    </xdr:from>
    <xdr:to>
      <xdr:col>8</xdr:col>
      <xdr:colOff>552450</xdr:colOff>
      <xdr:row>42</xdr:row>
      <xdr:rowOff>9525</xdr:rowOff>
    </xdr:to>
    <xdr:sp macro="" textlink="">
      <xdr:nvSpPr>
        <xdr:cNvPr id="53" name="Rectangle 51"/>
        <xdr:cNvSpPr>
          <a:spLocks noChangeArrowheads="1"/>
        </xdr:cNvSpPr>
      </xdr:nvSpPr>
      <xdr:spPr bwMode="auto">
        <a:xfrm>
          <a:off x="3314700" y="89154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314325</xdr:colOff>
      <xdr:row>42</xdr:row>
      <xdr:rowOff>19050</xdr:rowOff>
    </xdr:from>
    <xdr:to>
      <xdr:col>8</xdr:col>
      <xdr:colOff>552450</xdr:colOff>
      <xdr:row>43</xdr:row>
      <xdr:rowOff>9525</xdr:rowOff>
    </xdr:to>
    <xdr:sp macro="" textlink="">
      <xdr:nvSpPr>
        <xdr:cNvPr id="54" name="Rectangle 52"/>
        <xdr:cNvSpPr>
          <a:spLocks noChangeArrowheads="1"/>
        </xdr:cNvSpPr>
      </xdr:nvSpPr>
      <xdr:spPr bwMode="auto">
        <a:xfrm>
          <a:off x="3314700" y="91440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314325</xdr:colOff>
      <xdr:row>43</xdr:row>
      <xdr:rowOff>19050</xdr:rowOff>
    </xdr:from>
    <xdr:to>
      <xdr:col>8</xdr:col>
      <xdr:colOff>552450</xdr:colOff>
      <xdr:row>44</xdr:row>
      <xdr:rowOff>0</xdr:rowOff>
    </xdr:to>
    <xdr:sp macro="" textlink="">
      <xdr:nvSpPr>
        <xdr:cNvPr id="55" name="Rectangle 53"/>
        <xdr:cNvSpPr>
          <a:spLocks noChangeArrowheads="1"/>
        </xdr:cNvSpPr>
      </xdr:nvSpPr>
      <xdr:spPr bwMode="auto">
        <a:xfrm>
          <a:off x="3314700" y="9372600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41</xdr:row>
      <xdr:rowOff>25400</xdr:rowOff>
    </xdr:from>
    <xdr:to>
      <xdr:col>8</xdr:col>
      <xdr:colOff>863600</xdr:colOff>
      <xdr:row>42</xdr:row>
      <xdr:rowOff>0</xdr:rowOff>
    </xdr:to>
    <xdr:sp macro="" textlink="">
      <xdr:nvSpPr>
        <xdr:cNvPr id="2103" name="Text Box 56"/>
        <xdr:cNvSpPr txBox="1">
          <a:spLocks noChangeArrowheads="1"/>
        </xdr:cNvSpPr>
      </xdr:nvSpPr>
      <xdr:spPr bwMode="auto">
        <a:xfrm>
          <a:off x="3797300" y="67564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42</xdr:row>
      <xdr:rowOff>25400</xdr:rowOff>
    </xdr:from>
    <xdr:to>
      <xdr:col>8</xdr:col>
      <xdr:colOff>863600</xdr:colOff>
      <xdr:row>43</xdr:row>
      <xdr:rowOff>0</xdr:rowOff>
    </xdr:to>
    <xdr:sp macro="" textlink="">
      <xdr:nvSpPr>
        <xdr:cNvPr id="2104" name="Text Box 57"/>
        <xdr:cNvSpPr txBox="1">
          <a:spLocks noChangeArrowheads="1"/>
        </xdr:cNvSpPr>
      </xdr:nvSpPr>
      <xdr:spPr bwMode="auto">
        <a:xfrm>
          <a:off x="3797300" y="69088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43</xdr:row>
      <xdr:rowOff>25400</xdr:rowOff>
    </xdr:from>
    <xdr:to>
      <xdr:col>8</xdr:col>
      <xdr:colOff>863600</xdr:colOff>
      <xdr:row>44</xdr:row>
      <xdr:rowOff>0</xdr:rowOff>
    </xdr:to>
    <xdr:sp macro="" textlink="">
      <xdr:nvSpPr>
        <xdr:cNvPr id="2105" name="Text Box 58"/>
        <xdr:cNvSpPr txBox="1">
          <a:spLocks noChangeArrowheads="1"/>
        </xdr:cNvSpPr>
      </xdr:nvSpPr>
      <xdr:spPr bwMode="auto">
        <a:xfrm>
          <a:off x="3797300" y="70612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819150</xdr:colOff>
      <xdr:row>41</xdr:row>
      <xdr:rowOff>19050</xdr:rowOff>
    </xdr:from>
    <xdr:to>
      <xdr:col>8</xdr:col>
      <xdr:colOff>1200150</xdr:colOff>
      <xdr:row>42</xdr:row>
      <xdr:rowOff>9525</xdr:rowOff>
    </xdr:to>
    <xdr:sp macro="" textlink="">
      <xdr:nvSpPr>
        <xdr:cNvPr id="59" name="Rectangle 61"/>
        <xdr:cNvSpPr>
          <a:spLocks noChangeArrowheads="1"/>
        </xdr:cNvSpPr>
      </xdr:nvSpPr>
      <xdr:spPr bwMode="auto">
        <a:xfrm>
          <a:off x="3314700" y="89154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819150</xdr:colOff>
      <xdr:row>42</xdr:row>
      <xdr:rowOff>19050</xdr:rowOff>
    </xdr:from>
    <xdr:to>
      <xdr:col>8</xdr:col>
      <xdr:colOff>1200150</xdr:colOff>
      <xdr:row>43</xdr:row>
      <xdr:rowOff>9525</xdr:rowOff>
    </xdr:to>
    <xdr:sp macro="" textlink="">
      <xdr:nvSpPr>
        <xdr:cNvPr id="60" name="Rectangle 62"/>
        <xdr:cNvSpPr>
          <a:spLocks noChangeArrowheads="1"/>
        </xdr:cNvSpPr>
      </xdr:nvSpPr>
      <xdr:spPr bwMode="auto">
        <a:xfrm>
          <a:off x="3314700" y="91440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819150</xdr:colOff>
      <xdr:row>43</xdr:row>
      <xdr:rowOff>19050</xdr:rowOff>
    </xdr:from>
    <xdr:to>
      <xdr:col>8</xdr:col>
      <xdr:colOff>1200150</xdr:colOff>
      <xdr:row>44</xdr:row>
      <xdr:rowOff>0</xdr:rowOff>
    </xdr:to>
    <xdr:sp macro="" textlink="">
      <xdr:nvSpPr>
        <xdr:cNvPr id="61" name="Rectangle 63"/>
        <xdr:cNvSpPr>
          <a:spLocks noChangeArrowheads="1"/>
        </xdr:cNvSpPr>
      </xdr:nvSpPr>
      <xdr:spPr bwMode="auto">
        <a:xfrm>
          <a:off x="3314700" y="9372600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76200</xdr:colOff>
      <xdr:row>51</xdr:row>
      <xdr:rowOff>12700</xdr:rowOff>
    </xdr:from>
    <xdr:to>
      <xdr:col>8</xdr:col>
      <xdr:colOff>266700</xdr:colOff>
      <xdr:row>52</xdr:row>
      <xdr:rowOff>0</xdr:rowOff>
    </xdr:to>
    <xdr:sp macro="" textlink="">
      <xdr:nvSpPr>
        <xdr:cNvPr id="2109" name="Text Box 46"/>
        <xdr:cNvSpPr txBox="1">
          <a:spLocks noChangeArrowheads="1"/>
        </xdr:cNvSpPr>
      </xdr:nvSpPr>
      <xdr:spPr bwMode="auto">
        <a:xfrm>
          <a:off x="3797300" y="82804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52</xdr:row>
      <xdr:rowOff>12700</xdr:rowOff>
    </xdr:from>
    <xdr:to>
      <xdr:col>8</xdr:col>
      <xdr:colOff>266700</xdr:colOff>
      <xdr:row>53</xdr:row>
      <xdr:rowOff>0</xdr:rowOff>
    </xdr:to>
    <xdr:sp macro="" textlink="">
      <xdr:nvSpPr>
        <xdr:cNvPr id="2110" name="Text Box 47"/>
        <xdr:cNvSpPr txBox="1">
          <a:spLocks noChangeArrowheads="1"/>
        </xdr:cNvSpPr>
      </xdr:nvSpPr>
      <xdr:spPr bwMode="auto">
        <a:xfrm>
          <a:off x="3797300" y="85090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53</xdr:row>
      <xdr:rowOff>12700</xdr:rowOff>
    </xdr:from>
    <xdr:to>
      <xdr:col>8</xdr:col>
      <xdr:colOff>266700</xdr:colOff>
      <xdr:row>54</xdr:row>
      <xdr:rowOff>0</xdr:rowOff>
    </xdr:to>
    <xdr:sp macro="" textlink="">
      <xdr:nvSpPr>
        <xdr:cNvPr id="2111" name="Text Box 48"/>
        <xdr:cNvSpPr txBox="1">
          <a:spLocks noChangeArrowheads="1"/>
        </xdr:cNvSpPr>
      </xdr:nvSpPr>
      <xdr:spPr bwMode="auto">
        <a:xfrm>
          <a:off x="3797300" y="87376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51</xdr:row>
      <xdr:rowOff>6350</xdr:rowOff>
    </xdr:from>
    <xdr:to>
      <xdr:col>7</xdr:col>
      <xdr:colOff>0</xdr:colOff>
      <xdr:row>52</xdr:row>
      <xdr:rowOff>9712</xdr:rowOff>
    </xdr:to>
    <xdr:sp macro="" textlink="">
      <xdr:nvSpPr>
        <xdr:cNvPr id="65" name="Rectangle 51"/>
        <xdr:cNvSpPr>
          <a:spLocks noChangeArrowheads="1"/>
        </xdr:cNvSpPr>
      </xdr:nvSpPr>
      <xdr:spPr bwMode="auto">
        <a:xfrm>
          <a:off x="3314700" y="105156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52</xdr:row>
      <xdr:rowOff>6350</xdr:rowOff>
    </xdr:from>
    <xdr:to>
      <xdr:col>7</xdr:col>
      <xdr:colOff>0</xdr:colOff>
      <xdr:row>53</xdr:row>
      <xdr:rowOff>9712</xdr:rowOff>
    </xdr:to>
    <xdr:sp macro="" textlink="">
      <xdr:nvSpPr>
        <xdr:cNvPr id="66" name="Rectangle 52"/>
        <xdr:cNvSpPr>
          <a:spLocks noChangeArrowheads="1"/>
        </xdr:cNvSpPr>
      </xdr:nvSpPr>
      <xdr:spPr bwMode="auto">
        <a:xfrm>
          <a:off x="3314700" y="107442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53</xdr:row>
      <xdr:rowOff>6350</xdr:rowOff>
    </xdr:from>
    <xdr:to>
      <xdr:col>7</xdr:col>
      <xdr:colOff>0</xdr:colOff>
      <xdr:row>54</xdr:row>
      <xdr:rowOff>9712</xdr:rowOff>
    </xdr:to>
    <xdr:sp macro="" textlink="">
      <xdr:nvSpPr>
        <xdr:cNvPr id="67" name="Rectangle 53"/>
        <xdr:cNvSpPr>
          <a:spLocks noChangeArrowheads="1"/>
        </xdr:cNvSpPr>
      </xdr:nvSpPr>
      <xdr:spPr bwMode="auto">
        <a:xfrm>
          <a:off x="3314700" y="10972800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51</xdr:row>
      <xdr:rowOff>12700</xdr:rowOff>
    </xdr:from>
    <xdr:to>
      <xdr:col>8</xdr:col>
      <xdr:colOff>863600</xdr:colOff>
      <xdr:row>52</xdr:row>
      <xdr:rowOff>0</xdr:rowOff>
    </xdr:to>
    <xdr:sp macro="" textlink="">
      <xdr:nvSpPr>
        <xdr:cNvPr id="2115" name="Text Box 56"/>
        <xdr:cNvSpPr txBox="1">
          <a:spLocks noChangeArrowheads="1"/>
        </xdr:cNvSpPr>
      </xdr:nvSpPr>
      <xdr:spPr bwMode="auto">
        <a:xfrm>
          <a:off x="3797300" y="82804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52</xdr:row>
      <xdr:rowOff>12700</xdr:rowOff>
    </xdr:from>
    <xdr:to>
      <xdr:col>8</xdr:col>
      <xdr:colOff>863600</xdr:colOff>
      <xdr:row>53</xdr:row>
      <xdr:rowOff>0</xdr:rowOff>
    </xdr:to>
    <xdr:sp macro="" textlink="">
      <xdr:nvSpPr>
        <xdr:cNvPr id="2116" name="Text Box 57"/>
        <xdr:cNvSpPr txBox="1">
          <a:spLocks noChangeArrowheads="1"/>
        </xdr:cNvSpPr>
      </xdr:nvSpPr>
      <xdr:spPr bwMode="auto">
        <a:xfrm>
          <a:off x="3797300" y="85090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53</xdr:row>
      <xdr:rowOff>12700</xdr:rowOff>
    </xdr:from>
    <xdr:to>
      <xdr:col>8</xdr:col>
      <xdr:colOff>863600</xdr:colOff>
      <xdr:row>54</xdr:row>
      <xdr:rowOff>0</xdr:rowOff>
    </xdr:to>
    <xdr:sp macro="" textlink="">
      <xdr:nvSpPr>
        <xdr:cNvPr id="2117" name="Text Box 58"/>
        <xdr:cNvSpPr txBox="1">
          <a:spLocks noChangeArrowheads="1"/>
        </xdr:cNvSpPr>
      </xdr:nvSpPr>
      <xdr:spPr bwMode="auto">
        <a:xfrm>
          <a:off x="3797300" y="87376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51</xdr:row>
      <xdr:rowOff>6350</xdr:rowOff>
    </xdr:from>
    <xdr:to>
      <xdr:col>7</xdr:col>
      <xdr:colOff>0</xdr:colOff>
      <xdr:row>52</xdr:row>
      <xdr:rowOff>9712</xdr:rowOff>
    </xdr:to>
    <xdr:sp macro="" textlink="">
      <xdr:nvSpPr>
        <xdr:cNvPr id="71" name="Rectangle 61"/>
        <xdr:cNvSpPr>
          <a:spLocks noChangeArrowheads="1"/>
        </xdr:cNvSpPr>
      </xdr:nvSpPr>
      <xdr:spPr bwMode="auto">
        <a:xfrm>
          <a:off x="3314700" y="105156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52</xdr:row>
      <xdr:rowOff>6350</xdr:rowOff>
    </xdr:from>
    <xdr:to>
      <xdr:col>7</xdr:col>
      <xdr:colOff>0</xdr:colOff>
      <xdr:row>53</xdr:row>
      <xdr:rowOff>9712</xdr:rowOff>
    </xdr:to>
    <xdr:sp macro="" textlink="">
      <xdr:nvSpPr>
        <xdr:cNvPr id="72" name="Rectangle 62"/>
        <xdr:cNvSpPr>
          <a:spLocks noChangeArrowheads="1"/>
        </xdr:cNvSpPr>
      </xdr:nvSpPr>
      <xdr:spPr bwMode="auto">
        <a:xfrm>
          <a:off x="3314700" y="107442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53</xdr:row>
      <xdr:rowOff>6350</xdr:rowOff>
    </xdr:from>
    <xdr:to>
      <xdr:col>7</xdr:col>
      <xdr:colOff>0</xdr:colOff>
      <xdr:row>54</xdr:row>
      <xdr:rowOff>9712</xdr:rowOff>
    </xdr:to>
    <xdr:sp macro="" textlink="">
      <xdr:nvSpPr>
        <xdr:cNvPr id="73" name="Rectangle 63"/>
        <xdr:cNvSpPr>
          <a:spLocks noChangeArrowheads="1"/>
        </xdr:cNvSpPr>
      </xdr:nvSpPr>
      <xdr:spPr bwMode="auto">
        <a:xfrm>
          <a:off x="3314700" y="10972800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76200</xdr:colOff>
      <xdr:row>74</xdr:row>
      <xdr:rowOff>12700</xdr:rowOff>
    </xdr:from>
    <xdr:to>
      <xdr:col>8</xdr:col>
      <xdr:colOff>266700</xdr:colOff>
      <xdr:row>75</xdr:row>
      <xdr:rowOff>0</xdr:rowOff>
    </xdr:to>
    <xdr:sp macro="" textlink="">
      <xdr:nvSpPr>
        <xdr:cNvPr id="2121" name="Text Box 46"/>
        <xdr:cNvSpPr txBox="1">
          <a:spLocks noChangeArrowheads="1"/>
        </xdr:cNvSpPr>
      </xdr:nvSpPr>
      <xdr:spPr bwMode="auto">
        <a:xfrm>
          <a:off x="3797300" y="118491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75</xdr:row>
      <xdr:rowOff>12700</xdr:rowOff>
    </xdr:from>
    <xdr:to>
      <xdr:col>8</xdr:col>
      <xdr:colOff>266700</xdr:colOff>
      <xdr:row>76</xdr:row>
      <xdr:rowOff>0</xdr:rowOff>
    </xdr:to>
    <xdr:sp macro="" textlink="">
      <xdr:nvSpPr>
        <xdr:cNvPr id="2122" name="Text Box 47"/>
        <xdr:cNvSpPr txBox="1">
          <a:spLocks noChangeArrowheads="1"/>
        </xdr:cNvSpPr>
      </xdr:nvSpPr>
      <xdr:spPr bwMode="auto">
        <a:xfrm>
          <a:off x="3797300" y="120015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76</xdr:row>
      <xdr:rowOff>12700</xdr:rowOff>
    </xdr:from>
    <xdr:to>
      <xdr:col>8</xdr:col>
      <xdr:colOff>266700</xdr:colOff>
      <xdr:row>77</xdr:row>
      <xdr:rowOff>0</xdr:rowOff>
    </xdr:to>
    <xdr:sp macro="" textlink="">
      <xdr:nvSpPr>
        <xdr:cNvPr id="2123" name="Text Box 48"/>
        <xdr:cNvSpPr txBox="1">
          <a:spLocks noChangeArrowheads="1"/>
        </xdr:cNvSpPr>
      </xdr:nvSpPr>
      <xdr:spPr bwMode="auto">
        <a:xfrm>
          <a:off x="3797300" y="121539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77</xdr:row>
      <xdr:rowOff>12700</xdr:rowOff>
    </xdr:from>
    <xdr:to>
      <xdr:col>8</xdr:col>
      <xdr:colOff>266700</xdr:colOff>
      <xdr:row>78</xdr:row>
      <xdr:rowOff>0</xdr:rowOff>
    </xdr:to>
    <xdr:sp macro="" textlink="">
      <xdr:nvSpPr>
        <xdr:cNvPr id="2124" name="Text Box 49"/>
        <xdr:cNvSpPr txBox="1">
          <a:spLocks noChangeArrowheads="1"/>
        </xdr:cNvSpPr>
      </xdr:nvSpPr>
      <xdr:spPr bwMode="auto">
        <a:xfrm>
          <a:off x="3797300" y="123063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74</xdr:row>
      <xdr:rowOff>6350</xdr:rowOff>
    </xdr:from>
    <xdr:to>
      <xdr:col>7</xdr:col>
      <xdr:colOff>0</xdr:colOff>
      <xdr:row>75</xdr:row>
      <xdr:rowOff>9814</xdr:rowOff>
    </xdr:to>
    <xdr:sp macro="" textlink="">
      <xdr:nvSpPr>
        <xdr:cNvPr id="78" name="Rectangle 51"/>
        <xdr:cNvSpPr>
          <a:spLocks noChangeArrowheads="1"/>
        </xdr:cNvSpPr>
      </xdr:nvSpPr>
      <xdr:spPr bwMode="auto">
        <a:xfrm>
          <a:off x="3314700" y="10353675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75</xdr:row>
      <xdr:rowOff>6350</xdr:rowOff>
    </xdr:from>
    <xdr:to>
      <xdr:col>7</xdr:col>
      <xdr:colOff>0</xdr:colOff>
      <xdr:row>76</xdr:row>
      <xdr:rowOff>9814</xdr:rowOff>
    </xdr:to>
    <xdr:sp macro="" textlink="">
      <xdr:nvSpPr>
        <xdr:cNvPr id="79" name="Rectangle 52"/>
        <xdr:cNvSpPr>
          <a:spLocks noChangeArrowheads="1"/>
        </xdr:cNvSpPr>
      </xdr:nvSpPr>
      <xdr:spPr bwMode="auto">
        <a:xfrm>
          <a:off x="3314700" y="10582275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76</xdr:row>
      <xdr:rowOff>6350</xdr:rowOff>
    </xdr:from>
    <xdr:to>
      <xdr:col>7</xdr:col>
      <xdr:colOff>0</xdr:colOff>
      <xdr:row>77</xdr:row>
      <xdr:rowOff>9814</xdr:rowOff>
    </xdr:to>
    <xdr:sp macro="" textlink="">
      <xdr:nvSpPr>
        <xdr:cNvPr id="80" name="Rectangle 53"/>
        <xdr:cNvSpPr>
          <a:spLocks noChangeArrowheads="1"/>
        </xdr:cNvSpPr>
      </xdr:nvSpPr>
      <xdr:spPr bwMode="auto">
        <a:xfrm>
          <a:off x="3314700" y="10810875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77</xdr:row>
      <xdr:rowOff>6350</xdr:rowOff>
    </xdr:from>
    <xdr:to>
      <xdr:col>7</xdr:col>
      <xdr:colOff>0</xdr:colOff>
      <xdr:row>78</xdr:row>
      <xdr:rowOff>9814</xdr:rowOff>
    </xdr:to>
    <xdr:sp macro="" textlink="">
      <xdr:nvSpPr>
        <xdr:cNvPr id="81" name="Rectangle 54"/>
        <xdr:cNvSpPr>
          <a:spLocks noChangeArrowheads="1"/>
        </xdr:cNvSpPr>
      </xdr:nvSpPr>
      <xdr:spPr bwMode="auto">
        <a:xfrm>
          <a:off x="3314700" y="110204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74</xdr:row>
      <xdr:rowOff>12700</xdr:rowOff>
    </xdr:from>
    <xdr:to>
      <xdr:col>8</xdr:col>
      <xdr:colOff>863600</xdr:colOff>
      <xdr:row>75</xdr:row>
      <xdr:rowOff>0</xdr:rowOff>
    </xdr:to>
    <xdr:sp macro="" textlink="">
      <xdr:nvSpPr>
        <xdr:cNvPr id="2129" name="Text Box 56"/>
        <xdr:cNvSpPr txBox="1">
          <a:spLocks noChangeArrowheads="1"/>
        </xdr:cNvSpPr>
      </xdr:nvSpPr>
      <xdr:spPr bwMode="auto">
        <a:xfrm>
          <a:off x="3797300" y="118491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75</xdr:row>
      <xdr:rowOff>12700</xdr:rowOff>
    </xdr:from>
    <xdr:to>
      <xdr:col>8</xdr:col>
      <xdr:colOff>863600</xdr:colOff>
      <xdr:row>76</xdr:row>
      <xdr:rowOff>0</xdr:rowOff>
    </xdr:to>
    <xdr:sp macro="" textlink="">
      <xdr:nvSpPr>
        <xdr:cNvPr id="2130" name="Text Box 57"/>
        <xdr:cNvSpPr txBox="1">
          <a:spLocks noChangeArrowheads="1"/>
        </xdr:cNvSpPr>
      </xdr:nvSpPr>
      <xdr:spPr bwMode="auto">
        <a:xfrm>
          <a:off x="3797300" y="120015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76</xdr:row>
      <xdr:rowOff>12700</xdr:rowOff>
    </xdr:from>
    <xdr:to>
      <xdr:col>8</xdr:col>
      <xdr:colOff>863600</xdr:colOff>
      <xdr:row>77</xdr:row>
      <xdr:rowOff>0</xdr:rowOff>
    </xdr:to>
    <xdr:sp macro="" textlink="">
      <xdr:nvSpPr>
        <xdr:cNvPr id="2131" name="Text Box 58"/>
        <xdr:cNvSpPr txBox="1">
          <a:spLocks noChangeArrowheads="1"/>
        </xdr:cNvSpPr>
      </xdr:nvSpPr>
      <xdr:spPr bwMode="auto">
        <a:xfrm>
          <a:off x="3797300" y="121539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77</xdr:row>
      <xdr:rowOff>12700</xdr:rowOff>
    </xdr:from>
    <xdr:to>
      <xdr:col>8</xdr:col>
      <xdr:colOff>863600</xdr:colOff>
      <xdr:row>78</xdr:row>
      <xdr:rowOff>0</xdr:rowOff>
    </xdr:to>
    <xdr:sp macro="" textlink="">
      <xdr:nvSpPr>
        <xdr:cNvPr id="2132" name="Text Box 59"/>
        <xdr:cNvSpPr txBox="1">
          <a:spLocks noChangeArrowheads="1"/>
        </xdr:cNvSpPr>
      </xdr:nvSpPr>
      <xdr:spPr bwMode="auto">
        <a:xfrm>
          <a:off x="3797300" y="123063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74</xdr:row>
      <xdr:rowOff>6350</xdr:rowOff>
    </xdr:from>
    <xdr:to>
      <xdr:col>7</xdr:col>
      <xdr:colOff>0</xdr:colOff>
      <xdr:row>75</xdr:row>
      <xdr:rowOff>9814</xdr:rowOff>
    </xdr:to>
    <xdr:sp macro="" textlink="">
      <xdr:nvSpPr>
        <xdr:cNvPr id="86" name="Rectangle 61"/>
        <xdr:cNvSpPr>
          <a:spLocks noChangeArrowheads="1"/>
        </xdr:cNvSpPr>
      </xdr:nvSpPr>
      <xdr:spPr bwMode="auto">
        <a:xfrm>
          <a:off x="3314700" y="10353675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75</xdr:row>
      <xdr:rowOff>6350</xdr:rowOff>
    </xdr:from>
    <xdr:to>
      <xdr:col>7</xdr:col>
      <xdr:colOff>0</xdr:colOff>
      <xdr:row>76</xdr:row>
      <xdr:rowOff>9814</xdr:rowOff>
    </xdr:to>
    <xdr:sp macro="" textlink="">
      <xdr:nvSpPr>
        <xdr:cNvPr id="87" name="Rectangle 62"/>
        <xdr:cNvSpPr>
          <a:spLocks noChangeArrowheads="1"/>
        </xdr:cNvSpPr>
      </xdr:nvSpPr>
      <xdr:spPr bwMode="auto">
        <a:xfrm>
          <a:off x="3314700" y="10582275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76</xdr:row>
      <xdr:rowOff>6350</xdr:rowOff>
    </xdr:from>
    <xdr:to>
      <xdr:col>7</xdr:col>
      <xdr:colOff>0</xdr:colOff>
      <xdr:row>77</xdr:row>
      <xdr:rowOff>9814</xdr:rowOff>
    </xdr:to>
    <xdr:sp macro="" textlink="">
      <xdr:nvSpPr>
        <xdr:cNvPr id="88" name="Rectangle 63"/>
        <xdr:cNvSpPr>
          <a:spLocks noChangeArrowheads="1"/>
        </xdr:cNvSpPr>
      </xdr:nvSpPr>
      <xdr:spPr bwMode="auto">
        <a:xfrm>
          <a:off x="3314700" y="10810875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77</xdr:row>
      <xdr:rowOff>6350</xdr:rowOff>
    </xdr:from>
    <xdr:to>
      <xdr:col>7</xdr:col>
      <xdr:colOff>0</xdr:colOff>
      <xdr:row>78</xdr:row>
      <xdr:rowOff>9814</xdr:rowOff>
    </xdr:to>
    <xdr:sp macro="" textlink="">
      <xdr:nvSpPr>
        <xdr:cNvPr id="89" name="Rectangle 64"/>
        <xdr:cNvSpPr>
          <a:spLocks noChangeArrowheads="1"/>
        </xdr:cNvSpPr>
      </xdr:nvSpPr>
      <xdr:spPr bwMode="auto">
        <a:xfrm>
          <a:off x="3314700" y="110204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64</xdr:row>
      <xdr:rowOff>6350</xdr:rowOff>
    </xdr:from>
    <xdr:to>
      <xdr:col>7</xdr:col>
      <xdr:colOff>0</xdr:colOff>
      <xdr:row>67</xdr:row>
      <xdr:rowOff>10583</xdr:rowOff>
    </xdr:to>
    <xdr:sp macro="" textlink="">
      <xdr:nvSpPr>
        <xdr:cNvPr id="90" name="Rectangle 53"/>
        <xdr:cNvSpPr>
          <a:spLocks noChangeArrowheads="1"/>
        </xdr:cNvSpPr>
      </xdr:nvSpPr>
      <xdr:spPr bwMode="auto">
        <a:xfrm>
          <a:off x="3314700" y="89916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64</xdr:row>
      <xdr:rowOff>6350</xdr:rowOff>
    </xdr:from>
    <xdr:to>
      <xdr:col>7</xdr:col>
      <xdr:colOff>0</xdr:colOff>
      <xdr:row>67</xdr:row>
      <xdr:rowOff>10583</xdr:rowOff>
    </xdr:to>
    <xdr:sp macro="" textlink="">
      <xdr:nvSpPr>
        <xdr:cNvPr id="91" name="Rectangle 63"/>
        <xdr:cNvSpPr>
          <a:spLocks noChangeArrowheads="1"/>
        </xdr:cNvSpPr>
      </xdr:nvSpPr>
      <xdr:spPr bwMode="auto">
        <a:xfrm>
          <a:off x="3314700" y="89916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139700</xdr:rowOff>
    </xdr:from>
    <xdr:to>
      <xdr:col>3</xdr:col>
      <xdr:colOff>25400</xdr:colOff>
      <xdr:row>3</xdr:row>
      <xdr:rowOff>152400</xdr:rowOff>
    </xdr:to>
    <xdr:pic>
      <xdr:nvPicPr>
        <xdr:cNvPr id="1025" name="Picture 1" descr="pln-log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" y="292100"/>
          <a:ext cx="35560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60325</xdr:colOff>
      <xdr:row>2</xdr:row>
      <xdr:rowOff>0</xdr:rowOff>
    </xdr:from>
    <xdr:to>
      <xdr:col>7</xdr:col>
      <xdr:colOff>2</xdr:colOff>
      <xdr:row>4</xdr:row>
      <xdr:rowOff>22427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942975" y="323850"/>
          <a:ext cx="15049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PT PLN (PERSERO)</a:t>
          </a:r>
          <a:endParaRPr lang="en-US" sz="1000" b="1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KANTOR  PUSAT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4"/>
  <sheetViews>
    <sheetView workbookViewId="0">
      <selection activeCell="B3" sqref="B3:Q4"/>
    </sheetView>
  </sheetViews>
  <sheetFormatPr defaultColWidth="8.85546875" defaultRowHeight="12.75" x14ac:dyDescent="0.2"/>
  <cols>
    <col min="1" max="1" width="1.28515625" customWidth="1"/>
    <col min="2" max="2" width="4.42578125" customWidth="1"/>
    <col min="3" max="3" width="0.7109375" customWidth="1"/>
    <col min="4" max="4" width="11.42578125" customWidth="1"/>
    <col min="5" max="5" width="1.42578125" customWidth="1"/>
    <col min="6" max="6" width="29.28515625" customWidth="1"/>
    <col min="7" max="7" width="1" customWidth="1"/>
    <col min="8" max="8" width="12.42578125" hidden="1" customWidth="1"/>
    <col min="9" max="9" width="20.42578125" hidden="1" customWidth="1"/>
    <col min="10" max="10" width="11" customWidth="1"/>
    <col min="11" max="11" width="10.7109375" customWidth="1"/>
    <col min="12" max="12" width="16.85546875" bestFit="1" customWidth="1"/>
    <col min="13" max="13" width="0.85546875" customWidth="1"/>
    <col min="14" max="14" width="2.28515625" customWidth="1"/>
    <col min="15" max="16" width="2.42578125" customWidth="1"/>
    <col min="17" max="17" width="11.42578125" customWidth="1"/>
    <col min="18" max="18" width="0.7109375" hidden="1" customWidth="1"/>
  </cols>
  <sheetData>
    <row r="2" spans="2:18" s="21" customFormat="1" ht="18" x14ac:dyDescent="0.2">
      <c r="B2" s="246" t="s">
        <v>72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2:18" s="21" customFormat="1" ht="18" x14ac:dyDescent="0.2">
      <c r="B3" s="249" t="str">
        <f>BA!B12</f>
        <v>PEKERJAAN #namapengadaan#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155"/>
    </row>
    <row r="4" spans="2:18" s="21" customFormat="1" ht="18" x14ac:dyDescent="0.2"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155"/>
    </row>
    <row r="5" spans="2:18" s="21" customFormat="1" ht="18" customHeight="1" x14ac:dyDescent="0.2">
      <c r="B5" s="247" t="s">
        <v>142</v>
      </c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</row>
    <row r="7" spans="2:18" s="13" customFormat="1" ht="12.75" customHeight="1" x14ac:dyDescent="0.2">
      <c r="B7" s="236" t="s">
        <v>0</v>
      </c>
      <c r="C7" s="238"/>
      <c r="D7" s="229" t="s">
        <v>35</v>
      </c>
      <c r="E7" s="229"/>
      <c r="F7" s="229"/>
      <c r="G7" s="230"/>
      <c r="H7" s="233" t="s">
        <v>21</v>
      </c>
      <c r="I7" s="234"/>
      <c r="J7" s="233" t="s">
        <v>22</v>
      </c>
      <c r="K7" s="235"/>
      <c r="L7" s="234"/>
      <c r="M7" s="236" t="s">
        <v>23</v>
      </c>
      <c r="N7" s="237"/>
      <c r="O7" s="237"/>
      <c r="P7" s="237"/>
      <c r="Q7" s="237"/>
      <c r="R7" s="238"/>
    </row>
    <row r="8" spans="2:18" s="13" customFormat="1" ht="28.5" customHeight="1" thickBot="1" x14ac:dyDescent="0.25">
      <c r="B8" s="239"/>
      <c r="C8" s="241"/>
      <c r="D8" s="231"/>
      <c r="E8" s="231"/>
      <c r="F8" s="231"/>
      <c r="G8" s="232"/>
      <c r="H8" s="75" t="s">
        <v>24</v>
      </c>
      <c r="I8" s="74" t="s">
        <v>36</v>
      </c>
      <c r="J8" s="74" t="s">
        <v>81</v>
      </c>
      <c r="K8" s="75" t="s">
        <v>73</v>
      </c>
      <c r="L8" s="144" t="s">
        <v>82</v>
      </c>
      <c r="M8" s="239"/>
      <c r="N8" s="240"/>
      <c r="O8" s="240"/>
      <c r="P8" s="240"/>
      <c r="Q8" s="240"/>
      <c r="R8" s="241"/>
    </row>
    <row r="9" spans="2:18" ht="13.5" thickTop="1" x14ac:dyDescent="0.2">
      <c r="B9" s="1">
        <v>1</v>
      </c>
      <c r="C9" s="3"/>
      <c r="D9" s="2" t="s">
        <v>38</v>
      </c>
      <c r="E9" s="2" t="s">
        <v>37</v>
      </c>
      <c r="F9" s="244" t="s">
        <v>136</v>
      </c>
      <c r="G9" s="3"/>
      <c r="H9" s="54"/>
      <c r="I9" s="3"/>
      <c r="J9" s="141" t="s">
        <v>80</v>
      </c>
      <c r="K9" s="159"/>
      <c r="L9" s="159"/>
      <c r="M9" s="1"/>
      <c r="N9" s="251"/>
      <c r="O9" s="251"/>
      <c r="P9" s="251"/>
      <c r="Q9" s="251"/>
      <c r="R9" s="3"/>
    </row>
    <row r="10" spans="2:18" x14ac:dyDescent="0.2">
      <c r="B10" s="1"/>
      <c r="C10" s="3"/>
      <c r="D10" s="2"/>
      <c r="E10" s="2"/>
      <c r="F10" s="245"/>
      <c r="G10" s="3"/>
      <c r="H10" s="54"/>
      <c r="I10" s="3"/>
      <c r="J10" s="141"/>
      <c r="K10" s="54"/>
      <c r="L10" s="160"/>
      <c r="M10" s="1"/>
      <c r="N10" s="245"/>
      <c r="O10" s="245"/>
      <c r="P10" s="245"/>
      <c r="Q10" s="245"/>
      <c r="R10" s="3"/>
    </row>
    <row r="11" spans="2:18" x14ac:dyDescent="0.2">
      <c r="B11" s="1"/>
      <c r="C11" s="3"/>
      <c r="D11" s="2" t="s">
        <v>39</v>
      </c>
      <c r="E11" s="2" t="s">
        <v>37</v>
      </c>
      <c r="F11" s="250"/>
      <c r="G11" s="3"/>
      <c r="H11" s="54"/>
      <c r="I11" s="3"/>
      <c r="J11" s="141"/>
      <c r="K11" s="54"/>
      <c r="L11" s="3"/>
      <c r="M11" s="1"/>
      <c r="N11" s="245"/>
      <c r="O11" s="245"/>
      <c r="P11" s="245"/>
      <c r="Q11" s="245"/>
      <c r="R11" s="3"/>
    </row>
    <row r="12" spans="2:18" x14ac:dyDescent="0.2">
      <c r="B12" s="1"/>
      <c r="C12" s="3"/>
      <c r="D12" s="2"/>
      <c r="E12" s="2"/>
      <c r="F12" s="250"/>
      <c r="G12" s="3"/>
      <c r="H12" s="54"/>
      <c r="I12" s="3"/>
      <c r="J12" s="141"/>
      <c r="K12" s="54"/>
      <c r="L12" s="3"/>
      <c r="M12" s="1"/>
      <c r="N12" s="245"/>
      <c r="O12" s="245"/>
      <c r="P12" s="245"/>
      <c r="Q12" s="245"/>
      <c r="R12" s="3"/>
    </row>
    <row r="13" spans="2:18" x14ac:dyDescent="0.2">
      <c r="B13" s="1"/>
      <c r="C13" s="3"/>
      <c r="D13" s="2"/>
      <c r="E13" s="2"/>
      <c r="F13" s="250"/>
      <c r="G13" s="3"/>
      <c r="H13" s="54"/>
      <c r="I13" s="3"/>
      <c r="J13" s="141"/>
      <c r="K13" s="54"/>
      <c r="L13" s="3"/>
      <c r="M13" s="1"/>
      <c r="N13" s="245"/>
      <c r="O13" s="245"/>
      <c r="P13" s="245"/>
      <c r="Q13" s="245"/>
      <c r="R13" s="3"/>
    </row>
    <row r="14" spans="2:18" ht="28.5" customHeight="1" x14ac:dyDescent="0.2">
      <c r="B14" s="1"/>
      <c r="C14" s="3"/>
      <c r="D14" s="2"/>
      <c r="E14" s="2"/>
      <c r="F14" s="250"/>
      <c r="G14" s="3"/>
      <c r="H14" s="54"/>
      <c r="I14" s="3"/>
      <c r="J14" s="141"/>
      <c r="K14" s="54"/>
      <c r="L14" s="3"/>
      <c r="M14" s="1"/>
      <c r="N14" s="245"/>
      <c r="O14" s="245"/>
      <c r="P14" s="245"/>
      <c r="Q14" s="245"/>
      <c r="R14" s="3"/>
    </row>
    <row r="15" spans="2:18" ht="18" customHeight="1" x14ac:dyDescent="0.2">
      <c r="B15" s="1"/>
      <c r="C15" s="3"/>
      <c r="D15" s="2" t="s">
        <v>41</v>
      </c>
      <c r="E15" s="2" t="s">
        <v>37</v>
      </c>
      <c r="F15" s="156"/>
      <c r="G15" s="3"/>
      <c r="H15" s="54" t="s">
        <v>49</v>
      </c>
      <c r="I15" s="3"/>
      <c r="J15" s="141"/>
      <c r="K15" s="54"/>
      <c r="L15" s="3"/>
      <c r="M15" s="1"/>
      <c r="N15" s="245"/>
      <c r="O15" s="245"/>
      <c r="P15" s="245"/>
      <c r="Q15" s="245"/>
      <c r="R15" s="3"/>
    </row>
    <row r="16" spans="2:18" ht="18" customHeight="1" x14ac:dyDescent="0.2">
      <c r="B16" s="1"/>
      <c r="C16" s="3"/>
      <c r="D16" s="2" t="s">
        <v>43</v>
      </c>
      <c r="E16" s="2" t="s">
        <v>37</v>
      </c>
      <c r="F16" s="156"/>
      <c r="G16" s="3"/>
      <c r="H16" s="54" t="s">
        <v>50</v>
      </c>
      <c r="I16" s="3"/>
      <c r="J16" s="141"/>
      <c r="K16" s="54"/>
      <c r="L16" s="3"/>
      <c r="M16" s="1"/>
      <c r="N16" s="245"/>
      <c r="O16" s="245"/>
      <c r="P16" s="245"/>
      <c r="Q16" s="245"/>
      <c r="R16" s="3"/>
    </row>
    <row r="17" spans="2:18" ht="18" customHeight="1" x14ac:dyDescent="0.2">
      <c r="B17" s="1"/>
      <c r="C17" s="3"/>
      <c r="D17" s="2" t="s">
        <v>40</v>
      </c>
      <c r="E17" s="2" t="s">
        <v>37</v>
      </c>
      <c r="F17" s="145"/>
      <c r="G17" s="3"/>
      <c r="H17" s="54" t="s">
        <v>51</v>
      </c>
      <c r="I17" s="3"/>
      <c r="J17" s="141"/>
      <c r="K17" s="54"/>
      <c r="L17" s="3"/>
      <c r="M17" s="1"/>
      <c r="N17" s="245"/>
      <c r="O17" s="245"/>
      <c r="P17" s="245"/>
      <c r="Q17" s="245"/>
      <c r="R17" s="3"/>
    </row>
    <row r="18" spans="2:18" ht="18" customHeight="1" x14ac:dyDescent="0.2">
      <c r="B18" s="1"/>
      <c r="C18" s="3"/>
      <c r="D18" s="156" t="s">
        <v>111</v>
      </c>
      <c r="E18" s="2" t="s">
        <v>37</v>
      </c>
      <c r="F18" s="156"/>
      <c r="G18" s="3"/>
      <c r="H18" s="54" t="s">
        <v>52</v>
      </c>
      <c r="I18" s="3"/>
      <c r="J18" s="141"/>
      <c r="K18" s="54"/>
      <c r="L18" s="3"/>
      <c r="M18" s="1"/>
      <c r="N18" s="245"/>
      <c r="O18" s="245"/>
      <c r="P18" s="245"/>
      <c r="Q18" s="245"/>
      <c r="R18" s="3"/>
    </row>
    <row r="19" spans="2:18" hidden="1" x14ac:dyDescent="0.2">
      <c r="B19" s="1"/>
      <c r="C19" s="3"/>
      <c r="D19" s="2" t="s">
        <v>74</v>
      </c>
      <c r="E19" s="2" t="s">
        <v>37</v>
      </c>
      <c r="F19" s="2"/>
      <c r="G19" s="3"/>
      <c r="H19" s="54" t="s">
        <v>53</v>
      </c>
      <c r="I19" s="3"/>
      <c r="J19" s="141"/>
      <c r="K19" s="54"/>
      <c r="L19" s="3"/>
      <c r="M19" s="1"/>
      <c r="N19" s="245"/>
      <c r="O19" s="245"/>
      <c r="P19" s="245"/>
      <c r="Q19" s="245"/>
      <c r="R19" s="3"/>
    </row>
    <row r="20" spans="2:18" hidden="1" x14ac:dyDescent="0.2">
      <c r="B20" s="1"/>
      <c r="C20" s="3"/>
      <c r="D20" s="78" t="s">
        <v>75</v>
      </c>
      <c r="E20" s="78" t="s">
        <v>37</v>
      </c>
      <c r="F20" s="2"/>
      <c r="G20" s="3"/>
      <c r="H20" s="54"/>
      <c r="I20" s="3"/>
      <c r="J20" s="141"/>
      <c r="K20" s="54"/>
      <c r="L20" s="3"/>
      <c r="M20" s="1"/>
      <c r="N20" s="245"/>
      <c r="O20" s="245"/>
      <c r="P20" s="245"/>
      <c r="Q20" s="245"/>
      <c r="R20" s="3"/>
    </row>
    <row r="21" spans="2:18" ht="4.5" customHeight="1" x14ac:dyDescent="0.2">
      <c r="B21" s="72"/>
      <c r="C21" s="73"/>
      <c r="D21" s="71"/>
      <c r="E21" s="71"/>
      <c r="F21" s="71"/>
      <c r="G21" s="73"/>
      <c r="H21" s="70"/>
      <c r="I21" s="73"/>
      <c r="J21" s="142"/>
      <c r="K21" s="70"/>
      <c r="L21" s="73"/>
      <c r="M21" s="72"/>
      <c r="N21" s="71"/>
      <c r="O21" s="71"/>
      <c r="P21" s="71"/>
      <c r="Q21" s="71"/>
      <c r="R21" s="73"/>
    </row>
    <row r="22" spans="2:18" x14ac:dyDescent="0.2">
      <c r="B22" s="1">
        <v>2</v>
      </c>
      <c r="C22" s="3"/>
      <c r="D22" s="2" t="s">
        <v>38</v>
      </c>
      <c r="E22" s="2" t="s">
        <v>37</v>
      </c>
      <c r="F22" s="244" t="s">
        <v>138</v>
      </c>
      <c r="G22" s="3"/>
      <c r="H22" s="54"/>
      <c r="I22" s="3"/>
      <c r="J22" s="141" t="s">
        <v>80</v>
      </c>
      <c r="K22" s="159"/>
      <c r="L22" s="159"/>
      <c r="M22" s="1"/>
      <c r="N22" s="252"/>
      <c r="O22" s="252"/>
      <c r="P22" s="252"/>
      <c r="Q22" s="252"/>
      <c r="R22" s="3"/>
    </row>
    <row r="23" spans="2:18" x14ac:dyDescent="0.2">
      <c r="B23" s="1"/>
      <c r="C23" s="3"/>
      <c r="D23" s="2"/>
      <c r="E23" s="2"/>
      <c r="F23" s="245"/>
      <c r="G23" s="3"/>
      <c r="H23" s="54"/>
      <c r="I23" s="3"/>
      <c r="J23" s="141"/>
      <c r="K23" s="54"/>
      <c r="L23" s="166"/>
      <c r="M23" s="1"/>
      <c r="N23" s="245"/>
      <c r="O23" s="245"/>
      <c r="P23" s="245"/>
      <c r="Q23" s="245"/>
      <c r="R23" s="3"/>
    </row>
    <row r="24" spans="2:18" x14ac:dyDescent="0.2">
      <c r="B24" s="1"/>
      <c r="C24" s="3"/>
      <c r="D24" s="2" t="s">
        <v>39</v>
      </c>
      <c r="E24" s="2" t="s">
        <v>37</v>
      </c>
      <c r="F24" s="242"/>
      <c r="G24" s="3"/>
      <c r="H24" s="54"/>
      <c r="I24" s="3"/>
      <c r="J24" s="141"/>
      <c r="K24" s="54"/>
      <c r="L24" s="3"/>
      <c r="M24" s="1"/>
      <c r="N24" s="245"/>
      <c r="O24" s="245"/>
      <c r="P24" s="245"/>
      <c r="Q24" s="245"/>
      <c r="R24" s="3"/>
    </row>
    <row r="25" spans="2:18" x14ac:dyDescent="0.2">
      <c r="B25" s="1"/>
      <c r="C25" s="3"/>
      <c r="D25" s="2"/>
      <c r="E25" s="2"/>
      <c r="F25" s="243"/>
      <c r="G25" s="3"/>
      <c r="H25" s="54"/>
      <c r="I25" s="3"/>
      <c r="J25" s="141"/>
      <c r="K25" s="54"/>
      <c r="L25" s="3"/>
      <c r="M25" s="1"/>
      <c r="N25" s="245"/>
      <c r="O25" s="245"/>
      <c r="P25" s="245"/>
      <c r="Q25" s="245"/>
      <c r="R25" s="3"/>
    </row>
    <row r="26" spans="2:18" x14ac:dyDescent="0.2">
      <c r="B26" s="1"/>
      <c r="C26" s="3"/>
      <c r="D26" s="2"/>
      <c r="E26" s="2"/>
      <c r="F26" s="243"/>
      <c r="G26" s="3"/>
      <c r="H26" s="54"/>
      <c r="I26" s="3"/>
      <c r="J26" s="141"/>
      <c r="K26" s="54"/>
      <c r="L26" s="3"/>
      <c r="M26" s="1"/>
      <c r="N26" s="245"/>
      <c r="O26" s="245"/>
      <c r="P26" s="245"/>
      <c r="Q26" s="245"/>
      <c r="R26" s="3"/>
    </row>
    <row r="27" spans="2:18" x14ac:dyDescent="0.2">
      <c r="B27" s="1"/>
      <c r="C27" s="3"/>
      <c r="D27" s="2"/>
      <c r="E27" s="2"/>
      <c r="F27" s="243"/>
      <c r="G27" s="3"/>
      <c r="H27" s="54"/>
      <c r="I27" s="3"/>
      <c r="J27" s="141"/>
      <c r="K27" s="54"/>
      <c r="L27" s="3"/>
      <c r="M27" s="1"/>
      <c r="N27" s="245"/>
      <c r="O27" s="245"/>
      <c r="P27" s="245"/>
      <c r="Q27" s="245"/>
      <c r="R27" s="3"/>
    </row>
    <row r="28" spans="2:18" ht="18" customHeight="1" x14ac:dyDescent="0.2">
      <c r="B28" s="1"/>
      <c r="C28" s="3"/>
      <c r="D28" s="2" t="s">
        <v>42</v>
      </c>
      <c r="E28" s="2" t="s">
        <v>37</v>
      </c>
      <c r="F28" s="156"/>
      <c r="G28" s="3"/>
      <c r="H28" s="54" t="s">
        <v>49</v>
      </c>
      <c r="I28" s="3"/>
      <c r="J28" s="141"/>
      <c r="K28" s="54"/>
      <c r="L28" s="3"/>
      <c r="M28" s="1"/>
      <c r="N28" s="245"/>
      <c r="O28" s="245"/>
      <c r="P28" s="245"/>
      <c r="Q28" s="245"/>
      <c r="R28" s="3"/>
    </row>
    <row r="29" spans="2:18" ht="18" customHeight="1" x14ac:dyDescent="0.2">
      <c r="B29" s="1"/>
      <c r="C29" s="3"/>
      <c r="D29" s="2" t="s">
        <v>43</v>
      </c>
      <c r="E29" s="2" t="s">
        <v>37</v>
      </c>
      <c r="F29" s="156"/>
      <c r="G29" s="3"/>
      <c r="H29" s="54" t="s">
        <v>50</v>
      </c>
      <c r="I29" s="3"/>
      <c r="J29" s="141"/>
      <c r="K29" s="54"/>
      <c r="L29" s="3"/>
      <c r="M29" s="1"/>
      <c r="N29" s="245"/>
      <c r="O29" s="245"/>
      <c r="P29" s="245"/>
      <c r="Q29" s="245"/>
      <c r="R29" s="3"/>
    </row>
    <row r="30" spans="2:18" ht="18" customHeight="1" x14ac:dyDescent="0.2">
      <c r="B30" s="1"/>
      <c r="C30" s="3"/>
      <c r="D30" s="2" t="s">
        <v>40</v>
      </c>
      <c r="E30" s="2" t="s">
        <v>37</v>
      </c>
      <c r="F30" s="145"/>
      <c r="G30" s="3"/>
      <c r="H30" s="54" t="s">
        <v>51</v>
      </c>
      <c r="I30" s="3"/>
      <c r="J30" s="141"/>
      <c r="K30" s="54"/>
      <c r="L30" s="3"/>
      <c r="M30" s="1"/>
      <c r="N30" s="245"/>
      <c r="O30" s="245"/>
      <c r="P30" s="245"/>
      <c r="Q30" s="245"/>
      <c r="R30" s="3"/>
    </row>
    <row r="31" spans="2:18" ht="18" customHeight="1" x14ac:dyDescent="0.2">
      <c r="B31" s="1"/>
      <c r="C31" s="3"/>
      <c r="D31" s="156" t="s">
        <v>111</v>
      </c>
      <c r="E31" s="2" t="s">
        <v>37</v>
      </c>
      <c r="F31" s="156"/>
      <c r="G31" s="3"/>
      <c r="H31" s="54" t="s">
        <v>52</v>
      </c>
      <c r="I31" s="3"/>
      <c r="J31" s="141"/>
      <c r="K31" s="54"/>
      <c r="L31" s="3"/>
      <c r="M31" s="1"/>
      <c r="N31" s="245"/>
      <c r="O31" s="245"/>
      <c r="P31" s="245"/>
      <c r="Q31" s="245"/>
      <c r="R31" s="3"/>
    </row>
    <row r="32" spans="2:18" hidden="1" x14ac:dyDescent="0.2">
      <c r="B32" s="1"/>
      <c r="C32" s="3"/>
      <c r="D32" s="2" t="s">
        <v>74</v>
      </c>
      <c r="E32" s="2" t="s">
        <v>37</v>
      </c>
      <c r="F32" s="2"/>
      <c r="G32" s="3"/>
      <c r="H32" s="54" t="s">
        <v>53</v>
      </c>
      <c r="I32" s="3"/>
      <c r="J32" s="141"/>
      <c r="K32" s="54"/>
      <c r="L32" s="3"/>
      <c r="M32" s="1"/>
      <c r="N32" s="245"/>
      <c r="O32" s="245"/>
      <c r="P32" s="245"/>
      <c r="Q32" s="245"/>
      <c r="R32" s="3"/>
    </row>
    <row r="33" spans="2:18" hidden="1" x14ac:dyDescent="0.2">
      <c r="B33" s="1"/>
      <c r="C33" s="3"/>
      <c r="D33" s="78" t="s">
        <v>75</v>
      </c>
      <c r="E33" s="78" t="s">
        <v>37</v>
      </c>
      <c r="F33" s="2"/>
      <c r="G33" s="3"/>
      <c r="H33" s="54"/>
      <c r="I33" s="3"/>
      <c r="J33" s="141"/>
      <c r="K33" s="54"/>
      <c r="L33" s="3"/>
      <c r="M33" s="1"/>
      <c r="N33" s="245"/>
      <c r="O33" s="245"/>
      <c r="P33" s="245"/>
      <c r="Q33" s="245"/>
      <c r="R33" s="3"/>
    </row>
    <row r="34" spans="2:18" ht="4.5" customHeight="1" x14ac:dyDescent="0.2">
      <c r="B34" s="72"/>
      <c r="C34" s="73"/>
      <c r="D34" s="71"/>
      <c r="E34" s="71"/>
      <c r="F34" s="71"/>
      <c r="G34" s="73"/>
      <c r="H34" s="70"/>
      <c r="I34" s="73"/>
      <c r="J34" s="142"/>
      <c r="K34" s="70"/>
      <c r="L34" s="73"/>
      <c r="M34" s="72"/>
      <c r="N34" s="71"/>
      <c r="O34" s="71"/>
      <c r="P34" s="71"/>
      <c r="Q34" s="71"/>
      <c r="R34" s="73"/>
    </row>
    <row r="35" spans="2:18" ht="12" customHeight="1" x14ac:dyDescent="0.2">
      <c r="B35" s="1">
        <v>3</v>
      </c>
      <c r="C35" s="3"/>
      <c r="D35" s="78" t="s">
        <v>97</v>
      </c>
      <c r="E35" s="78" t="s">
        <v>37</v>
      </c>
      <c r="F35" s="244" t="s">
        <v>139</v>
      </c>
      <c r="G35" s="3"/>
      <c r="H35" s="54"/>
      <c r="I35" s="3"/>
      <c r="J35" s="143" t="s">
        <v>80</v>
      </c>
      <c r="K35" s="159"/>
      <c r="L35" s="159"/>
      <c r="M35" s="1"/>
      <c r="N35" s="2"/>
      <c r="O35" s="2"/>
      <c r="P35" s="2"/>
      <c r="Q35" s="2"/>
      <c r="R35" s="3"/>
    </row>
    <row r="36" spans="2:18" ht="12" customHeight="1" x14ac:dyDescent="0.2">
      <c r="B36" s="1"/>
      <c r="C36" s="3"/>
      <c r="D36" s="2"/>
      <c r="E36" s="2"/>
      <c r="F36" s="245"/>
      <c r="G36" s="3"/>
      <c r="H36" s="54"/>
      <c r="I36" s="3"/>
      <c r="J36" s="141"/>
      <c r="K36" s="54"/>
      <c r="L36" s="166"/>
      <c r="M36" s="1"/>
      <c r="N36" s="2"/>
      <c r="O36" s="2"/>
      <c r="P36" s="2"/>
      <c r="Q36" s="2"/>
      <c r="R36" s="3"/>
    </row>
    <row r="37" spans="2:18" ht="12" customHeight="1" x14ac:dyDescent="0.2">
      <c r="B37" s="1"/>
      <c r="C37" s="3"/>
      <c r="D37" s="2"/>
      <c r="E37" s="2"/>
      <c r="F37" s="242"/>
      <c r="G37" s="3"/>
      <c r="H37" s="54"/>
      <c r="I37" s="3"/>
      <c r="J37" s="141"/>
      <c r="K37" s="54"/>
      <c r="L37" s="3"/>
      <c r="M37" s="1"/>
      <c r="N37" s="2"/>
      <c r="O37" s="2"/>
      <c r="P37" s="2"/>
      <c r="Q37" s="2"/>
      <c r="R37" s="3"/>
    </row>
    <row r="38" spans="2:18" ht="12" customHeight="1" x14ac:dyDescent="0.2">
      <c r="B38" s="1"/>
      <c r="C38" s="3"/>
      <c r="D38" s="2" t="s">
        <v>98</v>
      </c>
      <c r="E38" s="2" t="s">
        <v>37</v>
      </c>
      <c r="F38" s="243"/>
      <c r="G38" s="3"/>
      <c r="H38" s="54"/>
      <c r="I38" s="3"/>
      <c r="J38" s="141"/>
      <c r="K38" s="54"/>
      <c r="L38" s="3"/>
      <c r="M38" s="1"/>
      <c r="N38" s="2"/>
      <c r="O38" s="2"/>
      <c r="P38" s="2"/>
      <c r="Q38" s="2"/>
      <c r="R38" s="3"/>
    </row>
    <row r="39" spans="2:18" ht="12" customHeight="1" x14ac:dyDescent="0.2">
      <c r="B39" s="1"/>
      <c r="C39" s="3"/>
      <c r="D39" s="2"/>
      <c r="E39" s="2"/>
      <c r="F39" s="243"/>
      <c r="G39" s="3"/>
      <c r="H39" s="54"/>
      <c r="I39" s="3"/>
      <c r="J39" s="141"/>
      <c r="K39" s="54"/>
      <c r="L39" s="3"/>
      <c r="M39" s="1"/>
      <c r="N39" s="2"/>
      <c r="O39" s="2"/>
      <c r="P39" s="2"/>
      <c r="Q39" s="2"/>
      <c r="R39" s="3"/>
    </row>
    <row r="40" spans="2:18" ht="12" customHeight="1" x14ac:dyDescent="0.2">
      <c r="B40" s="1"/>
      <c r="C40" s="3"/>
      <c r="D40" s="2"/>
      <c r="E40" s="2"/>
      <c r="F40" s="243"/>
      <c r="G40" s="3"/>
      <c r="H40" s="54"/>
      <c r="I40" s="3"/>
      <c r="J40" s="141"/>
      <c r="K40" s="54"/>
      <c r="L40" s="3"/>
      <c r="M40" s="1"/>
      <c r="N40" s="2"/>
      <c r="O40" s="2"/>
      <c r="P40" s="2"/>
      <c r="Q40" s="2"/>
      <c r="R40" s="3"/>
    </row>
    <row r="41" spans="2:18" ht="12" customHeight="1" x14ac:dyDescent="0.2">
      <c r="B41" s="1"/>
      <c r="C41" s="3"/>
      <c r="D41" s="156" t="s">
        <v>99</v>
      </c>
      <c r="E41" s="156" t="s">
        <v>37</v>
      </c>
      <c r="F41" s="156"/>
      <c r="G41" s="3"/>
      <c r="H41" s="54"/>
      <c r="I41" s="3"/>
      <c r="J41" s="141"/>
      <c r="K41" s="54"/>
      <c r="L41" s="3"/>
      <c r="M41" s="1"/>
      <c r="N41" s="2"/>
      <c r="O41" s="2"/>
      <c r="P41" s="2"/>
      <c r="Q41" s="2"/>
      <c r="R41" s="3"/>
    </row>
    <row r="42" spans="2:18" ht="12" customHeight="1" x14ac:dyDescent="0.2">
      <c r="B42" s="1"/>
      <c r="C42" s="3"/>
      <c r="D42" s="156" t="s">
        <v>100</v>
      </c>
      <c r="E42" s="156" t="s">
        <v>37</v>
      </c>
      <c r="F42" s="156"/>
      <c r="G42" s="3"/>
      <c r="H42" s="54"/>
      <c r="I42" s="3"/>
      <c r="J42" s="141"/>
      <c r="K42" s="54"/>
      <c r="L42" s="3"/>
      <c r="M42" s="1"/>
      <c r="N42" s="2"/>
      <c r="O42" s="2"/>
      <c r="P42" s="2"/>
      <c r="Q42" s="2"/>
      <c r="R42" s="3"/>
    </row>
    <row r="43" spans="2:18" ht="12" customHeight="1" x14ac:dyDescent="0.2">
      <c r="B43" s="1"/>
      <c r="C43" s="3"/>
      <c r="D43" s="157" t="s">
        <v>101</v>
      </c>
      <c r="E43" s="157" t="s">
        <v>37</v>
      </c>
      <c r="F43" s="145"/>
      <c r="G43" s="3"/>
      <c r="H43" s="54"/>
      <c r="I43" s="3"/>
      <c r="J43" s="141"/>
      <c r="K43" s="54"/>
      <c r="L43" s="3"/>
      <c r="M43" s="1"/>
      <c r="N43" s="2"/>
      <c r="O43" s="2"/>
      <c r="P43" s="2"/>
      <c r="Q43" s="2"/>
      <c r="R43" s="3"/>
    </row>
    <row r="44" spans="2:18" ht="12" customHeight="1" x14ac:dyDescent="0.2">
      <c r="B44" s="1"/>
      <c r="C44" s="3"/>
      <c r="D44" s="157" t="s">
        <v>96</v>
      </c>
      <c r="E44" s="157" t="s">
        <v>37</v>
      </c>
      <c r="F44" s="156"/>
      <c r="G44" s="3"/>
      <c r="H44" s="54"/>
      <c r="I44" s="3"/>
      <c r="J44" s="141"/>
      <c r="K44" s="54"/>
      <c r="L44" s="3"/>
      <c r="M44" s="1"/>
      <c r="N44" s="2"/>
      <c r="O44" s="2"/>
      <c r="P44" s="2"/>
      <c r="Q44" s="2"/>
      <c r="R44" s="3"/>
    </row>
    <row r="45" spans="2:18" x14ac:dyDescent="0.2">
      <c r="B45" s="187">
        <v>4</v>
      </c>
      <c r="C45" s="188"/>
      <c r="D45" s="189" t="s">
        <v>97</v>
      </c>
      <c r="E45" s="189" t="s">
        <v>37</v>
      </c>
      <c r="F45" s="253" t="s">
        <v>140</v>
      </c>
      <c r="G45" s="188"/>
      <c r="H45" s="190"/>
      <c r="I45" s="188"/>
      <c r="J45" s="191" t="s">
        <v>80</v>
      </c>
      <c r="K45" s="192"/>
      <c r="L45" s="192"/>
      <c r="M45" s="187"/>
      <c r="N45" s="193"/>
      <c r="O45" s="193"/>
      <c r="P45" s="193"/>
      <c r="Q45" s="193"/>
      <c r="R45" s="188"/>
    </row>
    <row r="46" spans="2:18" x14ac:dyDescent="0.2">
      <c r="B46" s="1"/>
      <c r="C46" s="3"/>
      <c r="D46" s="2"/>
      <c r="E46" s="2"/>
      <c r="F46" s="245"/>
      <c r="G46" s="3"/>
      <c r="H46" s="54"/>
      <c r="I46" s="3"/>
      <c r="J46" s="141"/>
      <c r="K46" s="54"/>
      <c r="L46" s="166"/>
      <c r="M46" s="1"/>
      <c r="N46" s="2"/>
      <c r="O46" s="2"/>
      <c r="P46" s="2"/>
      <c r="Q46" s="2"/>
      <c r="R46" s="3"/>
    </row>
    <row r="47" spans="2:18" x14ac:dyDescent="0.2">
      <c r="B47" s="1"/>
      <c r="C47" s="3"/>
      <c r="D47" s="2"/>
      <c r="E47" s="2"/>
      <c r="F47" s="242"/>
      <c r="G47" s="3"/>
      <c r="H47" s="54"/>
      <c r="I47" s="3"/>
      <c r="J47" s="141"/>
      <c r="K47" s="54"/>
      <c r="L47" s="3"/>
      <c r="M47" s="1"/>
      <c r="N47" s="2"/>
      <c r="O47" s="2"/>
      <c r="P47" s="2"/>
      <c r="Q47" s="2"/>
      <c r="R47" s="3"/>
    </row>
    <row r="48" spans="2:18" x14ac:dyDescent="0.2">
      <c r="B48" s="1"/>
      <c r="C48" s="3"/>
      <c r="D48" s="2" t="s">
        <v>98</v>
      </c>
      <c r="E48" s="2" t="s">
        <v>37</v>
      </c>
      <c r="F48" s="243"/>
      <c r="G48" s="3"/>
      <c r="H48" s="54"/>
      <c r="I48" s="3"/>
      <c r="J48" s="141"/>
      <c r="K48" s="54"/>
      <c r="L48" s="3"/>
      <c r="M48" s="1"/>
      <c r="N48" s="2"/>
      <c r="O48" s="2"/>
      <c r="P48" s="2"/>
      <c r="Q48" s="2"/>
      <c r="R48" s="3"/>
    </row>
    <row r="49" spans="2:18" x14ac:dyDescent="0.2">
      <c r="B49" s="1"/>
      <c r="C49" s="3"/>
      <c r="D49" s="2"/>
      <c r="E49" s="2"/>
      <c r="F49" s="243"/>
      <c r="G49" s="3"/>
      <c r="H49" s="54"/>
      <c r="I49" s="3"/>
      <c r="J49" s="141"/>
      <c r="K49" s="54"/>
      <c r="L49" s="3"/>
      <c r="M49" s="1"/>
      <c r="N49" s="2"/>
      <c r="O49" s="2"/>
      <c r="P49" s="2"/>
      <c r="Q49" s="2"/>
      <c r="R49" s="3"/>
    </row>
    <row r="50" spans="2:18" ht="7.5" customHeight="1" x14ac:dyDescent="0.2">
      <c r="B50" s="1"/>
      <c r="C50" s="3"/>
      <c r="D50" s="2"/>
      <c r="E50" s="2"/>
      <c r="F50" s="243"/>
      <c r="G50" s="3"/>
      <c r="H50" s="54"/>
      <c r="I50" s="3"/>
      <c r="J50" s="141"/>
      <c r="K50" s="54"/>
      <c r="L50" s="3"/>
      <c r="M50" s="1"/>
      <c r="N50" s="2"/>
      <c r="O50" s="2"/>
      <c r="P50" s="2"/>
      <c r="Q50" s="2"/>
      <c r="R50" s="3"/>
    </row>
    <row r="51" spans="2:18" ht="18" customHeight="1" x14ac:dyDescent="0.2">
      <c r="B51" s="1"/>
      <c r="C51" s="3"/>
      <c r="D51" s="156" t="s">
        <v>99</v>
      </c>
      <c r="E51" s="156" t="s">
        <v>37</v>
      </c>
      <c r="F51" s="156"/>
      <c r="G51" s="3"/>
      <c r="H51" s="54"/>
      <c r="I51" s="3"/>
      <c r="J51" s="141"/>
      <c r="K51" s="54"/>
      <c r="L51" s="3"/>
      <c r="M51" s="1"/>
      <c r="N51" s="2"/>
      <c r="O51" s="2"/>
      <c r="P51" s="2"/>
      <c r="Q51" s="2"/>
      <c r="R51" s="3"/>
    </row>
    <row r="52" spans="2:18" ht="18" customHeight="1" x14ac:dyDescent="0.2">
      <c r="B52" s="1"/>
      <c r="C52" s="3"/>
      <c r="D52" s="156" t="s">
        <v>100</v>
      </c>
      <c r="E52" s="156" t="s">
        <v>37</v>
      </c>
      <c r="F52" s="156"/>
      <c r="G52" s="3"/>
      <c r="H52" s="54"/>
      <c r="I52" s="3"/>
      <c r="J52" s="141"/>
      <c r="K52" s="54"/>
      <c r="L52" s="3"/>
      <c r="M52" s="1"/>
      <c r="N52" s="2"/>
      <c r="O52" s="2"/>
      <c r="P52" s="2"/>
      <c r="Q52" s="2"/>
      <c r="R52" s="3"/>
    </row>
    <row r="53" spans="2:18" ht="18" customHeight="1" x14ac:dyDescent="0.2">
      <c r="B53" s="1"/>
      <c r="C53" s="3"/>
      <c r="D53" s="157" t="s">
        <v>101</v>
      </c>
      <c r="E53" s="157" t="s">
        <v>37</v>
      </c>
      <c r="F53" s="145"/>
      <c r="G53" s="3"/>
      <c r="H53" s="54"/>
      <c r="I53" s="3"/>
      <c r="J53" s="141"/>
      <c r="K53" s="54"/>
      <c r="L53" s="3"/>
      <c r="M53" s="1"/>
      <c r="N53" s="2"/>
      <c r="O53" s="2"/>
      <c r="P53" s="2"/>
      <c r="Q53" s="2"/>
      <c r="R53" s="3"/>
    </row>
    <row r="54" spans="2:18" ht="18" customHeight="1" x14ac:dyDescent="0.2">
      <c r="B54" s="72"/>
      <c r="C54" s="73"/>
      <c r="D54" s="194" t="s">
        <v>96</v>
      </c>
      <c r="E54" s="194" t="s">
        <v>37</v>
      </c>
      <c r="F54" s="195"/>
      <c r="G54" s="73"/>
      <c r="H54" s="70"/>
      <c r="I54" s="73"/>
      <c r="J54" s="142"/>
      <c r="K54" s="70"/>
      <c r="L54" s="73"/>
      <c r="M54" s="72"/>
      <c r="N54" s="71"/>
      <c r="O54" s="71"/>
      <c r="P54" s="71"/>
      <c r="Q54" s="71"/>
      <c r="R54" s="73"/>
    </row>
    <row r="55" spans="2:18" x14ac:dyDescent="0.2">
      <c r="B55" s="1">
        <v>5</v>
      </c>
      <c r="C55" s="3"/>
      <c r="D55" s="78" t="s">
        <v>97</v>
      </c>
      <c r="E55" s="78" t="s">
        <v>37</v>
      </c>
      <c r="F55" s="244" t="s">
        <v>141</v>
      </c>
      <c r="G55" s="3"/>
      <c r="H55" s="54"/>
      <c r="I55" s="3"/>
      <c r="J55" s="143"/>
      <c r="K55" s="196"/>
      <c r="L55" s="159"/>
      <c r="M55" s="1"/>
      <c r="N55" s="244"/>
      <c r="O55" s="245"/>
      <c r="P55" s="245"/>
      <c r="Q55" s="245"/>
      <c r="R55" s="3"/>
    </row>
    <row r="56" spans="2:18" x14ac:dyDescent="0.2">
      <c r="B56" s="1"/>
      <c r="C56" s="3"/>
      <c r="D56" s="2"/>
      <c r="E56" s="2"/>
      <c r="F56" s="245"/>
      <c r="G56" s="3"/>
      <c r="H56" s="54"/>
      <c r="I56" s="3"/>
      <c r="J56" s="141"/>
      <c r="K56" s="54"/>
      <c r="L56" s="166"/>
      <c r="M56" s="1"/>
      <c r="N56" s="245"/>
      <c r="O56" s="245"/>
      <c r="P56" s="245"/>
      <c r="Q56" s="245"/>
      <c r="R56" s="3"/>
    </row>
    <row r="57" spans="2:18" x14ac:dyDescent="0.2">
      <c r="B57" s="1"/>
      <c r="C57" s="3"/>
      <c r="D57" s="2"/>
      <c r="E57" s="2"/>
      <c r="F57" s="242"/>
      <c r="G57" s="3"/>
      <c r="H57" s="54"/>
      <c r="I57" s="3"/>
      <c r="J57" s="141"/>
      <c r="K57" s="54"/>
      <c r="L57" s="3"/>
      <c r="M57" s="1"/>
      <c r="N57" s="245"/>
      <c r="O57" s="245"/>
      <c r="P57" s="245"/>
      <c r="Q57" s="245"/>
      <c r="R57" s="3"/>
    </row>
    <row r="58" spans="2:18" x14ac:dyDescent="0.2">
      <c r="B58" s="1"/>
      <c r="C58" s="3"/>
      <c r="D58" s="2" t="s">
        <v>98</v>
      </c>
      <c r="E58" s="2" t="s">
        <v>37</v>
      </c>
      <c r="F58" s="243"/>
      <c r="G58" s="3"/>
      <c r="H58" s="54"/>
      <c r="I58" s="3"/>
      <c r="J58" s="141"/>
      <c r="K58" s="54"/>
      <c r="L58" s="3"/>
      <c r="M58" s="1"/>
      <c r="N58" s="245"/>
      <c r="O58" s="245"/>
      <c r="P58" s="245"/>
      <c r="Q58" s="245"/>
      <c r="R58" s="3"/>
    </row>
    <row r="59" spans="2:18" x14ac:dyDescent="0.2">
      <c r="B59" s="1"/>
      <c r="C59" s="3"/>
      <c r="D59" s="2"/>
      <c r="E59" s="2"/>
      <c r="F59" s="243"/>
      <c r="G59" s="3"/>
      <c r="H59" s="54"/>
      <c r="I59" s="3"/>
      <c r="J59" s="141"/>
      <c r="K59" s="54"/>
      <c r="L59" s="3"/>
      <c r="M59" s="1"/>
      <c r="N59" s="245"/>
      <c r="O59" s="245"/>
      <c r="P59" s="245"/>
      <c r="Q59" s="245"/>
      <c r="R59" s="3"/>
    </row>
    <row r="60" spans="2:18" ht="7.5" customHeight="1" x14ac:dyDescent="0.2">
      <c r="B60" s="1"/>
      <c r="C60" s="3"/>
      <c r="D60" s="2"/>
      <c r="E60" s="2"/>
      <c r="F60" s="243"/>
      <c r="G60" s="3"/>
      <c r="H60" s="54"/>
      <c r="I60" s="3"/>
      <c r="J60" s="141"/>
      <c r="K60" s="54"/>
      <c r="L60" s="3"/>
      <c r="M60" s="1"/>
      <c r="N60" s="245"/>
      <c r="O60" s="245"/>
      <c r="P60" s="245"/>
      <c r="Q60" s="245"/>
      <c r="R60" s="3"/>
    </row>
    <row r="61" spans="2:18" ht="18" customHeight="1" x14ac:dyDescent="0.2">
      <c r="B61" s="1"/>
      <c r="C61" s="3"/>
      <c r="D61" s="156" t="s">
        <v>99</v>
      </c>
      <c r="E61" s="156" t="s">
        <v>37</v>
      </c>
      <c r="F61" s="156"/>
      <c r="G61" s="3"/>
      <c r="H61" s="54"/>
      <c r="I61" s="3"/>
      <c r="J61" s="141"/>
      <c r="K61" s="54"/>
      <c r="L61" s="3"/>
      <c r="M61" s="1"/>
      <c r="N61" s="245"/>
      <c r="O61" s="245"/>
      <c r="P61" s="245"/>
      <c r="Q61" s="245"/>
      <c r="R61" s="3"/>
    </row>
    <row r="62" spans="2:18" ht="18" customHeight="1" x14ac:dyDescent="0.2">
      <c r="B62" s="1"/>
      <c r="C62" s="3"/>
      <c r="D62" s="156" t="s">
        <v>100</v>
      </c>
      <c r="E62" s="156" t="s">
        <v>37</v>
      </c>
      <c r="F62" s="156"/>
      <c r="G62" s="3"/>
      <c r="H62" s="54"/>
      <c r="I62" s="3"/>
      <c r="J62" s="141"/>
      <c r="K62" s="54"/>
      <c r="L62" s="3"/>
      <c r="M62" s="1"/>
      <c r="N62" s="245"/>
      <c r="O62" s="245"/>
      <c r="P62" s="245"/>
      <c r="Q62" s="245"/>
      <c r="R62" s="3"/>
    </row>
    <row r="63" spans="2:18" ht="18" customHeight="1" x14ac:dyDescent="0.2">
      <c r="B63" s="1"/>
      <c r="C63" s="3"/>
      <c r="D63" s="157" t="s">
        <v>101</v>
      </c>
      <c r="E63" s="157" t="s">
        <v>37</v>
      </c>
      <c r="F63" s="145"/>
      <c r="G63" s="3"/>
      <c r="H63" s="54"/>
      <c r="I63" s="3"/>
      <c r="J63" s="141"/>
      <c r="K63" s="54"/>
      <c r="L63" s="3"/>
      <c r="M63" s="1"/>
      <c r="N63" s="245"/>
      <c r="O63" s="245"/>
      <c r="P63" s="245"/>
      <c r="Q63" s="245"/>
      <c r="R63" s="3"/>
    </row>
    <row r="64" spans="2:18" ht="18" customHeight="1" x14ac:dyDescent="0.2">
      <c r="B64" s="1"/>
      <c r="C64" s="3"/>
      <c r="D64" s="157" t="s">
        <v>96</v>
      </c>
      <c r="E64" s="157" t="s">
        <v>37</v>
      </c>
      <c r="F64" s="156"/>
      <c r="G64" s="3"/>
      <c r="H64" s="54"/>
      <c r="I64" s="3"/>
      <c r="J64" s="141"/>
      <c r="K64" s="54"/>
      <c r="L64" s="3"/>
      <c r="M64" s="1"/>
      <c r="N64" s="245"/>
      <c r="O64" s="245"/>
      <c r="P64" s="245"/>
      <c r="Q64" s="245"/>
      <c r="R64" s="3"/>
    </row>
    <row r="65" spans="2:18" hidden="1" x14ac:dyDescent="0.2">
      <c r="B65" s="1"/>
      <c r="C65" s="3"/>
      <c r="D65" s="2"/>
      <c r="E65" s="2"/>
      <c r="F65" s="2"/>
      <c r="G65" s="3"/>
      <c r="H65" s="54"/>
      <c r="I65" s="3"/>
      <c r="J65" s="141"/>
      <c r="K65" s="54"/>
      <c r="L65" s="3"/>
      <c r="M65" s="1"/>
      <c r="N65" s="245"/>
      <c r="O65" s="245"/>
      <c r="P65" s="245"/>
      <c r="Q65" s="245"/>
      <c r="R65" s="3"/>
    </row>
    <row r="66" spans="2:18" hidden="1" x14ac:dyDescent="0.2">
      <c r="B66" s="1"/>
      <c r="C66" s="3"/>
      <c r="D66" s="78"/>
      <c r="E66" s="78"/>
      <c r="F66" s="2"/>
      <c r="G66" s="3"/>
      <c r="H66" s="54"/>
      <c r="I66" s="3"/>
      <c r="J66" s="141"/>
      <c r="K66" s="54"/>
      <c r="L66" s="3"/>
      <c r="M66" s="1"/>
      <c r="N66" s="245"/>
      <c r="O66" s="245"/>
      <c r="P66" s="245"/>
      <c r="Q66" s="245"/>
      <c r="R66" s="3"/>
    </row>
    <row r="67" spans="2:18" ht="4.5" customHeight="1" x14ac:dyDescent="0.2">
      <c r="B67" s="72"/>
      <c r="C67" s="73"/>
      <c r="D67" s="71"/>
      <c r="E67" s="71"/>
      <c r="F67" s="71"/>
      <c r="G67" s="73"/>
      <c r="H67" s="70"/>
      <c r="I67" s="73"/>
      <c r="J67" s="142"/>
      <c r="K67" s="70"/>
      <c r="L67" s="73"/>
      <c r="M67" s="72"/>
      <c r="N67" s="71"/>
      <c r="O67" s="71"/>
      <c r="P67" s="71"/>
      <c r="Q67" s="71"/>
      <c r="R67" s="73"/>
    </row>
    <row r="68" spans="2:18" x14ac:dyDescent="0.2">
      <c r="B68" s="1">
        <v>6</v>
      </c>
      <c r="C68" s="3"/>
      <c r="D68" s="78" t="s">
        <v>97</v>
      </c>
      <c r="E68" s="78" t="s">
        <v>37</v>
      </c>
      <c r="F68" s="244"/>
      <c r="G68" s="3"/>
      <c r="H68" s="54"/>
      <c r="I68" s="3"/>
      <c r="J68" s="143"/>
      <c r="K68" s="196"/>
      <c r="L68" s="159"/>
      <c r="M68" s="1"/>
      <c r="N68" s="244"/>
      <c r="O68" s="245"/>
      <c r="P68" s="245"/>
      <c r="Q68" s="245"/>
    </row>
    <row r="69" spans="2:18" x14ac:dyDescent="0.2">
      <c r="B69" s="1"/>
      <c r="C69" s="3"/>
      <c r="D69" s="2"/>
      <c r="E69" s="2"/>
      <c r="F69" s="245"/>
      <c r="G69" s="3"/>
      <c r="H69" s="54"/>
      <c r="I69" s="3"/>
      <c r="J69" s="141"/>
      <c r="K69" s="54"/>
      <c r="L69" s="166"/>
      <c r="M69" s="1"/>
      <c r="N69" s="245"/>
      <c r="O69" s="245"/>
      <c r="P69" s="245"/>
      <c r="Q69" s="245"/>
    </row>
    <row r="70" spans="2:18" x14ac:dyDescent="0.2">
      <c r="B70" s="1"/>
      <c r="C70" s="3"/>
      <c r="D70" s="2"/>
      <c r="E70" s="2"/>
      <c r="F70" s="242"/>
      <c r="G70" s="3"/>
      <c r="H70" s="54"/>
      <c r="I70" s="3"/>
      <c r="J70" s="141"/>
      <c r="K70" s="54"/>
      <c r="L70" s="3"/>
      <c r="M70" s="1"/>
      <c r="N70" s="245"/>
      <c r="O70" s="245"/>
      <c r="P70" s="245"/>
      <c r="Q70" s="245"/>
    </row>
    <row r="71" spans="2:18" x14ac:dyDescent="0.2">
      <c r="B71" s="1"/>
      <c r="C71" s="3"/>
      <c r="D71" s="2" t="s">
        <v>98</v>
      </c>
      <c r="E71" s="2" t="s">
        <v>37</v>
      </c>
      <c r="F71" s="243"/>
      <c r="G71" s="3"/>
      <c r="H71" s="54"/>
      <c r="I71" s="3"/>
      <c r="J71" s="141"/>
      <c r="K71" s="54"/>
      <c r="L71" s="3"/>
      <c r="M71" s="1"/>
      <c r="N71" s="245"/>
      <c r="O71" s="245"/>
      <c r="P71" s="245"/>
      <c r="Q71" s="245"/>
    </row>
    <row r="72" spans="2:18" x14ac:dyDescent="0.2">
      <c r="B72" s="1"/>
      <c r="C72" s="3"/>
      <c r="D72" s="2"/>
      <c r="E72" s="2"/>
      <c r="F72" s="243"/>
      <c r="G72" s="3"/>
      <c r="H72" s="54"/>
      <c r="I72" s="3"/>
      <c r="J72" s="141"/>
      <c r="K72" s="54"/>
      <c r="L72" s="3"/>
      <c r="M72" s="1"/>
      <c r="N72" s="245"/>
      <c r="O72" s="245"/>
      <c r="P72" s="245"/>
      <c r="Q72" s="245"/>
    </row>
    <row r="73" spans="2:18" x14ac:dyDescent="0.2">
      <c r="B73" s="1"/>
      <c r="C73" s="3"/>
      <c r="D73" s="2"/>
      <c r="E73" s="2"/>
      <c r="F73" s="243"/>
      <c r="G73" s="3"/>
      <c r="H73" s="54"/>
      <c r="I73" s="3"/>
      <c r="J73" s="141"/>
      <c r="K73" s="54"/>
      <c r="L73" s="3"/>
      <c r="M73" s="1"/>
      <c r="N73" s="245"/>
      <c r="O73" s="245"/>
      <c r="P73" s="245"/>
      <c r="Q73" s="245"/>
    </row>
    <row r="74" spans="2:18" x14ac:dyDescent="0.2">
      <c r="B74" s="1"/>
      <c r="C74" s="3"/>
      <c r="D74" s="156" t="s">
        <v>99</v>
      </c>
      <c r="E74" s="156" t="s">
        <v>37</v>
      </c>
      <c r="F74" s="156"/>
      <c r="G74" s="3"/>
      <c r="H74" s="54"/>
      <c r="I74" s="3"/>
      <c r="J74" s="141"/>
      <c r="K74" s="54"/>
      <c r="L74" s="3"/>
      <c r="M74" s="1"/>
      <c r="N74" s="245"/>
      <c r="O74" s="245"/>
      <c r="P74" s="245"/>
      <c r="Q74" s="245"/>
    </row>
    <row r="75" spans="2:18" x14ac:dyDescent="0.2">
      <c r="B75" s="1"/>
      <c r="C75" s="3"/>
      <c r="D75" s="156" t="s">
        <v>100</v>
      </c>
      <c r="E75" s="156" t="s">
        <v>37</v>
      </c>
      <c r="F75" s="156"/>
      <c r="G75" s="3"/>
      <c r="H75" s="54"/>
      <c r="I75" s="3"/>
      <c r="J75" s="141"/>
      <c r="K75" s="54"/>
      <c r="L75" s="3"/>
      <c r="M75" s="1"/>
      <c r="N75" s="245"/>
      <c r="O75" s="245"/>
      <c r="P75" s="245"/>
      <c r="Q75" s="245"/>
    </row>
    <row r="76" spans="2:18" x14ac:dyDescent="0.2">
      <c r="B76" s="1"/>
      <c r="C76" s="3"/>
      <c r="D76" s="157" t="s">
        <v>101</v>
      </c>
      <c r="E76" s="157" t="s">
        <v>37</v>
      </c>
      <c r="F76" s="145"/>
      <c r="G76" s="3"/>
      <c r="H76" s="54"/>
      <c r="I76" s="3"/>
      <c r="J76" s="141"/>
      <c r="K76" s="54"/>
      <c r="L76" s="3"/>
      <c r="M76" s="1"/>
      <c r="N76" s="245"/>
      <c r="O76" s="245"/>
      <c r="P76" s="245"/>
      <c r="Q76" s="245"/>
    </row>
    <row r="77" spans="2:18" x14ac:dyDescent="0.2">
      <c r="B77" s="1"/>
      <c r="C77" s="3"/>
      <c r="D77" s="157" t="s">
        <v>96</v>
      </c>
      <c r="E77" s="157" t="s">
        <v>37</v>
      </c>
      <c r="F77" s="156"/>
      <c r="G77" s="3"/>
      <c r="H77" s="54"/>
      <c r="I77" s="3"/>
      <c r="J77" s="141"/>
      <c r="K77" s="54"/>
      <c r="L77" s="3"/>
      <c r="M77" s="1"/>
      <c r="N77" s="245"/>
      <c r="O77" s="245"/>
      <c r="P77" s="245"/>
      <c r="Q77" s="245"/>
    </row>
    <row r="78" spans="2:18" x14ac:dyDescent="0.2">
      <c r="B78" s="1"/>
      <c r="C78" s="3"/>
      <c r="D78" s="2"/>
      <c r="E78" s="2"/>
      <c r="F78" s="2"/>
      <c r="G78" s="3"/>
      <c r="H78" s="54"/>
      <c r="I78" s="3"/>
      <c r="J78" s="141"/>
      <c r="K78" s="54"/>
      <c r="L78" s="3"/>
      <c r="M78" s="1"/>
      <c r="N78" s="245"/>
      <c r="O78" s="245"/>
      <c r="P78" s="245"/>
      <c r="Q78" s="245"/>
    </row>
    <row r="79" spans="2:18" x14ac:dyDescent="0.2">
      <c r="B79" s="1"/>
      <c r="C79" s="3"/>
      <c r="D79" s="78"/>
      <c r="E79" s="78"/>
      <c r="F79" s="2"/>
      <c r="G79" s="3"/>
      <c r="H79" s="54"/>
      <c r="I79" s="3"/>
      <c r="J79" s="141"/>
      <c r="K79" s="54"/>
      <c r="L79" s="3"/>
      <c r="M79" s="1"/>
      <c r="N79" s="245"/>
      <c r="O79" s="245"/>
      <c r="P79" s="245"/>
      <c r="Q79" s="245"/>
    </row>
    <row r="80" spans="2:18" x14ac:dyDescent="0.2">
      <c r="B80" s="72"/>
      <c r="C80" s="73"/>
      <c r="D80" s="71"/>
      <c r="E80" s="71"/>
      <c r="F80" s="71"/>
      <c r="G80" s="73"/>
      <c r="H80" s="70"/>
      <c r="I80" s="73"/>
      <c r="J80" s="142"/>
      <c r="K80" s="70"/>
      <c r="L80" s="73"/>
      <c r="M80" s="72"/>
      <c r="N80" s="71"/>
      <c r="O80" s="71"/>
      <c r="P80" s="71"/>
      <c r="Q80" s="71"/>
    </row>
    <row r="81" spans="10:10" x14ac:dyDescent="0.2">
      <c r="J81" s="4"/>
    </row>
    <row r="82" spans="10:10" x14ac:dyDescent="0.2">
      <c r="J82" s="4"/>
    </row>
    <row r="83" spans="10:10" x14ac:dyDescent="0.2">
      <c r="J83" s="4"/>
    </row>
    <row r="84" spans="10:10" x14ac:dyDescent="0.2">
      <c r="J84" s="4"/>
    </row>
    <row r="85" spans="10:10" x14ac:dyDescent="0.2">
      <c r="J85" s="4"/>
    </row>
    <row r="86" spans="10:10" x14ac:dyDescent="0.2">
      <c r="J86" s="4"/>
    </row>
    <row r="87" spans="10:10" x14ac:dyDescent="0.2">
      <c r="J87" s="4"/>
    </row>
    <row r="88" spans="10:10" x14ac:dyDescent="0.2">
      <c r="J88" s="4"/>
    </row>
    <row r="89" spans="10:10" x14ac:dyDescent="0.2">
      <c r="J89" s="4"/>
    </row>
    <row r="90" spans="10:10" x14ac:dyDescent="0.2">
      <c r="J90" s="4"/>
    </row>
    <row r="91" spans="10:10" x14ac:dyDescent="0.2">
      <c r="J91" s="4"/>
    </row>
    <row r="92" spans="10:10" x14ac:dyDescent="0.2">
      <c r="J92" s="4"/>
    </row>
    <row r="93" spans="10:10" x14ac:dyDescent="0.2">
      <c r="J93" s="4"/>
    </row>
    <row r="94" spans="10:10" x14ac:dyDescent="0.2">
      <c r="J94" s="4"/>
    </row>
    <row r="95" spans="10:10" x14ac:dyDescent="0.2">
      <c r="J95" s="4"/>
    </row>
    <row r="96" spans="10:10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</sheetData>
  <mergeCells count="24">
    <mergeCell ref="F68:F69"/>
    <mergeCell ref="N68:Q79"/>
    <mergeCell ref="F70:F73"/>
    <mergeCell ref="F45:F46"/>
    <mergeCell ref="F35:F36"/>
    <mergeCell ref="B2:R2"/>
    <mergeCell ref="B5:R5"/>
    <mergeCell ref="B7:C8"/>
    <mergeCell ref="B3:Q4"/>
    <mergeCell ref="F11:F14"/>
    <mergeCell ref="N9:Q20"/>
    <mergeCell ref="F9:F10"/>
    <mergeCell ref="D7:G8"/>
    <mergeCell ref="H7:I7"/>
    <mergeCell ref="J7:L7"/>
    <mergeCell ref="M7:R8"/>
    <mergeCell ref="F57:F60"/>
    <mergeCell ref="F55:F56"/>
    <mergeCell ref="F37:F40"/>
    <mergeCell ref="F22:F23"/>
    <mergeCell ref="F47:F50"/>
    <mergeCell ref="N55:Q66"/>
    <mergeCell ref="F24:F27"/>
    <mergeCell ref="N22:Q33"/>
  </mergeCells>
  <phoneticPr fontId="4" type="noConversion"/>
  <pageMargins left="0.61" right="0.15748031496063" top="0.47" bottom="0.45" header="0.15748031496063" footer="0.15748031496063"/>
  <headerFooter>
    <oddFooter>&amp;C&amp;P/&amp;N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3:Z93"/>
  <sheetViews>
    <sheetView tabSelected="1" zoomScale="142" zoomScaleNormal="142" zoomScalePageLayoutView="142" workbookViewId="0">
      <selection activeCell="I6" sqref="I6"/>
    </sheetView>
  </sheetViews>
  <sheetFormatPr defaultColWidth="8.85546875" defaultRowHeight="12.75" x14ac:dyDescent="0.2"/>
  <cols>
    <col min="1" max="1" width="5.28515625" customWidth="1"/>
    <col min="2" max="2" width="3.42578125" customWidth="1"/>
    <col min="3" max="3" width="0.85546875" customWidth="1"/>
    <col min="4" max="4" width="3.42578125" customWidth="1"/>
    <col min="5" max="6" width="0.85546875" customWidth="1"/>
    <col min="7" max="7" width="18" customWidth="1"/>
    <col min="8" max="8" width="4" customWidth="1"/>
    <col min="9" max="9" width="13.42578125" customWidth="1"/>
    <col min="10" max="10" width="9.7109375" customWidth="1"/>
    <col min="11" max="11" width="3.7109375" customWidth="1"/>
    <col min="12" max="12" width="3.42578125" customWidth="1"/>
    <col min="13" max="13" width="7.42578125" customWidth="1"/>
    <col min="14" max="14" width="10.42578125" customWidth="1"/>
    <col min="15" max="15" width="5.42578125" customWidth="1"/>
  </cols>
  <sheetData>
    <row r="3" spans="2:16" x14ac:dyDescent="0.2">
      <c r="D3" s="17"/>
      <c r="E3" s="18"/>
    </row>
    <row r="4" spans="2:16" ht="15" x14ac:dyDescent="0.25">
      <c r="D4" s="19"/>
      <c r="E4" s="18"/>
    </row>
    <row r="7" spans="2:16" s="21" customFormat="1" ht="19.5" customHeight="1" x14ac:dyDescent="0.2">
      <c r="B7" s="254" t="s">
        <v>14</v>
      </c>
      <c r="C7" s="254"/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0"/>
    </row>
    <row r="8" spans="2:16" s="21" customFormat="1" ht="18" x14ac:dyDescent="0.2">
      <c r="B8" s="255" t="s">
        <v>151</v>
      </c>
      <c r="C8" s="255"/>
      <c r="D8" s="255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2"/>
    </row>
    <row r="9" spans="2:16" s="21" customFormat="1" x14ac:dyDescent="0.2">
      <c r="B9" s="23"/>
      <c r="C9" s="23"/>
      <c r="D9" s="23"/>
    </row>
    <row r="10" spans="2:16" s="21" customFormat="1" ht="21" customHeight="1" x14ac:dyDescent="0.2">
      <c r="B10" s="246" t="s">
        <v>105</v>
      </c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0"/>
    </row>
    <row r="11" spans="2:16" s="21" customFormat="1" ht="19.5" customHeight="1" x14ac:dyDescent="0.2">
      <c r="B11" s="263" t="s">
        <v>15</v>
      </c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4"/>
    </row>
    <row r="12" spans="2:16" s="21" customFormat="1" ht="20.100000000000001" customHeight="1" x14ac:dyDescent="0.2">
      <c r="B12" s="249" t="s">
        <v>152</v>
      </c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0"/>
    </row>
    <row r="13" spans="2:16" ht="20.100000000000001" customHeight="1" x14ac:dyDescent="0.2"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</row>
    <row r="15" spans="2:16" s="21" customFormat="1" ht="101.25" customHeight="1" x14ac:dyDescent="0.2">
      <c r="B15" s="261" t="s">
        <v>150</v>
      </c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"/>
    </row>
    <row r="16" spans="2:16" s="21" customFormat="1" ht="18.75" customHeight="1" x14ac:dyDescent="0.2">
      <c r="B16" s="27" t="s">
        <v>5</v>
      </c>
      <c r="C16" s="25"/>
      <c r="D16" s="28" t="s">
        <v>48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/>
    </row>
    <row r="17" spans="2:16" s="21" customFormat="1" ht="18" customHeight="1" x14ac:dyDescent="0.2">
      <c r="B17" s="27"/>
      <c r="C17" s="25"/>
      <c r="D17" s="76" t="s">
        <v>45</v>
      </c>
      <c r="E17" s="76" t="s">
        <v>104</v>
      </c>
      <c r="F17" s="76"/>
      <c r="G17" s="76"/>
      <c r="H17" s="76"/>
      <c r="I17" s="76"/>
      <c r="J17" s="76"/>
      <c r="K17" s="21" t="s">
        <v>137</v>
      </c>
      <c r="L17" s="164" t="s">
        <v>103</v>
      </c>
      <c r="M17" s="165" t="s">
        <v>122</v>
      </c>
      <c r="N17" s="76"/>
      <c r="O17" s="76"/>
      <c r="P17" s="26"/>
    </row>
    <row r="18" spans="2:16" s="21" customFormat="1" ht="18" customHeight="1" x14ac:dyDescent="0.2">
      <c r="B18" s="27"/>
      <c r="C18" s="25"/>
      <c r="D18" s="76" t="s">
        <v>46</v>
      </c>
      <c r="E18" s="76" t="s">
        <v>47</v>
      </c>
      <c r="F18" s="76"/>
      <c r="G18" s="76"/>
      <c r="H18" s="76"/>
      <c r="I18" s="76"/>
      <c r="J18" s="76"/>
      <c r="K18" s="21" t="s">
        <v>137</v>
      </c>
      <c r="L18" s="164" t="s">
        <v>103</v>
      </c>
      <c r="M18" s="165" t="s">
        <v>122</v>
      </c>
      <c r="N18" s="76"/>
      <c r="O18" s="76"/>
      <c r="P18" s="26"/>
    </row>
    <row r="19" spans="2:16" s="21" customFormat="1" ht="15.95" customHeight="1" x14ac:dyDescent="0.2">
      <c r="B19" s="27"/>
      <c r="C19" s="25"/>
      <c r="D19" s="76" t="s">
        <v>54</v>
      </c>
      <c r="E19" s="76" t="s">
        <v>55</v>
      </c>
      <c r="F19" s="76"/>
      <c r="G19" s="76"/>
      <c r="H19" s="76"/>
      <c r="I19" s="76"/>
      <c r="J19" s="76"/>
      <c r="K19" s="21" t="s">
        <v>137</v>
      </c>
      <c r="L19" s="113"/>
      <c r="M19" s="165" t="s">
        <v>122</v>
      </c>
      <c r="N19" s="76"/>
      <c r="O19" s="76"/>
      <c r="P19" s="26"/>
    </row>
    <row r="20" spans="2:16" s="21" customFormat="1" ht="17.100000000000001" customHeight="1" x14ac:dyDescent="0.2">
      <c r="B20" s="27"/>
      <c r="C20" s="2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26"/>
    </row>
    <row r="21" spans="2:16" s="21" customFormat="1" ht="18.75" customHeight="1" x14ac:dyDescent="0.2">
      <c r="B21" s="27">
        <v>2</v>
      </c>
      <c r="C21" s="25"/>
      <c r="D21" s="28" t="s">
        <v>16</v>
      </c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26"/>
      <c r="P21" s="26"/>
    </row>
    <row r="22" spans="2:16" s="21" customFormat="1" ht="51.75" customHeight="1" x14ac:dyDescent="0.2">
      <c r="B22" s="27"/>
      <c r="C22" s="25"/>
      <c r="D22" s="261" t="s">
        <v>130</v>
      </c>
      <c r="E22" s="262"/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"/>
    </row>
    <row r="23" spans="2:16" s="21" customFormat="1" ht="18" customHeight="1" x14ac:dyDescent="0.2">
      <c r="B23" s="27"/>
      <c r="C23" s="25"/>
      <c r="D23" s="76" t="s">
        <v>45</v>
      </c>
      <c r="E23" s="76" t="s">
        <v>67</v>
      </c>
      <c r="F23" s="76"/>
      <c r="G23" s="76"/>
      <c r="H23" s="76"/>
      <c r="I23" s="76"/>
      <c r="J23" s="76"/>
      <c r="K23" s="21">
        <v>4</v>
      </c>
      <c r="L23" s="77"/>
      <c r="M23" s="165" t="s">
        <v>122</v>
      </c>
      <c r="N23" s="76"/>
      <c r="O23" s="76"/>
      <c r="P23" s="26"/>
    </row>
    <row r="24" spans="2:16" s="21" customFormat="1" ht="18" customHeight="1" x14ac:dyDescent="0.2">
      <c r="B24" s="27"/>
      <c r="C24" s="25"/>
      <c r="D24" s="76" t="s">
        <v>46</v>
      </c>
      <c r="E24" s="76" t="s">
        <v>68</v>
      </c>
      <c r="F24" s="76"/>
      <c r="G24" s="76"/>
      <c r="H24" s="76"/>
      <c r="I24" s="76"/>
      <c r="J24" s="76"/>
      <c r="K24" s="21">
        <v>1</v>
      </c>
      <c r="L24" s="77"/>
      <c r="M24" s="165" t="s">
        <v>122</v>
      </c>
      <c r="N24" s="76"/>
      <c r="O24" s="76"/>
      <c r="P24" s="26"/>
    </row>
    <row r="25" spans="2:16" s="21" customFormat="1" ht="18" customHeight="1" x14ac:dyDescent="0.2">
      <c r="B25" s="27"/>
      <c r="C25" s="25"/>
      <c r="D25" s="76" t="s">
        <v>92</v>
      </c>
      <c r="F25" s="76"/>
      <c r="G25" s="76"/>
      <c r="H25" s="76"/>
      <c r="I25" s="76"/>
      <c r="J25" s="76"/>
      <c r="K25" s="77"/>
      <c r="N25" s="76"/>
      <c r="O25" s="76"/>
      <c r="P25" s="26"/>
    </row>
    <row r="26" spans="2:16" s="21" customFormat="1" ht="10.5" customHeight="1" x14ac:dyDescent="0.2">
      <c r="B26" s="27"/>
      <c r="C26" s="25"/>
      <c r="D26" s="2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26"/>
    </row>
    <row r="27" spans="2:16" s="39" customFormat="1" ht="30" customHeight="1" x14ac:dyDescent="0.2">
      <c r="D27" s="256" t="s">
        <v>0</v>
      </c>
      <c r="E27" s="257"/>
      <c r="F27" s="258" t="s">
        <v>66</v>
      </c>
      <c r="G27" s="259"/>
      <c r="H27" s="259"/>
      <c r="I27" s="260"/>
      <c r="J27" s="258" t="s">
        <v>93</v>
      </c>
      <c r="K27" s="260"/>
      <c r="L27" s="40"/>
    </row>
    <row r="28" spans="2:16" s="41" customFormat="1" ht="20.100000000000001" customHeight="1" x14ac:dyDescent="0.2">
      <c r="D28" s="42" t="s">
        <v>5</v>
      </c>
      <c r="E28" s="43"/>
      <c r="F28" s="44"/>
      <c r="G28" s="45" t="str">
        <f>Penerimaan!F9</f>
        <v>.......................</v>
      </c>
      <c r="H28" s="45"/>
      <c r="I28" s="43"/>
      <c r="J28" s="264" t="str">
        <f>Adm!W12</f>
        <v>Lulus</v>
      </c>
      <c r="K28" s="265"/>
    </row>
    <row r="29" spans="2:16" s="41" customFormat="1" ht="20.100000000000001" customHeight="1" x14ac:dyDescent="0.2">
      <c r="D29" s="46" t="s">
        <v>6</v>
      </c>
      <c r="E29" s="47"/>
      <c r="F29" s="48"/>
      <c r="G29" s="45" t="str">
        <f>Penerimaan!F22</f>
        <v>PT A</v>
      </c>
      <c r="H29" s="45"/>
      <c r="I29" s="45"/>
      <c r="J29" s="264" t="str">
        <f>Adm!W13</f>
        <v>Lulus</v>
      </c>
      <c r="K29" s="265"/>
    </row>
    <row r="30" spans="2:16" s="41" customFormat="1" ht="20.100000000000001" customHeight="1" x14ac:dyDescent="0.2">
      <c r="D30" s="46" t="s">
        <v>7</v>
      </c>
      <c r="E30" s="47"/>
      <c r="F30" s="48"/>
      <c r="G30" s="45" t="str">
        <f>Penerimaan!F35</f>
        <v>PT B</v>
      </c>
      <c r="H30" s="128"/>
      <c r="I30" s="128"/>
      <c r="J30" s="264" t="str">
        <f>Adm!W14</f>
        <v>Lulus</v>
      </c>
      <c r="K30" s="265"/>
    </row>
    <row r="31" spans="2:16" s="41" customFormat="1" ht="20.100000000000001" customHeight="1" x14ac:dyDescent="0.2">
      <c r="D31" s="46" t="s">
        <v>8</v>
      </c>
      <c r="E31" s="47"/>
      <c r="F31" s="48"/>
      <c r="G31" s="45" t="str">
        <f>Penerimaan!F45</f>
        <v>PT C</v>
      </c>
      <c r="H31" s="128"/>
      <c r="I31" s="128"/>
      <c r="J31" s="264" t="str">
        <f>Adm!W15</f>
        <v>Lulus</v>
      </c>
      <c r="K31" s="265"/>
    </row>
    <row r="32" spans="2:16" s="41" customFormat="1" ht="18.95" customHeight="1" x14ac:dyDescent="0.2">
      <c r="D32" s="46" t="s">
        <v>9</v>
      </c>
      <c r="E32" s="47"/>
      <c r="F32" s="48"/>
      <c r="G32" s="45" t="str">
        <f>Penerimaan!F55</f>
        <v>PT D</v>
      </c>
      <c r="H32" s="128"/>
      <c r="I32" s="47"/>
      <c r="J32" s="264" t="str">
        <f>Resume!G12</f>
        <v>Gugur</v>
      </c>
      <c r="K32" s="265"/>
    </row>
    <row r="33" spans="2:26" s="41" customFormat="1" ht="14.1" customHeight="1" x14ac:dyDescent="0.2">
      <c r="D33" s="46" t="s">
        <v>9</v>
      </c>
      <c r="E33" s="47"/>
      <c r="F33" s="48"/>
      <c r="G33" s="45" t="e">
        <f>Resume!#REF!</f>
        <v>#REF!</v>
      </c>
      <c r="H33" s="128"/>
      <c r="I33" s="47"/>
      <c r="J33" s="264" t="e">
        <f>Resume!#REF!</f>
        <v>#REF!</v>
      </c>
      <c r="K33" s="265"/>
      <c r="L33" s="264" t="e">
        <f>Resume!#REF!</f>
        <v>#REF!</v>
      </c>
      <c r="M33" s="265"/>
      <c r="N33" s="49" t="e">
        <f>Resume!#REF!</f>
        <v>#REF!</v>
      </c>
    </row>
    <row r="34" spans="2:26" s="7" customFormat="1" ht="15.95" customHeight="1" x14ac:dyDescent="0.2">
      <c r="D34" s="29"/>
      <c r="E34" s="6"/>
      <c r="F34" s="6"/>
      <c r="G34" s="6"/>
      <c r="H34" s="6"/>
      <c r="I34" s="6"/>
      <c r="J34" s="6"/>
      <c r="K34" s="30"/>
      <c r="L34" s="30"/>
      <c r="M34" s="30"/>
      <c r="N34" s="31"/>
    </row>
    <row r="35" spans="2:26" s="7" customFormat="1" ht="12.75" customHeight="1" x14ac:dyDescent="0.2">
      <c r="D35" s="150" t="s">
        <v>95</v>
      </c>
      <c r="E35" s="6"/>
      <c r="F35" s="6"/>
      <c r="G35" s="6"/>
      <c r="H35" s="6"/>
      <c r="I35" s="6"/>
      <c r="J35" s="6"/>
      <c r="K35" s="30"/>
      <c r="L35" s="30"/>
      <c r="M35" s="30"/>
      <c r="N35" s="31"/>
    </row>
    <row r="36" spans="2:26" s="21" customFormat="1" ht="12" customHeight="1" x14ac:dyDescent="0.2"/>
    <row r="37" spans="2:26" s="21" customFormat="1" ht="82.5" customHeight="1" x14ac:dyDescent="0.2"/>
    <row r="38" spans="2:26" s="21" customFormat="1" ht="13.5" customHeight="1" x14ac:dyDescent="0.2">
      <c r="M38" s="272" t="s">
        <v>14</v>
      </c>
      <c r="N38" s="272"/>
      <c r="O38" s="27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spans="2:26" s="21" customFormat="1" ht="14.25" x14ac:dyDescent="0.2">
      <c r="L39" s="271" t="str">
        <f>B8</f>
        <v>No. #nobapq#</v>
      </c>
      <c r="M39" s="271"/>
      <c r="N39" s="271"/>
      <c r="O39" s="271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2:26" s="21" customFormat="1" ht="14.25" x14ac:dyDescent="0.2">
      <c r="M40" s="154"/>
      <c r="N40" s="154"/>
      <c r="O40" s="154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2:26" s="21" customFormat="1" ht="33.75" customHeight="1" x14ac:dyDescent="0.2">
      <c r="M41" s="154"/>
      <c r="N41" s="154"/>
      <c r="O41" s="154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2:26" s="21" customFormat="1" ht="29.25" customHeight="1" x14ac:dyDescent="0.2">
      <c r="B42" s="261" t="s">
        <v>108</v>
      </c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</row>
    <row r="43" spans="2:26" s="21" customFormat="1" ht="17.25" customHeight="1" x14ac:dyDescent="0.2">
      <c r="B43" s="32"/>
      <c r="C43"/>
      <c r="D43"/>
    </row>
    <row r="44" spans="2:26" s="21" customFormat="1" ht="14.25" customHeight="1" x14ac:dyDescent="0.2">
      <c r="B44" s="94"/>
      <c r="C44" s="93"/>
      <c r="D44" s="93"/>
      <c r="E44" s="93"/>
      <c r="F44" s="93"/>
      <c r="G44" s="93"/>
      <c r="H44" s="267" t="s">
        <v>144</v>
      </c>
      <c r="I44" s="267"/>
      <c r="J44" s="267"/>
      <c r="K44" s="267"/>
      <c r="L44" s="267"/>
      <c r="M44" s="267"/>
      <c r="N44" s="267"/>
      <c r="O44" s="267"/>
    </row>
    <row r="45" spans="2:26" s="21" customFormat="1" ht="30" customHeight="1" x14ac:dyDescent="0.2">
      <c r="B45" s="94"/>
      <c r="C45" s="93"/>
      <c r="D45" s="93"/>
      <c r="E45" s="93"/>
      <c r="F45" s="93"/>
      <c r="G45" s="93"/>
      <c r="H45" s="267"/>
      <c r="I45" s="267"/>
      <c r="J45" s="267"/>
      <c r="K45" s="267"/>
      <c r="L45" s="267"/>
      <c r="M45" s="267"/>
      <c r="N45" s="267"/>
      <c r="O45" s="267"/>
    </row>
    <row r="46" spans="2:26" s="35" customFormat="1" ht="15.75" customHeight="1" x14ac:dyDescent="0.2">
      <c r="B46" s="266" t="s">
        <v>71</v>
      </c>
      <c r="C46" s="266"/>
      <c r="D46" s="266"/>
      <c r="E46" s="266"/>
      <c r="F46" s="266"/>
      <c r="G46" s="266"/>
      <c r="H46" s="129" t="s">
        <v>5</v>
      </c>
      <c r="I46" s="131" t="s">
        <v>145</v>
      </c>
      <c r="K46" s="34"/>
      <c r="L46" s="34"/>
      <c r="M46" s="34"/>
      <c r="N46" s="34"/>
      <c r="O46" s="34"/>
    </row>
    <row r="47" spans="2:26" s="35" customFormat="1" ht="14.25" x14ac:dyDescent="0.2">
      <c r="B47" s="33"/>
      <c r="C47" s="34"/>
      <c r="E47" s="34"/>
      <c r="F47" s="34"/>
      <c r="G47" s="34"/>
      <c r="H47" s="34"/>
      <c r="I47" s="34" t="s">
        <v>17</v>
      </c>
      <c r="L47" s="34"/>
      <c r="M47" s="34" t="s">
        <v>56</v>
      </c>
      <c r="N47" s="34"/>
      <c r="O47" s="34"/>
    </row>
    <row r="48" spans="2:26" s="37" customFormat="1" ht="14.25" x14ac:dyDescent="0.2">
      <c r="B48" s="36"/>
    </row>
    <row r="49" spans="2:13" s="37" customFormat="1" ht="14.25" x14ac:dyDescent="0.2">
      <c r="B49" s="36"/>
    </row>
    <row r="50" spans="2:13" s="37" customFormat="1" ht="15" x14ac:dyDescent="0.25">
      <c r="B50" s="36"/>
      <c r="H50" s="130" t="s">
        <v>6</v>
      </c>
      <c r="I50" s="132" t="s">
        <v>148</v>
      </c>
    </row>
    <row r="51" spans="2:13" s="37" customFormat="1" ht="14.25" x14ac:dyDescent="0.2">
      <c r="B51" s="36"/>
      <c r="I51" s="151" t="s">
        <v>18</v>
      </c>
      <c r="M51" s="34" t="s">
        <v>56</v>
      </c>
    </row>
    <row r="52" spans="2:13" s="37" customFormat="1" ht="15" x14ac:dyDescent="0.25">
      <c r="B52" s="268" t="s">
        <v>146</v>
      </c>
      <c r="C52" s="268"/>
      <c r="D52" s="268"/>
      <c r="E52" s="268"/>
      <c r="F52" s="268"/>
      <c r="G52" s="268"/>
    </row>
    <row r="53" spans="2:13" s="37" customFormat="1" ht="14.25" x14ac:dyDescent="0.2">
      <c r="B53" s="269" t="s">
        <v>147</v>
      </c>
      <c r="C53" s="270"/>
      <c r="D53" s="270"/>
      <c r="E53" s="270"/>
      <c r="F53" s="270"/>
      <c r="G53" s="270"/>
    </row>
    <row r="54" spans="2:13" s="37" customFormat="1" ht="15" x14ac:dyDescent="0.25">
      <c r="B54" s="36"/>
      <c r="H54" s="130" t="s">
        <v>7</v>
      </c>
      <c r="I54" s="132" t="s">
        <v>149</v>
      </c>
    </row>
    <row r="55" spans="2:13" s="37" customFormat="1" ht="14.25" x14ac:dyDescent="0.2">
      <c r="B55" s="36"/>
      <c r="I55" s="37" t="s">
        <v>19</v>
      </c>
      <c r="M55" s="34" t="s">
        <v>56</v>
      </c>
    </row>
    <row r="56" spans="2:13" s="37" customFormat="1" ht="14.25" x14ac:dyDescent="0.2">
      <c r="B56" s="36"/>
    </row>
    <row r="57" spans="2:13" s="37" customFormat="1" ht="14.25" x14ac:dyDescent="0.2">
      <c r="B57" s="36"/>
    </row>
    <row r="58" spans="2:13" s="37" customFormat="1" ht="15" x14ac:dyDescent="0.25">
      <c r="B58" s="36"/>
      <c r="H58" s="130"/>
      <c r="I58" s="132"/>
    </row>
    <row r="59" spans="2:13" s="37" customFormat="1" ht="14.25" x14ac:dyDescent="0.2">
      <c r="B59" s="36"/>
      <c r="M59" s="34"/>
    </row>
    <row r="60" spans="2:13" s="37" customFormat="1" ht="14.25" x14ac:dyDescent="0.2">
      <c r="B60" s="36"/>
    </row>
    <row r="61" spans="2:13" s="37" customFormat="1" ht="14.25" x14ac:dyDescent="0.2">
      <c r="B61" s="36"/>
    </row>
    <row r="62" spans="2:13" s="37" customFormat="1" ht="15" x14ac:dyDescent="0.25">
      <c r="B62" s="36"/>
      <c r="H62" s="130"/>
      <c r="I62" s="132"/>
    </row>
    <row r="63" spans="2:13" s="37" customFormat="1" ht="14.25" x14ac:dyDescent="0.2">
      <c r="B63" s="36"/>
      <c r="M63" s="34"/>
    </row>
    <row r="64" spans="2:13" s="37" customFormat="1" ht="14.25" x14ac:dyDescent="0.2">
      <c r="B64" s="36"/>
    </row>
    <row r="65" spans="2:13" s="37" customFormat="1" ht="14.25" x14ac:dyDescent="0.2">
      <c r="B65" s="36"/>
    </row>
    <row r="66" spans="2:13" s="37" customFormat="1" ht="15" x14ac:dyDescent="0.25">
      <c r="H66" s="211"/>
      <c r="I66" s="132"/>
    </row>
    <row r="67" spans="2:13" s="37" customFormat="1" ht="14.25" x14ac:dyDescent="0.2">
      <c r="M67" s="34"/>
    </row>
    <row r="68" spans="2:13" s="37" customFormat="1" ht="14.25" x14ac:dyDescent="0.2"/>
    <row r="69" spans="2:13" s="37" customFormat="1" ht="14.25" x14ac:dyDescent="0.2"/>
    <row r="70" spans="2:13" s="37" customFormat="1" ht="15" x14ac:dyDescent="0.25">
      <c r="H70" s="211" t="s">
        <v>114</v>
      </c>
      <c r="I70" s="132" t="s">
        <v>115</v>
      </c>
    </row>
    <row r="71" spans="2:13" s="37" customFormat="1" ht="14.25" x14ac:dyDescent="0.2">
      <c r="I71" s="37" t="s">
        <v>19</v>
      </c>
      <c r="M71" s="34" t="s">
        <v>56</v>
      </c>
    </row>
    <row r="72" spans="2:13" s="37" customFormat="1" ht="14.25" x14ac:dyDescent="0.2"/>
    <row r="73" spans="2:13" s="37" customFormat="1" ht="14.25" x14ac:dyDescent="0.2"/>
    <row r="74" spans="2:13" s="37" customFormat="1" ht="14.25" x14ac:dyDescent="0.2"/>
    <row r="75" spans="2:13" s="37" customFormat="1" ht="14.25" x14ac:dyDescent="0.2"/>
    <row r="76" spans="2:13" s="37" customFormat="1" ht="14.25" x14ac:dyDescent="0.2"/>
    <row r="77" spans="2:13" s="37" customFormat="1" ht="14.25" x14ac:dyDescent="0.2"/>
    <row r="78" spans="2:13" s="38" customFormat="1" ht="14.25" x14ac:dyDescent="0.2"/>
    <row r="79" spans="2:13" s="38" customFormat="1" ht="14.25" x14ac:dyDescent="0.2"/>
    <row r="80" spans="2:13" s="38" customFormat="1" ht="14.25" x14ac:dyDescent="0.2"/>
    <row r="81" s="38" customFormat="1" ht="14.25" x14ac:dyDescent="0.2"/>
    <row r="82" s="38" customFormat="1" ht="14.25" x14ac:dyDescent="0.2"/>
    <row r="83" s="38" customFormat="1" ht="14.25" x14ac:dyDescent="0.2"/>
    <row r="84" s="38" customFormat="1" ht="14.25" x14ac:dyDescent="0.2"/>
    <row r="85" s="38" customFormat="1" ht="14.25" x14ac:dyDescent="0.2"/>
    <row r="86" s="38" customFormat="1" ht="14.25" x14ac:dyDescent="0.2"/>
    <row r="87" s="38" customFormat="1" ht="14.25" x14ac:dyDescent="0.2"/>
    <row r="88" s="38" customFormat="1" ht="14.25" x14ac:dyDescent="0.2"/>
    <row r="89" s="38" customFormat="1" ht="14.25" x14ac:dyDescent="0.2"/>
    <row r="90" s="38" customFormat="1" ht="14.25" x14ac:dyDescent="0.2"/>
    <row r="91" s="38" customFormat="1" ht="14.25" x14ac:dyDescent="0.2"/>
    <row r="92" s="38" customFormat="1" ht="14.25" x14ac:dyDescent="0.2"/>
    <row r="93" s="38" customFormat="1" ht="14.25" x14ac:dyDescent="0.2"/>
  </sheetData>
  <mergeCells count="24">
    <mergeCell ref="B52:G52"/>
    <mergeCell ref="B53:G53"/>
    <mergeCell ref="L39:O39"/>
    <mergeCell ref="L33:M33"/>
    <mergeCell ref="J30:K30"/>
    <mergeCell ref="B42:O42"/>
    <mergeCell ref="J33:K33"/>
    <mergeCell ref="M38:O38"/>
    <mergeCell ref="J31:K31"/>
    <mergeCell ref="J29:K29"/>
    <mergeCell ref="J27:K27"/>
    <mergeCell ref="J28:K28"/>
    <mergeCell ref="J32:K32"/>
    <mergeCell ref="B46:G46"/>
    <mergeCell ref="H44:O45"/>
    <mergeCell ref="B7:O7"/>
    <mergeCell ref="B8:O8"/>
    <mergeCell ref="D27:E27"/>
    <mergeCell ref="F27:I27"/>
    <mergeCell ref="D22:O22"/>
    <mergeCell ref="B15:O15"/>
    <mergeCell ref="B11:O11"/>
    <mergeCell ref="B10:O10"/>
    <mergeCell ref="B12:O13"/>
  </mergeCells>
  <phoneticPr fontId="4" type="noConversion"/>
  <pageMargins left="0.38" right="0.67" top="0.37" bottom="0.81" header="0.17" footer="0.3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workbookViewId="0">
      <selection activeCell="U3" sqref="U3"/>
    </sheetView>
  </sheetViews>
  <sheetFormatPr defaultColWidth="8.85546875" defaultRowHeight="12.75" x14ac:dyDescent="0.2"/>
  <cols>
    <col min="1" max="1" width="1.7109375" customWidth="1"/>
    <col min="2" max="2" width="3.42578125" style="8" customWidth="1"/>
    <col min="3" max="4" width="0.85546875" style="8" customWidth="1"/>
    <col min="5" max="5" width="34.42578125" customWidth="1"/>
    <col min="6" max="6" width="12.140625" customWidth="1"/>
    <col min="7" max="7" width="12.42578125" style="4" customWidth="1"/>
    <col min="8" max="8" width="11.7109375" style="4" customWidth="1"/>
    <col min="9" max="9" width="13.7109375" style="4" bestFit="1" customWidth="1"/>
    <col min="10" max="10" width="9.28515625" customWidth="1"/>
    <col min="11" max="11" width="10.28515625" customWidth="1"/>
    <col min="12" max="12" width="9.28515625" customWidth="1"/>
    <col min="13" max="13" width="9.28515625" style="4" customWidth="1"/>
    <col min="14" max="14" width="3.140625" hidden="1" customWidth="1"/>
    <col min="15" max="15" width="3" hidden="1" customWidth="1"/>
    <col min="16" max="16" width="3.28515625" hidden="1" customWidth="1"/>
    <col min="17" max="17" width="6.140625" hidden="1" customWidth="1"/>
    <col min="18" max="18" width="9.140625" hidden="1" customWidth="1"/>
  </cols>
  <sheetData>
    <row r="2" spans="2:17" ht="18" x14ac:dyDescent="0.25">
      <c r="B2" s="273" t="s">
        <v>78</v>
      </c>
      <c r="C2" s="273"/>
      <c r="D2" s="273"/>
      <c r="E2" s="273"/>
      <c r="F2" s="273"/>
      <c r="G2" s="273"/>
      <c r="H2" s="273"/>
      <c r="I2" s="273"/>
      <c r="J2" s="210"/>
      <c r="K2" s="210"/>
      <c r="L2" s="210"/>
      <c r="M2" s="101"/>
      <c r="N2" s="101"/>
      <c r="O2" s="101"/>
      <c r="P2" s="101"/>
      <c r="Q2" s="101"/>
    </row>
    <row r="3" spans="2:17" ht="39.75" customHeight="1" x14ac:dyDescent="0.25">
      <c r="B3" s="249" t="str">
        <f>BA!B12</f>
        <v>PEKERJAAN #namapengadaan#</v>
      </c>
      <c r="C3" s="249"/>
      <c r="D3" s="249"/>
      <c r="E3" s="249"/>
      <c r="F3" s="249"/>
      <c r="G3" s="249"/>
      <c r="H3" s="249"/>
      <c r="I3" s="249"/>
      <c r="J3" s="209"/>
      <c r="K3" s="209"/>
      <c r="L3" s="209"/>
      <c r="M3" s="209"/>
      <c r="N3" s="209"/>
      <c r="O3" s="209"/>
      <c r="P3" s="100"/>
      <c r="Q3" s="100"/>
    </row>
    <row r="5" spans="2:17" s="7" customFormat="1" ht="15" customHeight="1" x14ac:dyDescent="0.2">
      <c r="B5" s="274" t="s">
        <v>0</v>
      </c>
      <c r="C5" s="275"/>
      <c r="D5" s="280" t="s">
        <v>77</v>
      </c>
      <c r="E5" s="281"/>
      <c r="F5" s="287" t="s">
        <v>79</v>
      </c>
      <c r="G5" s="290" t="s">
        <v>32</v>
      </c>
      <c r="H5" s="291"/>
      <c r="I5" s="292"/>
      <c r="J5" s="179"/>
      <c r="K5" s="179"/>
      <c r="L5" s="179"/>
      <c r="M5" s="138"/>
      <c r="N5" s="138"/>
      <c r="O5" s="138"/>
      <c r="P5" s="138"/>
    </row>
    <row r="6" spans="2:17" s="7" customFormat="1" ht="12.75" customHeight="1" x14ac:dyDescent="0.2">
      <c r="B6" s="276"/>
      <c r="C6" s="277"/>
      <c r="D6" s="282"/>
      <c r="E6" s="282"/>
      <c r="F6" s="288"/>
      <c r="G6" s="284" t="s">
        <v>90</v>
      </c>
      <c r="H6" s="285"/>
      <c r="I6" s="286"/>
      <c r="J6" s="139"/>
      <c r="K6" s="139"/>
      <c r="L6" s="139"/>
      <c r="M6" s="139"/>
    </row>
    <row r="7" spans="2:17" s="7" customFormat="1" ht="25.5" x14ac:dyDescent="0.2">
      <c r="B7" s="278"/>
      <c r="C7" s="279"/>
      <c r="D7" s="283"/>
      <c r="E7" s="283"/>
      <c r="F7" s="289"/>
      <c r="G7" s="116" t="s">
        <v>91</v>
      </c>
      <c r="H7" s="137" t="s">
        <v>33</v>
      </c>
      <c r="I7" s="136" t="s">
        <v>28</v>
      </c>
      <c r="J7" s="140"/>
      <c r="K7" s="140"/>
      <c r="L7" s="140"/>
      <c r="M7" s="140"/>
    </row>
    <row r="8" spans="2:17" s="110" customFormat="1" ht="15.75" customHeight="1" x14ac:dyDescent="0.2">
      <c r="B8" s="214" t="s">
        <v>27</v>
      </c>
      <c r="C8" s="215"/>
      <c r="D8" s="216"/>
      <c r="E8" s="217" t="str">
        <f>Penerimaan!F9</f>
        <v>.......................</v>
      </c>
      <c r="F8" s="218" t="str">
        <f>Penerimaan!J9</f>
        <v>Ya</v>
      </c>
      <c r="G8" s="136" t="str">
        <f>IF(F8="Ya",Adm!W12,"-")</f>
        <v>Lulus</v>
      </c>
      <c r="H8" s="136" t="str">
        <f>IF(F8="Ya",Comp!Q9,"-")</f>
        <v>Gugur</v>
      </c>
      <c r="I8" s="219" t="s">
        <v>94</v>
      </c>
      <c r="N8" s="111" t="e">
        <f>IF(#REF!="-","-",IF(#REF!&gt;=$M$19,"Lulus","Gugur"))</f>
        <v>#REF!</v>
      </c>
      <c r="O8" s="112"/>
    </row>
    <row r="9" spans="2:17" s="110" customFormat="1" ht="15.75" customHeight="1" x14ac:dyDescent="0.2">
      <c r="B9" s="214" t="s">
        <v>29</v>
      </c>
      <c r="C9" s="215"/>
      <c r="D9" s="216"/>
      <c r="E9" s="217" t="str">
        <f>Penerimaan!F22</f>
        <v>PT A</v>
      </c>
      <c r="F9" s="218" t="str">
        <f>Penerimaan!J22</f>
        <v>Ya</v>
      </c>
      <c r="G9" s="136" t="str">
        <f>IF(F9="Ya",Adm!W13,"-")</f>
        <v>Lulus</v>
      </c>
      <c r="H9" s="136" t="str">
        <f>IF(F9="Ya",Comp!Q12,"-")</f>
        <v>Gugur</v>
      </c>
      <c r="I9" s="219" t="s">
        <v>94</v>
      </c>
      <c r="N9" s="111" t="e">
        <f>IF(#REF!="-","-",IF(#REF!&gt;=$M$19,"Lulus","Gugur"))</f>
        <v>#REF!</v>
      </c>
      <c r="O9" s="112"/>
    </row>
    <row r="10" spans="2:17" s="110" customFormat="1" ht="15.75" customHeight="1" x14ac:dyDescent="0.2">
      <c r="B10" s="220" t="s">
        <v>30</v>
      </c>
      <c r="C10" s="221"/>
      <c r="D10" s="222"/>
      <c r="E10" s="223" t="str">
        <f>Penerimaan!F35</f>
        <v>PT B</v>
      </c>
      <c r="F10" s="224" t="str">
        <f>Penerimaan!J35</f>
        <v>Ya</v>
      </c>
      <c r="G10" s="225" t="str">
        <f>IF(F10="Ya",Adm!W14,"-")</f>
        <v>Lulus</v>
      </c>
      <c r="H10" s="225" t="str">
        <f>IF(F10="Ya",Comp!Q14,"-")</f>
        <v>Gugur</v>
      </c>
      <c r="I10" s="226" t="s">
        <v>94</v>
      </c>
      <c r="N10" s="111"/>
      <c r="O10" s="112"/>
    </row>
    <row r="11" spans="2:17" s="110" customFormat="1" ht="15.75" customHeight="1" x14ac:dyDescent="0.2">
      <c r="B11" s="227" t="s">
        <v>110</v>
      </c>
      <c r="C11" s="221"/>
      <c r="D11" s="222"/>
      <c r="E11" s="223" t="str">
        <f>Penerimaan!F45</f>
        <v>PT C</v>
      </c>
      <c r="F11" s="224" t="str">
        <f>Penerimaan!J45</f>
        <v>Ya</v>
      </c>
      <c r="G11" s="225" t="str">
        <f>IF(F11="Ya",Adm!W15,"-")</f>
        <v>Lulus</v>
      </c>
      <c r="H11" s="225" t="str">
        <f>IF(F11="Ya",Comp!Q17,"-")</f>
        <v>Gugur</v>
      </c>
      <c r="I11" s="226" t="s">
        <v>94</v>
      </c>
      <c r="N11" s="111"/>
      <c r="O11" s="112"/>
    </row>
    <row r="12" spans="2:17" s="110" customFormat="1" ht="15.75" customHeight="1" x14ac:dyDescent="0.2">
      <c r="B12" s="227" t="s">
        <v>131</v>
      </c>
      <c r="C12" s="222"/>
      <c r="D12" s="222"/>
      <c r="E12" s="223" t="str">
        <f>Penerimaan!F55</f>
        <v>PT D</v>
      </c>
      <c r="F12" s="228" t="s">
        <v>80</v>
      </c>
      <c r="G12" s="225" t="str">
        <f>IF(F12="Ya",Adm!W16,"-")</f>
        <v>Gugur</v>
      </c>
      <c r="H12" s="225" t="s">
        <v>135</v>
      </c>
      <c r="I12" s="226" t="s">
        <v>132</v>
      </c>
      <c r="N12" s="111"/>
      <c r="O12" s="112"/>
    </row>
    <row r="13" spans="2:17" s="110" customFormat="1" ht="15.75" customHeight="1" x14ac:dyDescent="0.2">
      <c r="B13" s="162" t="s">
        <v>117</v>
      </c>
      <c r="C13" s="92"/>
      <c r="D13" s="92"/>
      <c r="E13" s="52"/>
      <c r="F13" s="52"/>
      <c r="G13" s="90"/>
      <c r="H13" s="125">
        <v>5</v>
      </c>
      <c r="I13" s="180" t="s">
        <v>109</v>
      </c>
      <c r="J13" s="51"/>
      <c r="O13" s="111"/>
      <c r="P13" s="112"/>
    </row>
    <row r="14" spans="2:17" ht="18" customHeight="1" x14ac:dyDescent="0.2">
      <c r="B14" s="162" t="s">
        <v>118</v>
      </c>
      <c r="C14" s="92"/>
      <c r="D14" s="92"/>
      <c r="E14" s="52"/>
      <c r="F14" s="52"/>
      <c r="G14" s="90"/>
      <c r="H14" s="163">
        <v>5</v>
      </c>
      <c r="I14" s="180" t="s">
        <v>109</v>
      </c>
      <c r="J14" s="51"/>
      <c r="K14" s="51"/>
      <c r="L14" s="51"/>
      <c r="M14" s="51"/>
      <c r="N14" s="51"/>
    </row>
    <row r="15" spans="2:17" ht="18" customHeight="1" x14ac:dyDescent="0.2">
      <c r="B15" s="161" t="s">
        <v>119</v>
      </c>
      <c r="C15" s="69"/>
      <c r="D15" s="69"/>
      <c r="E15" s="61"/>
      <c r="F15" s="61"/>
      <c r="G15" s="62"/>
      <c r="H15" s="178">
        <v>0</v>
      </c>
      <c r="I15" s="180" t="s">
        <v>109</v>
      </c>
      <c r="J15" s="51"/>
      <c r="K15" s="51"/>
      <c r="L15" s="51"/>
      <c r="M15" s="51"/>
      <c r="N15" s="51"/>
    </row>
    <row r="16" spans="2:17" ht="18" customHeight="1" x14ac:dyDescent="0.2">
      <c r="B16" s="161" t="s">
        <v>120</v>
      </c>
      <c r="C16" s="69"/>
      <c r="D16" s="69"/>
      <c r="E16" s="61"/>
      <c r="F16" s="61"/>
      <c r="G16" s="62"/>
      <c r="H16" s="125">
        <v>4</v>
      </c>
      <c r="I16" s="180" t="s">
        <v>109</v>
      </c>
      <c r="J16" s="51"/>
      <c r="K16" s="51"/>
      <c r="L16" s="51"/>
      <c r="M16" s="51"/>
      <c r="N16" s="51"/>
    </row>
    <row r="17" spans="2:17" ht="18" customHeight="1" x14ac:dyDescent="0.2">
      <c r="B17" s="161" t="s">
        <v>121</v>
      </c>
      <c r="C17" s="69"/>
      <c r="D17" s="69"/>
      <c r="E17" s="61"/>
      <c r="F17" s="61"/>
      <c r="G17" s="62"/>
      <c r="H17" s="178">
        <v>1</v>
      </c>
      <c r="I17" s="180" t="s">
        <v>109</v>
      </c>
      <c r="J17" s="51"/>
      <c r="K17" s="51"/>
      <c r="L17" s="51"/>
      <c r="M17" s="51"/>
      <c r="N17" s="51"/>
    </row>
    <row r="18" spans="2:17" s="7" customFormat="1" ht="3.75" customHeight="1" x14ac:dyDescent="0.2">
      <c r="B18" s="65"/>
      <c r="C18" s="65"/>
      <c r="D18" s="65"/>
      <c r="G18" s="66"/>
      <c r="H18" s="66"/>
      <c r="I18" s="66"/>
      <c r="M18" s="66"/>
    </row>
    <row r="19" spans="2:17" s="7" customFormat="1" hidden="1" x14ac:dyDescent="0.2">
      <c r="C19" s="65"/>
      <c r="D19" s="65"/>
      <c r="E19" s="102"/>
      <c r="F19" s="102"/>
      <c r="G19" s="68"/>
      <c r="H19" s="66"/>
      <c r="I19" s="66"/>
      <c r="K19" s="10"/>
      <c r="L19" s="120" t="s">
        <v>76</v>
      </c>
      <c r="M19" s="121">
        <v>60</v>
      </c>
    </row>
    <row r="20" spans="2:17" s="7" customFormat="1" x14ac:dyDescent="0.2">
      <c r="C20" s="65"/>
      <c r="D20" s="65"/>
      <c r="E20" s="102"/>
      <c r="F20" s="102"/>
      <c r="G20" s="68"/>
      <c r="H20" s="66"/>
      <c r="I20" s="66"/>
      <c r="K20" s="10"/>
      <c r="L20" s="120"/>
      <c r="M20" s="121"/>
    </row>
    <row r="21" spans="2:17" s="7" customFormat="1" x14ac:dyDescent="0.2">
      <c r="C21" s="65"/>
      <c r="D21" s="65"/>
      <c r="E21" s="102"/>
      <c r="F21" s="102"/>
      <c r="G21" s="68"/>
      <c r="H21" s="66"/>
      <c r="I21" s="66"/>
      <c r="K21" s="10"/>
      <c r="L21" s="120"/>
      <c r="M21" s="121"/>
    </row>
    <row r="22" spans="2:17" s="7" customFormat="1" x14ac:dyDescent="0.2">
      <c r="C22" s="65"/>
      <c r="D22" s="65"/>
      <c r="E22" s="102"/>
      <c r="F22" s="102"/>
      <c r="G22" s="68"/>
      <c r="H22" s="66"/>
      <c r="I22" s="66"/>
      <c r="K22" s="10"/>
      <c r="L22" s="120"/>
      <c r="M22" s="121"/>
    </row>
    <row r="23" spans="2:17" s="7" customFormat="1" x14ac:dyDescent="0.2">
      <c r="C23" s="65"/>
      <c r="D23" s="65"/>
      <c r="E23" s="102"/>
      <c r="F23" s="102"/>
      <c r="G23" s="68"/>
      <c r="H23" s="66"/>
      <c r="I23" s="66"/>
      <c r="K23" s="10"/>
      <c r="L23" s="120"/>
      <c r="M23" s="121"/>
    </row>
    <row r="24" spans="2:17" x14ac:dyDescent="0.2">
      <c r="B24" s="29"/>
      <c r="C24" s="108"/>
      <c r="D24" s="108"/>
      <c r="E24" s="6"/>
      <c r="F24" s="6"/>
      <c r="G24" s="30"/>
      <c r="H24" s="30"/>
      <c r="I24" s="30"/>
      <c r="J24" s="51"/>
      <c r="K24" s="51"/>
      <c r="L24" s="51"/>
      <c r="M24" s="109"/>
      <c r="N24" s="51"/>
      <c r="O24" s="51"/>
      <c r="P24" s="51"/>
      <c r="Q24" s="51"/>
    </row>
    <row r="25" spans="2:17" x14ac:dyDescent="0.2">
      <c r="B25" s="29"/>
      <c r="C25" s="108"/>
      <c r="D25" s="108"/>
      <c r="E25" s="6"/>
      <c r="F25" s="6"/>
      <c r="G25" s="30"/>
      <c r="H25" s="30"/>
      <c r="I25" s="30"/>
      <c r="J25" s="51"/>
      <c r="K25" s="51"/>
      <c r="L25" s="51"/>
      <c r="M25" s="109"/>
      <c r="N25" s="51"/>
      <c r="O25" s="51"/>
      <c r="P25" s="51"/>
      <c r="Q25" s="51"/>
    </row>
    <row r="26" spans="2:17" x14ac:dyDescent="0.2">
      <c r="B26" s="29"/>
      <c r="C26" s="108"/>
      <c r="D26" s="108"/>
      <c r="E26" s="6"/>
      <c r="F26" s="6"/>
      <c r="G26" s="30"/>
      <c r="H26" s="30"/>
      <c r="I26" s="30"/>
      <c r="J26" s="51"/>
      <c r="K26" s="51"/>
      <c r="L26" s="51"/>
      <c r="M26" s="109"/>
      <c r="N26" s="51"/>
      <c r="O26" s="51"/>
      <c r="P26" s="51"/>
      <c r="Q26" s="51"/>
    </row>
    <row r="27" spans="2:17" x14ac:dyDescent="0.2">
      <c r="B27" s="29"/>
      <c r="C27" s="108"/>
      <c r="D27" s="108"/>
      <c r="E27" s="6"/>
      <c r="F27" s="6"/>
      <c r="G27" s="30"/>
      <c r="H27" s="30"/>
      <c r="I27" s="30"/>
      <c r="J27" s="51"/>
      <c r="K27" s="51"/>
      <c r="L27" s="51"/>
      <c r="M27" s="109"/>
      <c r="N27" s="51"/>
      <c r="O27" s="51"/>
      <c r="P27" s="51"/>
      <c r="Q27" s="51"/>
    </row>
    <row r="28" spans="2:17" x14ac:dyDescent="0.2">
      <c r="B28" s="29"/>
      <c r="C28" s="108"/>
      <c r="D28" s="108"/>
      <c r="E28" s="6"/>
      <c r="F28" s="6"/>
      <c r="G28" s="30"/>
      <c r="H28" s="30"/>
      <c r="I28" s="30"/>
      <c r="J28" s="51"/>
      <c r="K28" s="51"/>
      <c r="L28" s="51"/>
      <c r="M28" s="109"/>
      <c r="N28" s="51"/>
      <c r="O28" s="51"/>
      <c r="P28" s="51"/>
      <c r="Q28" s="51"/>
    </row>
    <row r="29" spans="2:17" x14ac:dyDescent="0.2">
      <c r="B29" s="29"/>
      <c r="C29" s="108"/>
      <c r="D29" s="108"/>
      <c r="E29" s="6"/>
      <c r="F29" s="6"/>
      <c r="G29" s="30"/>
      <c r="H29" s="30"/>
      <c r="I29" s="30"/>
      <c r="J29" s="51"/>
      <c r="K29" s="51"/>
      <c r="L29" s="51"/>
      <c r="M29" s="109"/>
      <c r="N29" s="51"/>
      <c r="O29" s="51"/>
      <c r="P29" s="51"/>
      <c r="Q29" s="51"/>
    </row>
    <row r="30" spans="2:17" x14ac:dyDescent="0.2">
      <c r="B30" s="29"/>
      <c r="C30" s="108"/>
      <c r="D30" s="108"/>
      <c r="E30" s="6"/>
      <c r="F30" s="6"/>
      <c r="G30" s="30"/>
      <c r="H30" s="30"/>
      <c r="I30" s="30"/>
      <c r="J30" s="51"/>
      <c r="K30" s="51"/>
      <c r="L30" s="51"/>
      <c r="M30" s="109"/>
      <c r="N30" s="51"/>
      <c r="O30" s="51"/>
      <c r="P30" s="51"/>
      <c r="Q30" s="51"/>
    </row>
    <row r="31" spans="2:17" s="7" customFormat="1" x14ac:dyDescent="0.2">
      <c r="B31" s="65"/>
      <c r="C31" s="65"/>
      <c r="D31" s="65"/>
      <c r="E31" s="67"/>
      <c r="F31" s="67"/>
      <c r="G31" s="68"/>
      <c r="H31" s="66"/>
      <c r="I31" s="66"/>
      <c r="M31" s="66"/>
    </row>
  </sheetData>
  <mergeCells count="7">
    <mergeCell ref="B2:I2"/>
    <mergeCell ref="B5:C7"/>
    <mergeCell ref="D5:E7"/>
    <mergeCell ref="G6:I6"/>
    <mergeCell ref="F5:F7"/>
    <mergeCell ref="G5:I5"/>
    <mergeCell ref="B3:I3"/>
  </mergeCells>
  <phoneticPr fontId="4" type="noConversion"/>
  <printOptions horizontalCentered="1"/>
  <pageMargins left="0.23" right="0.17" top="1.08" bottom="0.61" header="0.17" footer="0.28000000000000003"/>
  <headerFoot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35"/>
  <sheetViews>
    <sheetView workbookViewId="0">
      <selection activeCell="B3" sqref="B3:W3"/>
    </sheetView>
  </sheetViews>
  <sheetFormatPr defaultColWidth="8.85546875" defaultRowHeight="12.75" x14ac:dyDescent="0.2"/>
  <cols>
    <col min="1" max="1" width="1.85546875" customWidth="1"/>
    <col min="2" max="2" width="6" customWidth="1"/>
    <col min="3" max="3" width="1" customWidth="1"/>
    <col min="4" max="4" width="1.7109375" customWidth="1"/>
    <col min="5" max="5" width="12.42578125" customWidth="1"/>
    <col min="6" max="6" width="2.42578125" customWidth="1"/>
    <col min="7" max="7" width="3" customWidth="1"/>
    <col min="8" max="8" width="21.140625" customWidth="1"/>
    <col min="9" max="11" width="8.7109375" customWidth="1"/>
    <col min="12" max="12" width="9" customWidth="1"/>
    <col min="13" max="22" width="8.7109375" customWidth="1"/>
    <col min="23" max="23" width="10.85546875" customWidth="1"/>
    <col min="24" max="24" width="9.140625" customWidth="1"/>
  </cols>
  <sheetData>
    <row r="3" spans="2:24" ht="30" customHeight="1" x14ac:dyDescent="0.2">
      <c r="B3" s="307" t="str">
        <f>Resume!B3</f>
        <v>PEKERJAAN #namapengadaan#</v>
      </c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</row>
    <row r="4" spans="2:24" ht="30" customHeight="1" x14ac:dyDescent="0.2">
      <c r="B4" s="249" t="s">
        <v>86</v>
      </c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</row>
    <row r="7" spans="2:24" s="7" customFormat="1" ht="35.25" customHeight="1" x14ac:dyDescent="0.2">
      <c r="B7" s="311" t="s">
        <v>0</v>
      </c>
      <c r="C7" s="312"/>
      <c r="D7" s="297" t="s">
        <v>66</v>
      </c>
      <c r="E7" s="298"/>
      <c r="F7" s="298"/>
      <c r="G7" s="298"/>
      <c r="H7" s="299"/>
      <c r="I7" s="308" t="s">
        <v>65</v>
      </c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10"/>
      <c r="W7" s="317" t="s">
        <v>64</v>
      </c>
    </row>
    <row r="8" spans="2:24" s="7" customFormat="1" ht="43.5" customHeight="1" x14ac:dyDescent="0.2">
      <c r="B8" s="313"/>
      <c r="C8" s="314"/>
      <c r="D8" s="300"/>
      <c r="E8" s="301"/>
      <c r="F8" s="301"/>
      <c r="G8" s="301"/>
      <c r="H8" s="302"/>
      <c r="I8" s="293" t="s">
        <v>59</v>
      </c>
      <c r="J8" s="293" t="s">
        <v>58</v>
      </c>
      <c r="K8" s="293" t="s">
        <v>83</v>
      </c>
      <c r="L8" s="295" t="s">
        <v>1</v>
      </c>
      <c r="M8" s="123"/>
      <c r="N8" s="293" t="s">
        <v>84</v>
      </c>
      <c r="O8" s="319" t="s">
        <v>2</v>
      </c>
      <c r="P8" s="320"/>
      <c r="Q8" s="319" t="s">
        <v>3</v>
      </c>
      <c r="R8" s="321"/>
      <c r="S8" s="320"/>
      <c r="T8" s="295" t="s">
        <v>4</v>
      </c>
      <c r="U8" s="295" t="s">
        <v>63</v>
      </c>
      <c r="V8" s="293" t="s">
        <v>133</v>
      </c>
      <c r="W8" s="318"/>
    </row>
    <row r="9" spans="2:24" s="7" customFormat="1" ht="117" customHeight="1" x14ac:dyDescent="0.2">
      <c r="B9" s="313"/>
      <c r="C9" s="314"/>
      <c r="D9" s="300"/>
      <c r="E9" s="301"/>
      <c r="F9" s="301"/>
      <c r="G9" s="301"/>
      <c r="H9" s="302"/>
      <c r="I9" s="306"/>
      <c r="J9" s="294"/>
      <c r="K9" s="294"/>
      <c r="L9" s="296"/>
      <c r="M9" s="133" t="s">
        <v>102</v>
      </c>
      <c r="N9" s="294"/>
      <c r="O9" s="134" t="s">
        <v>60</v>
      </c>
      <c r="P9" s="134" t="s">
        <v>61</v>
      </c>
      <c r="Q9" s="134" t="s">
        <v>69</v>
      </c>
      <c r="R9" s="134" t="s">
        <v>44</v>
      </c>
      <c r="S9" s="134" t="s">
        <v>62</v>
      </c>
      <c r="T9" s="296"/>
      <c r="U9" s="296"/>
      <c r="V9" s="294"/>
      <c r="W9" s="318"/>
    </row>
    <row r="10" spans="2:24" s="7" customFormat="1" ht="9.75" customHeight="1" x14ac:dyDescent="0.2">
      <c r="B10" s="313"/>
      <c r="C10" s="314"/>
      <c r="D10" s="300"/>
      <c r="E10" s="301"/>
      <c r="F10" s="301"/>
      <c r="G10" s="301"/>
      <c r="H10" s="302"/>
      <c r="I10" s="135"/>
      <c r="J10" s="127"/>
      <c r="K10" s="127"/>
      <c r="L10" s="124"/>
      <c r="M10" s="124"/>
      <c r="N10" s="127"/>
      <c r="O10" s="122"/>
      <c r="P10" s="122"/>
      <c r="Q10" s="122"/>
      <c r="R10" s="122"/>
      <c r="S10" s="122"/>
      <c r="T10" s="124"/>
      <c r="U10" s="124"/>
      <c r="V10" s="127"/>
      <c r="W10" s="126"/>
    </row>
    <row r="11" spans="2:24" s="7" customFormat="1" ht="20.25" customHeight="1" x14ac:dyDescent="0.2">
      <c r="B11" s="315"/>
      <c r="C11" s="316"/>
      <c r="D11" s="303"/>
      <c r="E11" s="304"/>
      <c r="F11" s="304"/>
      <c r="G11" s="304"/>
      <c r="H11" s="305"/>
      <c r="I11" s="118">
        <v>1</v>
      </c>
      <c r="J11" s="118">
        <v>2</v>
      </c>
      <c r="K11" s="118">
        <v>3</v>
      </c>
      <c r="L11" s="119">
        <v>4</v>
      </c>
      <c r="M11" s="119">
        <v>5</v>
      </c>
      <c r="N11" s="119">
        <v>6</v>
      </c>
      <c r="O11" s="119">
        <v>7</v>
      </c>
      <c r="P11" s="119">
        <v>8</v>
      </c>
      <c r="Q11" s="119">
        <v>9</v>
      </c>
      <c r="R11" s="119">
        <v>10</v>
      </c>
      <c r="S11" s="119">
        <v>11</v>
      </c>
      <c r="T11" s="119">
        <v>12</v>
      </c>
      <c r="U11" s="119">
        <v>13</v>
      </c>
      <c r="V11" s="119">
        <v>14</v>
      </c>
      <c r="W11" s="119">
        <v>16</v>
      </c>
    </row>
    <row r="12" spans="2:24" s="110" customFormat="1" ht="30" customHeight="1" x14ac:dyDescent="0.2">
      <c r="B12" s="114" t="s">
        <v>27</v>
      </c>
      <c r="C12" s="115"/>
      <c r="D12" s="114"/>
      <c r="E12" s="324" t="str">
        <f>Resume!E8</f>
        <v>.......................</v>
      </c>
      <c r="F12" s="324"/>
      <c r="G12" s="324"/>
      <c r="H12" s="325"/>
      <c r="I12" s="116" t="s">
        <v>57</v>
      </c>
      <c r="J12" s="116" t="s">
        <v>57</v>
      </c>
      <c r="K12" s="116" t="s">
        <v>57</v>
      </c>
      <c r="L12" s="116" t="s">
        <v>57</v>
      </c>
      <c r="M12" s="116" t="s">
        <v>57</v>
      </c>
      <c r="N12" s="116" t="s">
        <v>57</v>
      </c>
      <c r="O12" s="116" t="s">
        <v>57</v>
      </c>
      <c r="P12" s="116" t="s">
        <v>57</v>
      </c>
      <c r="Q12" s="116" t="s">
        <v>57</v>
      </c>
      <c r="R12" s="116" t="s">
        <v>57</v>
      </c>
      <c r="S12" s="116" t="s">
        <v>57</v>
      </c>
      <c r="T12" s="116" t="s">
        <v>57</v>
      </c>
      <c r="U12" s="116" t="s">
        <v>57</v>
      </c>
      <c r="V12" s="116" t="s">
        <v>57</v>
      </c>
      <c r="W12" s="116" t="str">
        <f>IF(X12&gt;=14,"Lulus",IF(X12&gt;0,"Gugur","-"))</f>
        <v>Lulus</v>
      </c>
      <c r="X12" s="117">
        <f>COUNTIF(I12:V12,"M")</f>
        <v>14</v>
      </c>
    </row>
    <row r="13" spans="2:24" s="110" customFormat="1" ht="30" customHeight="1" x14ac:dyDescent="0.2">
      <c r="B13" s="114" t="s">
        <v>29</v>
      </c>
      <c r="C13" s="115"/>
      <c r="D13" s="114"/>
      <c r="E13" s="324" t="str">
        <f>Resume!E9</f>
        <v>PT A</v>
      </c>
      <c r="F13" s="324"/>
      <c r="G13" s="324"/>
      <c r="H13" s="325"/>
      <c r="I13" s="116" t="s">
        <v>57</v>
      </c>
      <c r="J13" s="116" t="s">
        <v>57</v>
      </c>
      <c r="K13" s="116" t="s">
        <v>57</v>
      </c>
      <c r="L13" s="116" t="s">
        <v>57</v>
      </c>
      <c r="M13" s="116" t="s">
        <v>57</v>
      </c>
      <c r="N13" s="116" t="s">
        <v>57</v>
      </c>
      <c r="O13" s="116" t="s">
        <v>57</v>
      </c>
      <c r="P13" s="116" t="s">
        <v>57</v>
      </c>
      <c r="Q13" s="116" t="s">
        <v>57</v>
      </c>
      <c r="R13" s="116" t="s">
        <v>57</v>
      </c>
      <c r="S13" s="116" t="s">
        <v>57</v>
      </c>
      <c r="T13" s="116" t="s">
        <v>57</v>
      </c>
      <c r="U13" s="116" t="s">
        <v>57</v>
      </c>
      <c r="V13" s="116" t="s">
        <v>57</v>
      </c>
      <c r="W13" s="116" t="str">
        <f>IF(X13&gt;=14,"Lulus",IF(X13&gt;0,"Gugur","-"))</f>
        <v>Lulus</v>
      </c>
      <c r="X13" s="117">
        <f>COUNTIF(I13:V13,"M")</f>
        <v>14</v>
      </c>
    </row>
    <row r="14" spans="2:24" s="110" customFormat="1" ht="30" customHeight="1" x14ac:dyDescent="0.2">
      <c r="B14" s="114" t="s">
        <v>30</v>
      </c>
      <c r="C14" s="115"/>
      <c r="D14" s="114"/>
      <c r="E14" s="324" t="str">
        <f>Resume!E10</f>
        <v>PT B</v>
      </c>
      <c r="F14" s="324"/>
      <c r="G14" s="324"/>
      <c r="H14" s="325"/>
      <c r="I14" s="116" t="s">
        <v>57</v>
      </c>
      <c r="J14" s="116" t="s">
        <v>57</v>
      </c>
      <c r="K14" s="116" t="s">
        <v>57</v>
      </c>
      <c r="L14" s="116" t="s">
        <v>57</v>
      </c>
      <c r="M14" s="116" t="s">
        <v>57</v>
      </c>
      <c r="N14" s="116" t="s">
        <v>57</v>
      </c>
      <c r="O14" s="116" t="s">
        <v>57</v>
      </c>
      <c r="P14" s="116" t="s">
        <v>57</v>
      </c>
      <c r="Q14" s="116" t="s">
        <v>57</v>
      </c>
      <c r="R14" s="116" t="s">
        <v>57</v>
      </c>
      <c r="S14" s="116" t="s">
        <v>57</v>
      </c>
      <c r="T14" s="116" t="s">
        <v>57</v>
      </c>
      <c r="U14" s="116" t="s">
        <v>57</v>
      </c>
      <c r="V14" s="116" t="s">
        <v>57</v>
      </c>
      <c r="W14" s="116" t="str">
        <f>IF(X14&gt;=14,"Lulus",IF(X14&gt;0,"Gugur","-"))</f>
        <v>Lulus</v>
      </c>
      <c r="X14" s="117">
        <f>COUNTIF(I14:V14,"M")</f>
        <v>14</v>
      </c>
    </row>
    <row r="15" spans="2:24" s="110" customFormat="1" ht="30" customHeight="1" x14ac:dyDescent="0.2">
      <c r="B15" s="114" t="s">
        <v>110</v>
      </c>
      <c r="C15" s="115"/>
      <c r="D15" s="114"/>
      <c r="E15" s="322" t="str">
        <f>Resume!E11</f>
        <v>PT C</v>
      </c>
      <c r="F15" s="322"/>
      <c r="G15" s="322"/>
      <c r="H15" s="323"/>
      <c r="I15" s="116" t="s">
        <v>57</v>
      </c>
      <c r="J15" s="116" t="s">
        <v>57</v>
      </c>
      <c r="K15" s="116" t="s">
        <v>57</v>
      </c>
      <c r="L15" s="116" t="s">
        <v>57</v>
      </c>
      <c r="M15" s="116" t="s">
        <v>57</v>
      </c>
      <c r="N15" s="116" t="s">
        <v>57</v>
      </c>
      <c r="O15" s="116" t="s">
        <v>57</v>
      </c>
      <c r="P15" s="116" t="s">
        <v>57</v>
      </c>
      <c r="Q15" s="116" t="s">
        <v>57</v>
      </c>
      <c r="R15" s="116" t="s">
        <v>57</v>
      </c>
      <c r="S15" s="116" t="s">
        <v>57</v>
      </c>
      <c r="T15" s="116" t="s">
        <v>57</v>
      </c>
      <c r="U15" s="116" t="s">
        <v>57</v>
      </c>
      <c r="V15" s="116" t="s">
        <v>57</v>
      </c>
      <c r="W15" s="116" t="str">
        <f>IF(X15&gt;=14,"Lulus",IF(X15&gt;0,"Gugur","-"))</f>
        <v>Lulus</v>
      </c>
      <c r="X15" s="117">
        <f>COUNTIF(I15:V15,"M")</f>
        <v>14</v>
      </c>
    </row>
    <row r="16" spans="2:24" s="110" customFormat="1" ht="30" customHeight="1" thickBot="1" x14ac:dyDescent="0.25">
      <c r="B16" s="212" t="s">
        <v>131</v>
      </c>
      <c r="C16" s="212"/>
      <c r="D16" s="212"/>
      <c r="E16" s="322" t="str">
        <f>Resume!E12</f>
        <v>PT D</v>
      </c>
      <c r="F16" s="322"/>
      <c r="G16" s="322"/>
      <c r="H16" s="323"/>
      <c r="I16" s="116" t="s">
        <v>57</v>
      </c>
      <c r="J16" s="116" t="s">
        <v>57</v>
      </c>
      <c r="K16" s="116" t="s">
        <v>57</v>
      </c>
      <c r="L16" s="116" t="s">
        <v>57</v>
      </c>
      <c r="M16" s="116" t="s">
        <v>57</v>
      </c>
      <c r="N16" s="116" t="s">
        <v>57</v>
      </c>
      <c r="O16" s="116" t="s">
        <v>57</v>
      </c>
      <c r="P16" s="116" t="s">
        <v>57</v>
      </c>
      <c r="Q16" s="116" t="s">
        <v>57</v>
      </c>
      <c r="R16" s="116" t="s">
        <v>57</v>
      </c>
      <c r="S16" s="116" t="s">
        <v>57</v>
      </c>
      <c r="T16" s="116" t="s">
        <v>57</v>
      </c>
      <c r="U16" s="116" t="s">
        <v>57</v>
      </c>
      <c r="V16" s="213" t="s">
        <v>134</v>
      </c>
      <c r="W16" s="213" t="str">
        <f>IF(X16&gt;=14,"Lulus",IF(X16&gt;0,"Gugur","-"))</f>
        <v>Gugur</v>
      </c>
      <c r="X16" s="117">
        <f>COUNTIF(I16:V16,"M")</f>
        <v>13</v>
      </c>
    </row>
    <row r="17" spans="2:23" s="7" customFormat="1" ht="15" customHeight="1" x14ac:dyDescent="0.2">
      <c r="B17" s="96" t="s">
        <v>85</v>
      </c>
      <c r="C17" s="97"/>
      <c r="D17" s="96"/>
      <c r="E17" s="96"/>
      <c r="F17" s="96"/>
      <c r="G17" s="98"/>
      <c r="H17" s="98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</row>
    <row r="18" spans="2:23" ht="24.75" customHeight="1" x14ac:dyDescent="0.2"/>
    <row r="19" spans="2:23" x14ac:dyDescent="0.2">
      <c r="B19" s="9"/>
    </row>
    <row r="20" spans="2:23" x14ac:dyDescent="0.2">
      <c r="B20" s="9"/>
    </row>
    <row r="21" spans="2:23" x14ac:dyDescent="0.2">
      <c r="B21" s="9"/>
    </row>
    <row r="22" spans="2:23" x14ac:dyDescent="0.2">
      <c r="B22" s="9"/>
    </row>
    <row r="23" spans="2:23" x14ac:dyDescent="0.2">
      <c r="B23" s="9"/>
    </row>
    <row r="24" spans="2:23" x14ac:dyDescent="0.2">
      <c r="B24" s="9"/>
    </row>
    <row r="25" spans="2:23" x14ac:dyDescent="0.2">
      <c r="B25" s="9"/>
    </row>
    <row r="26" spans="2:23" x14ac:dyDescent="0.2">
      <c r="B26" s="9"/>
    </row>
    <row r="27" spans="2:23" x14ac:dyDescent="0.2">
      <c r="B27" s="9"/>
    </row>
    <row r="28" spans="2:23" x14ac:dyDescent="0.2">
      <c r="B28" s="9"/>
    </row>
    <row r="29" spans="2:23" x14ac:dyDescent="0.2">
      <c r="B29" s="9"/>
    </row>
    <row r="30" spans="2:23" x14ac:dyDescent="0.2">
      <c r="B30" s="9"/>
    </row>
    <row r="31" spans="2:23" x14ac:dyDescent="0.2">
      <c r="B31" s="9"/>
    </row>
    <row r="32" spans="2:23" x14ac:dyDescent="0.2">
      <c r="B32" s="9"/>
    </row>
    <row r="33" spans="2:2" x14ac:dyDescent="0.2">
      <c r="B33" s="9"/>
    </row>
    <row r="34" spans="2:2" x14ac:dyDescent="0.2">
      <c r="B34" s="9"/>
    </row>
    <row r="35" spans="2:2" x14ac:dyDescent="0.2">
      <c r="B35" s="9"/>
    </row>
  </sheetData>
  <mergeCells count="21">
    <mergeCell ref="E16:H16"/>
    <mergeCell ref="J8:J9"/>
    <mergeCell ref="E15:H15"/>
    <mergeCell ref="E13:H13"/>
    <mergeCell ref="E14:H14"/>
    <mergeCell ref="E12:H12"/>
    <mergeCell ref="B3:W3"/>
    <mergeCell ref="B4:W4"/>
    <mergeCell ref="T8:T9"/>
    <mergeCell ref="I7:V7"/>
    <mergeCell ref="U8:U9"/>
    <mergeCell ref="B7:C11"/>
    <mergeCell ref="W7:W9"/>
    <mergeCell ref="V8:V9"/>
    <mergeCell ref="O8:P8"/>
    <mergeCell ref="Q8:S8"/>
    <mergeCell ref="K8:K9"/>
    <mergeCell ref="L8:L9"/>
    <mergeCell ref="N8:N9"/>
    <mergeCell ref="D7:H11"/>
    <mergeCell ref="I8:I9"/>
  </mergeCells>
  <phoneticPr fontId="0" type="noConversion"/>
  <printOptions horizontalCentered="1"/>
  <pageMargins left="0.22" right="0.16" top="1.55" bottom="0.51" header="0.93" footer="0.27"/>
  <headerFoot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7"/>
  <sheetViews>
    <sheetView topLeftCell="A4" zoomScale="80" workbookViewId="0">
      <pane xSplit="5" ySplit="5" topLeftCell="F9" activePane="bottomRight" state="frozen"/>
      <selection activeCell="A4" sqref="A4"/>
      <selection pane="topRight" activeCell="F4" sqref="F4"/>
      <selection pane="bottomLeft" activeCell="A9" sqref="A9"/>
      <selection pane="bottomRight" activeCell="E34" sqref="E34"/>
    </sheetView>
  </sheetViews>
  <sheetFormatPr defaultColWidth="8.85546875" defaultRowHeight="12.75" x14ac:dyDescent="0.2"/>
  <cols>
    <col min="1" max="1" width="2" customWidth="1"/>
    <col min="2" max="2" width="3.140625" customWidth="1"/>
    <col min="3" max="3" width="0.85546875" customWidth="1"/>
    <col min="4" max="4" width="1.42578125" customWidth="1"/>
    <col min="5" max="5" width="38.7109375" customWidth="1"/>
    <col min="6" max="6" width="3.42578125" customWidth="1"/>
    <col min="7" max="7" width="1" customWidth="1"/>
    <col min="8" max="8" width="32.140625" customWidth="1"/>
    <col min="9" max="9" width="14.7109375" customWidth="1"/>
    <col min="10" max="10" width="26.42578125" customWidth="1"/>
    <col min="11" max="11" width="1" customWidth="1"/>
    <col min="12" max="12" width="12.42578125" customWidth="1"/>
    <col min="13" max="13" width="17.85546875" customWidth="1"/>
    <col min="14" max="14" width="11" customWidth="1"/>
    <col min="15" max="15" width="11.85546875" style="103" customWidth="1"/>
    <col min="16" max="16" width="20.140625" bestFit="1" customWidth="1"/>
    <col min="17" max="17" width="9.28515625" customWidth="1"/>
  </cols>
  <sheetData>
    <row r="3" spans="2:17" x14ac:dyDescent="0.2">
      <c r="B3" s="8"/>
      <c r="M3" s="11"/>
    </row>
    <row r="4" spans="2:17" s="21" customFormat="1" ht="29.25" customHeight="1" x14ac:dyDescent="0.2">
      <c r="B4" s="307" t="str">
        <f>Resume!B3</f>
        <v>PEKERJAAN #namapengadaan#</v>
      </c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</row>
    <row r="5" spans="2:17" s="21" customFormat="1" ht="39" customHeight="1" x14ac:dyDescent="0.2">
      <c r="B5" s="351" t="s">
        <v>89</v>
      </c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51"/>
    </row>
    <row r="6" spans="2:17" x14ac:dyDescent="0.2">
      <c r="B6" s="8"/>
      <c r="M6" s="11"/>
    </row>
    <row r="7" spans="2:17" s="13" customFormat="1" ht="32.25" customHeight="1" x14ac:dyDescent="0.2">
      <c r="B7" s="339" t="s">
        <v>0</v>
      </c>
      <c r="C7" s="340"/>
      <c r="D7" s="339" t="s">
        <v>66</v>
      </c>
      <c r="E7" s="340"/>
      <c r="F7" s="236" t="s">
        <v>10</v>
      </c>
      <c r="G7" s="237"/>
      <c r="H7" s="238"/>
      <c r="I7" s="331" t="s">
        <v>25</v>
      </c>
      <c r="J7" s="331" t="s">
        <v>70</v>
      </c>
      <c r="K7" s="233" t="s">
        <v>11</v>
      </c>
      <c r="L7" s="235"/>
      <c r="M7" s="234"/>
      <c r="N7" s="327" t="s">
        <v>87</v>
      </c>
      <c r="O7" s="328"/>
      <c r="P7" s="329" t="s">
        <v>13</v>
      </c>
      <c r="Q7" s="330"/>
    </row>
    <row r="8" spans="2:17" s="13" customFormat="1" ht="23.25" customHeight="1" x14ac:dyDescent="0.2">
      <c r="B8" s="341"/>
      <c r="C8" s="342"/>
      <c r="D8" s="341"/>
      <c r="E8" s="342"/>
      <c r="F8" s="343"/>
      <c r="G8" s="344"/>
      <c r="H8" s="345"/>
      <c r="I8" s="332"/>
      <c r="J8" s="332"/>
      <c r="K8" s="349" t="s">
        <v>88</v>
      </c>
      <c r="L8" s="350"/>
      <c r="M8" s="16" t="s">
        <v>12</v>
      </c>
      <c r="N8" s="148" t="s">
        <v>11</v>
      </c>
      <c r="O8" s="104" t="s">
        <v>26</v>
      </c>
      <c r="P8" s="167" t="s">
        <v>107</v>
      </c>
      <c r="Q8" s="81" t="s">
        <v>28</v>
      </c>
    </row>
    <row r="9" spans="2:17" s="7" customFormat="1" x14ac:dyDescent="0.2">
      <c r="B9" s="86" t="s">
        <v>27</v>
      </c>
      <c r="C9" s="80"/>
      <c r="D9" s="79"/>
      <c r="E9" s="79" t="str">
        <f>+Resume!E8</f>
        <v>.......................</v>
      </c>
      <c r="F9" s="5">
        <v>1</v>
      </c>
      <c r="G9" s="6"/>
      <c r="H9" s="346" t="s">
        <v>123</v>
      </c>
      <c r="I9" s="197"/>
      <c r="J9" s="200"/>
      <c r="K9" s="5"/>
      <c r="L9" s="146"/>
      <c r="M9" s="63"/>
      <c r="N9" s="149"/>
      <c r="O9" s="149"/>
      <c r="P9" s="82">
        <f>MAX(M9:M11)*5</f>
        <v>0</v>
      </c>
      <c r="Q9" s="83" t="str">
        <f>IF(P9&gt;=$F$24,"Lulus","Gugur")</f>
        <v>Gugur</v>
      </c>
    </row>
    <row r="10" spans="2:17" s="7" customFormat="1" ht="17.25" customHeight="1" x14ac:dyDescent="0.2">
      <c r="B10" s="86"/>
      <c r="C10" s="80"/>
      <c r="D10" s="79"/>
      <c r="E10" s="79"/>
      <c r="F10" s="5"/>
      <c r="G10" s="6"/>
      <c r="H10" s="347"/>
      <c r="I10" s="197" t="s">
        <v>112</v>
      </c>
      <c r="J10" s="200" t="s">
        <v>124</v>
      </c>
      <c r="K10" s="5"/>
      <c r="L10" s="205" t="s">
        <v>113</v>
      </c>
      <c r="M10" s="63" t="s">
        <v>143</v>
      </c>
      <c r="N10" s="149" t="s">
        <v>113</v>
      </c>
      <c r="O10" s="149" t="s">
        <v>116</v>
      </c>
      <c r="P10" s="84"/>
      <c r="Q10" s="84"/>
    </row>
    <row r="11" spans="2:17" s="7" customFormat="1" x14ac:dyDescent="0.2">
      <c r="B11" s="87"/>
      <c r="C11" s="88"/>
      <c r="D11" s="89"/>
      <c r="E11" s="89"/>
      <c r="F11" s="53"/>
      <c r="G11" s="52"/>
      <c r="H11" s="348"/>
      <c r="I11" s="182"/>
      <c r="J11" s="201"/>
      <c r="K11" s="53"/>
      <c r="L11" s="206"/>
      <c r="M11" s="64"/>
      <c r="N11" s="91"/>
      <c r="O11" s="105"/>
      <c r="P11" s="85"/>
      <c r="Q11" s="85"/>
    </row>
    <row r="12" spans="2:17" s="7" customFormat="1" ht="30" customHeight="1" x14ac:dyDescent="0.2">
      <c r="B12" s="183" t="s">
        <v>29</v>
      </c>
      <c r="C12" s="169"/>
      <c r="D12" s="170"/>
      <c r="E12" s="170" t="str">
        <f>+Resume!E9</f>
        <v>PT A</v>
      </c>
      <c r="F12" s="171">
        <v>1</v>
      </c>
      <c r="G12" s="172"/>
      <c r="H12" s="333" t="s">
        <v>125</v>
      </c>
      <c r="I12" s="198" t="s">
        <v>112</v>
      </c>
      <c r="J12" s="202" t="s">
        <v>126</v>
      </c>
      <c r="K12" s="171"/>
      <c r="L12" s="63" t="s">
        <v>143</v>
      </c>
      <c r="M12" s="63" t="s">
        <v>143</v>
      </c>
      <c r="N12" s="63" t="s">
        <v>143</v>
      </c>
      <c r="O12" s="63" t="s">
        <v>143</v>
      </c>
      <c r="P12" s="184">
        <f>MAX(M12:M13)*5</f>
        <v>0</v>
      </c>
      <c r="Q12" s="177" t="str">
        <f>IF(P12&gt;=$F$24,"Lulus","Gugur")</f>
        <v>Gugur</v>
      </c>
    </row>
    <row r="13" spans="2:17" s="7" customFormat="1" ht="30" customHeight="1" x14ac:dyDescent="0.2">
      <c r="B13" s="87"/>
      <c r="C13" s="88"/>
      <c r="D13" s="89"/>
      <c r="E13" s="89"/>
      <c r="F13" s="53"/>
      <c r="G13" s="52"/>
      <c r="H13" s="334"/>
      <c r="I13" s="199"/>
      <c r="J13" s="203"/>
      <c r="K13" s="53"/>
      <c r="L13" s="208"/>
      <c r="M13" s="64"/>
      <c r="N13" s="185"/>
      <c r="O13" s="186"/>
      <c r="P13" s="85"/>
      <c r="Q13" s="85"/>
    </row>
    <row r="14" spans="2:17" s="7" customFormat="1" ht="25.5" x14ac:dyDescent="0.2">
      <c r="B14" s="86" t="s">
        <v>30</v>
      </c>
      <c r="C14" s="80"/>
      <c r="D14" s="79"/>
      <c r="E14" s="79" t="str">
        <f>Resume!E10</f>
        <v>PT B</v>
      </c>
      <c r="F14" s="5">
        <v>1</v>
      </c>
      <c r="G14" s="6"/>
      <c r="H14" s="181" t="s">
        <v>127</v>
      </c>
      <c r="I14" s="197" t="s">
        <v>112</v>
      </c>
      <c r="J14" s="204" t="s">
        <v>128</v>
      </c>
      <c r="K14" s="5"/>
      <c r="L14" s="63" t="s">
        <v>143</v>
      </c>
      <c r="M14" s="63" t="s">
        <v>143</v>
      </c>
      <c r="N14" s="63" t="s">
        <v>143</v>
      </c>
      <c r="O14" s="63" t="s">
        <v>143</v>
      </c>
      <c r="P14" s="184">
        <f>MAX(M14:M15)*5</f>
        <v>0</v>
      </c>
      <c r="Q14" s="177" t="str">
        <f>IF(P14&gt;=$F$24,"Lulus","Gugur")</f>
        <v>Gugur</v>
      </c>
    </row>
    <row r="15" spans="2:17" s="7" customFormat="1" x14ac:dyDescent="0.2">
      <c r="B15" s="86"/>
      <c r="C15" s="80"/>
      <c r="D15" s="79"/>
      <c r="E15" s="79"/>
      <c r="F15" s="5"/>
      <c r="G15" s="6"/>
      <c r="H15" s="181"/>
      <c r="I15" s="197"/>
      <c r="J15" s="204"/>
      <c r="K15" s="5"/>
      <c r="L15" s="205"/>
      <c r="M15" s="63"/>
      <c r="N15" s="147"/>
      <c r="O15" s="158"/>
      <c r="P15" s="84"/>
      <c r="Q15" s="84"/>
    </row>
    <row r="16" spans="2:17" s="7" customFormat="1" x14ac:dyDescent="0.2">
      <c r="B16" s="86"/>
      <c r="C16" s="80"/>
      <c r="D16" s="79"/>
      <c r="E16" s="79"/>
      <c r="F16" s="5"/>
      <c r="G16" s="6"/>
      <c r="H16" s="181"/>
      <c r="I16" s="197"/>
      <c r="J16" s="200"/>
      <c r="K16" s="5"/>
      <c r="L16" s="205"/>
      <c r="M16" s="63"/>
      <c r="N16" s="149"/>
      <c r="O16" s="158"/>
      <c r="P16" s="84"/>
      <c r="Q16" s="84"/>
    </row>
    <row r="17" spans="2:17" s="7" customFormat="1" x14ac:dyDescent="0.2">
      <c r="B17" s="168" t="s">
        <v>110</v>
      </c>
      <c r="C17" s="169"/>
      <c r="D17" s="170"/>
      <c r="E17" s="170" t="str">
        <f>Penerimaan!F45</f>
        <v>PT C</v>
      </c>
      <c r="F17" s="171">
        <v>1</v>
      </c>
      <c r="G17" s="172"/>
      <c r="H17" s="333" t="s">
        <v>129</v>
      </c>
      <c r="I17" s="198"/>
      <c r="J17" s="336" t="s">
        <v>124</v>
      </c>
      <c r="K17" s="171"/>
      <c r="L17" s="207"/>
      <c r="M17" s="173"/>
      <c r="N17" s="174"/>
      <c r="O17" s="175"/>
      <c r="P17" s="176">
        <f>MAX(M17:M19)*5</f>
        <v>0</v>
      </c>
      <c r="Q17" s="177" t="str">
        <f>IF(P17&gt;=$F$24,"Lulus","Gugur")</f>
        <v>Gugur</v>
      </c>
    </row>
    <row r="18" spans="2:17" s="7" customFormat="1" x14ac:dyDescent="0.2">
      <c r="B18" s="86"/>
      <c r="C18" s="80"/>
      <c r="D18" s="79"/>
      <c r="E18" s="79"/>
      <c r="F18" s="5"/>
      <c r="G18" s="6"/>
      <c r="H18" s="335"/>
      <c r="I18" s="197" t="s">
        <v>112</v>
      </c>
      <c r="J18" s="337"/>
      <c r="K18" s="5"/>
      <c r="L18" s="63" t="s">
        <v>143</v>
      </c>
      <c r="M18" s="63" t="s">
        <v>143</v>
      </c>
      <c r="N18" s="63" t="s">
        <v>143</v>
      </c>
      <c r="O18" s="63" t="s">
        <v>143</v>
      </c>
      <c r="P18" s="84"/>
      <c r="Q18" s="84"/>
    </row>
    <row r="19" spans="2:17" s="7" customFormat="1" ht="17.100000000000001" customHeight="1" x14ac:dyDescent="0.2">
      <c r="B19" s="87"/>
      <c r="C19" s="88"/>
      <c r="D19" s="89"/>
      <c r="E19" s="89"/>
      <c r="F19" s="53"/>
      <c r="G19" s="52"/>
      <c r="H19" s="334"/>
      <c r="I19" s="182"/>
      <c r="J19" s="338"/>
      <c r="K19" s="53"/>
      <c r="L19" s="206"/>
      <c r="M19" s="64"/>
      <c r="N19" s="91"/>
      <c r="O19" s="105"/>
      <c r="P19" s="85"/>
      <c r="Q19" s="85"/>
    </row>
    <row r="20" spans="2:17" s="7" customFormat="1" ht="6" customHeight="1" x14ac:dyDescent="0.2">
      <c r="B20" s="29"/>
      <c r="C20" s="6"/>
      <c r="D20" s="6"/>
      <c r="E20" s="6"/>
      <c r="F20" s="6"/>
      <c r="G20" s="6"/>
      <c r="H20" s="6"/>
      <c r="I20" s="6"/>
      <c r="J20" s="6"/>
      <c r="K20" s="6"/>
      <c r="L20" s="6"/>
      <c r="M20" s="51"/>
      <c r="N20" s="30"/>
      <c r="O20" s="106"/>
      <c r="P20" s="30"/>
      <c r="Q20" s="30"/>
    </row>
    <row r="21" spans="2:17" s="7" customFormat="1" x14ac:dyDescent="0.2">
      <c r="B21" s="14" t="s">
        <v>20</v>
      </c>
      <c r="C21" s="55"/>
      <c r="D21" s="55"/>
      <c r="E21" s="55"/>
      <c r="M21" s="12"/>
      <c r="O21" s="107"/>
    </row>
    <row r="22" spans="2:17" s="7" customFormat="1" x14ac:dyDescent="0.2">
      <c r="B22" s="14" t="s">
        <v>13</v>
      </c>
      <c r="C22" s="55"/>
      <c r="D22" s="55"/>
      <c r="E22" s="55"/>
      <c r="I22" s="50"/>
      <c r="M22" s="12"/>
      <c r="O22" s="107"/>
    </row>
    <row r="23" spans="2:17" s="7" customFormat="1" ht="12.75" customHeight="1" x14ac:dyDescent="0.2">
      <c r="B23" s="58" t="s">
        <v>106</v>
      </c>
      <c r="C23" s="55"/>
      <c r="E23" s="55"/>
      <c r="G23" s="57"/>
      <c r="I23" s="60"/>
      <c r="O23" s="107"/>
    </row>
    <row r="24" spans="2:17" s="7" customFormat="1" x14ac:dyDescent="0.2">
      <c r="B24" s="59" t="s">
        <v>34</v>
      </c>
      <c r="C24" s="55"/>
      <c r="E24" s="55"/>
      <c r="F24" s="326">
        <v>1800000000</v>
      </c>
      <c r="G24" s="326"/>
      <c r="H24" s="326"/>
      <c r="I24" s="60"/>
      <c r="J24" s="10"/>
      <c r="O24" s="107"/>
    </row>
    <row r="25" spans="2:17" s="7" customFormat="1" x14ac:dyDescent="0.2">
      <c r="B25" s="58" t="s">
        <v>31</v>
      </c>
      <c r="C25" s="55"/>
      <c r="E25" s="55"/>
      <c r="G25" s="57"/>
      <c r="I25" s="60"/>
      <c r="J25" s="10"/>
      <c r="N25" s="15"/>
      <c r="O25" s="107"/>
    </row>
    <row r="26" spans="2:17" x14ac:dyDescent="0.2">
      <c r="B26" s="56"/>
      <c r="C26" s="56"/>
      <c r="D26" s="56"/>
      <c r="E26" s="56"/>
      <c r="J26" s="10"/>
      <c r="N26" s="7"/>
    </row>
    <row r="27" spans="2:17" x14ac:dyDescent="0.2">
      <c r="H27" s="11"/>
    </row>
  </sheetData>
  <mergeCells count="16">
    <mergeCell ref="B4:Q4"/>
    <mergeCell ref="B7:C8"/>
    <mergeCell ref="D7:E8"/>
    <mergeCell ref="F7:H8"/>
    <mergeCell ref="K7:M7"/>
    <mergeCell ref="K8:L8"/>
    <mergeCell ref="J7:J8"/>
    <mergeCell ref="B5:Q5"/>
    <mergeCell ref="F24:H24"/>
    <mergeCell ref="N7:O7"/>
    <mergeCell ref="P7:Q7"/>
    <mergeCell ref="I7:I8"/>
    <mergeCell ref="H12:H13"/>
    <mergeCell ref="H17:H19"/>
    <mergeCell ref="J17:J19"/>
    <mergeCell ref="H9:H11"/>
  </mergeCells>
  <phoneticPr fontId="4" type="noConversion"/>
  <printOptions horizontalCentered="1"/>
  <pageMargins left="0.17" right="0.17" top="0.69" bottom="0.36" header="0.17" footer="0.17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Penerimaan</vt:lpstr>
      <vt:lpstr>BA</vt:lpstr>
      <vt:lpstr>Resume</vt:lpstr>
      <vt:lpstr>Adm</vt:lpstr>
      <vt:lpstr>Comp</vt:lpstr>
      <vt:lpstr>Adm_KD</vt:lpstr>
      <vt:lpstr>List_Konsultan</vt:lpstr>
      <vt:lpstr>Adm!Print_Area</vt:lpstr>
      <vt:lpstr>BA!Print_Area</vt:lpstr>
      <vt:lpstr>Comp!Print_Area</vt:lpstr>
      <vt:lpstr>Penerimaan!Print_Area</vt:lpstr>
      <vt:lpstr>Adm!Print_Titles</vt:lpstr>
      <vt:lpstr>Comp!Print_Titles</vt:lpstr>
      <vt:lpstr>Penerimaan!Print_Titles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2012-07-30T10:09:51Z</cp:lastPrinted>
  <dcterms:created xsi:type="dcterms:W3CDTF">2005-06-16T00:18:01Z</dcterms:created>
  <dcterms:modified xsi:type="dcterms:W3CDTF">2013-07-09T17:41:17Z</dcterms:modified>
</cp:coreProperties>
</file>