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15" windowWidth="11325" windowHeight="8895" tabRatio="797"/>
  </bookViews>
  <sheets>
    <sheet name="HPS BL &amp; NON Personil " sheetId="1" r:id="rId1"/>
    <sheet name="ref hps" sheetId="2" r:id="rId2"/>
  </sheets>
  <definedNames>
    <definedName name="_xlnm.Print_Area" localSheetId="0">'HPS BL &amp; NON Personil '!$G$89:$M$97</definedName>
    <definedName name="_xlnm.Print_Area" localSheetId="1">'ref hps'!$B$2:$J$11</definedName>
    <definedName name="_xlnm.Print_Titles" localSheetId="0">'HPS BL &amp; NON Personil '!$7:$9</definedName>
  </definedNames>
  <calcPr calcId="144525" iterate="1"/>
</workbook>
</file>

<file path=xl/calcChain.xml><?xml version="1.0" encoding="utf-8"?>
<calcChain xmlns="http://schemas.openxmlformats.org/spreadsheetml/2006/main">
  <c r="M60" i="1" l="1"/>
  <c r="M62" i="1" s="1"/>
  <c r="M56" i="1"/>
  <c r="J20" i="1"/>
  <c r="M20" i="1" s="1"/>
  <c r="J16" i="1"/>
  <c r="J17" i="1"/>
  <c r="J18" i="1"/>
  <c r="J15" i="1"/>
  <c r="M15" i="1" s="1"/>
  <c r="R12" i="1"/>
  <c r="R15" i="1" s="1"/>
  <c r="J47" i="1"/>
  <c r="M47" i="1" s="1"/>
  <c r="J45" i="1"/>
  <c r="M45" i="1" s="1"/>
  <c r="J44" i="1"/>
  <c r="M44" i="1" s="1"/>
  <c r="J43" i="1"/>
  <c r="M43" i="1" s="1"/>
  <c r="J42" i="1"/>
  <c r="M42" i="1" s="1"/>
  <c r="J38" i="1"/>
  <c r="M38" i="1"/>
  <c r="J36" i="1"/>
  <c r="M36" i="1"/>
  <c r="J35" i="1"/>
  <c r="M35" i="1"/>
  <c r="J34" i="1"/>
  <c r="M34" i="1"/>
  <c r="J33" i="1"/>
  <c r="M33" i="1"/>
  <c r="J29" i="1"/>
  <c r="M29" i="1"/>
  <c r="J27" i="1"/>
  <c r="M27" i="1"/>
  <c r="J26" i="1"/>
  <c r="M26" i="1"/>
  <c r="J25" i="1"/>
  <c r="M25" i="1"/>
  <c r="J24" i="1"/>
  <c r="M24" i="1"/>
  <c r="M17" i="1"/>
  <c r="M16" i="1"/>
  <c r="M18" i="1"/>
  <c r="M9" i="1"/>
  <c r="M50" i="1" l="1"/>
  <c r="O50" i="1" s="1"/>
  <c r="M40" i="1"/>
  <c r="O40" i="1" s="1"/>
  <c r="M31" i="1"/>
  <c r="O31" i="1" s="1"/>
  <c r="M22" i="1"/>
  <c r="O22" i="1" s="1"/>
  <c r="M52" i="1" l="1"/>
  <c r="P50" i="1" s="1"/>
  <c r="P31" i="1" l="1"/>
  <c r="M63" i="1"/>
  <c r="M64" i="1" s="1"/>
  <c r="M65" i="1" s="1"/>
  <c r="P40" i="1"/>
  <c r="P51" i="1"/>
  <c r="P22" i="1"/>
</calcChain>
</file>

<file path=xl/sharedStrings.xml><?xml version="1.0" encoding="utf-8"?>
<sst xmlns="http://schemas.openxmlformats.org/spreadsheetml/2006/main" count="119" uniqueCount="69">
  <si>
    <t>Orang</t>
  </si>
  <si>
    <t>(Bulan)</t>
  </si>
  <si>
    <t>JUMLAH</t>
  </si>
  <si>
    <t>(Rp.)</t>
  </si>
  <si>
    <t>BIAYA   LANGSUNG  PERSONIL  ;</t>
  </si>
  <si>
    <t>II</t>
  </si>
  <si>
    <t xml:space="preserve">JUMLAH </t>
  </si>
  <si>
    <t>x</t>
  </si>
  <si>
    <t xml:space="preserve"> Biaya Barang2 Habis Pakai</t>
  </si>
  <si>
    <t>I</t>
  </si>
  <si>
    <t>PPN 10  %</t>
  </si>
  <si>
    <t>A</t>
  </si>
  <si>
    <t>(Jam)</t>
  </si>
  <si>
    <t xml:space="preserve"> (Facsimile, Telephone, Email, SMS)</t>
  </si>
  <si>
    <t xml:space="preserve"> = Rp.</t>
  </si>
  <si>
    <t>Para Legal</t>
  </si>
  <si>
    <t>Partner Lawyer</t>
  </si>
  <si>
    <t>(thn)</t>
  </si>
  <si>
    <t xml:space="preserve"> (S3/S2/S1)</t>
  </si>
  <si>
    <t xml:space="preserve">Pengalaman Kerja </t>
  </si>
  <si>
    <t>Est Waktu Penyelesaian di masing2 Instansi terkait</t>
  </si>
  <si>
    <t xml:space="preserve">Tenaga Penunjang  Administrasi </t>
  </si>
  <si>
    <t>`</t>
  </si>
  <si>
    <t xml:space="preserve"> Partner </t>
  </si>
  <si>
    <t>Billing Rate Advokasi per Orang per Jam</t>
  </si>
  <si>
    <t>Jumlah Orang</t>
  </si>
  <si>
    <t xml:space="preserve">Pendidikan Terakhir </t>
  </si>
  <si>
    <t xml:space="preserve">Profesi atau Keahlian </t>
  </si>
  <si>
    <t xml:space="preserve">ANALISA  ESTIMASI  JUMLAH  IMBALAN  JASA  LAWYER </t>
  </si>
  <si>
    <t>Estimasi Rata2 Jam Kerja  Para Lawyer per bulan</t>
  </si>
  <si>
    <t>Estimasi  Jumlah Fequensi Pendampingan di masing2 Instansi terkait</t>
  </si>
  <si>
    <t xml:space="preserve"> - Kertas , ATK , Tinta Printer, dll</t>
  </si>
  <si>
    <t xml:space="preserve">BIAYA  LANGSUNG PERSONIL DAN BIAYA LANGSUNG NON PERSONIL </t>
  </si>
  <si>
    <t>IMBALAN   JASA  TENAGA   AHLI   HUKUM  ;</t>
  </si>
  <si>
    <t>per  jam kerja per orang</t>
  </si>
  <si>
    <t xml:space="preserve"> Biaya Komunikasi</t>
  </si>
  <si>
    <t>Junior  Lawyer</t>
  </si>
  <si>
    <t>Senior  Partner /Managing Partner</t>
  </si>
  <si>
    <t>Senior  Lawyer / Associate</t>
  </si>
  <si>
    <t>Partner Lawyer / Partner</t>
  </si>
  <si>
    <t>Ref   Kontrak PLN Pusat No.142.PJ/613/KDIVMUM/2010 tanggal 27 April 2010</t>
  </si>
  <si>
    <t xml:space="preserve"> Managing Partner/ Senior  Partner </t>
  </si>
  <si>
    <t xml:space="preserve"> Senior Lawyer / Associate</t>
  </si>
  <si>
    <t>PT PLN (PERSERO) KANTOR PUSAT</t>
  </si>
  <si>
    <t>MENYETUJUI / MENGESAHKAN</t>
  </si>
  <si>
    <t>PERSIAPAN</t>
  </si>
  <si>
    <t>PENDAMPINGAN PADA PEMERIKSAAN PENDAHULUAN</t>
  </si>
  <si>
    <t>PENDAMPINGAN PEMERIKSAAN LANJUTAN</t>
  </si>
  <si>
    <t xml:space="preserve">antara    PT. PLN (Persero) Kantor Pusat  KDIVMUM dengan A Hakim G Nusantara &amp; Partners </t>
  </si>
  <si>
    <t xml:space="preserve">PENYUSUNAN LEGAL OPINION DAN EVALUASI HASIL PEMERIKSAAN PENDAHULUAN </t>
  </si>
  <si>
    <t>TERKAIT BIAYA ADMINISTRASI TAMBAHAN PADA SISTEM PPOB</t>
  </si>
  <si>
    <t>PH. KEPALA DIVISI UMUM DAN MANAJEMEN KANTOR PUSAT</t>
  </si>
  <si>
    <t>BIAYA   LANGSUNG  NON PERSONIL  ;</t>
  </si>
  <si>
    <t>Bln</t>
  </si>
  <si>
    <t xml:space="preserve">TOTAL - I </t>
  </si>
  <si>
    <t>TOTAL - II</t>
  </si>
  <si>
    <t>JUMLAH I + II</t>
  </si>
  <si>
    <t>HARGA PRAKIRAAN SENDIRI (HPS)</t>
  </si>
  <si>
    <t>No.</t>
  </si>
  <si>
    <t>URAIAN PEKERJAAN</t>
  </si>
  <si>
    <t>B</t>
  </si>
  <si>
    <t>C</t>
  </si>
  <si>
    <t>D</t>
  </si>
  <si>
    <t>#namapengadaan#</t>
  </si>
  <si>
    <r>
      <t xml:space="preserve">JAKARTA, </t>
    </r>
    <r>
      <rPr>
        <b/>
        <sz val="12"/>
        <color rgb="FFFF0000"/>
        <rFont val="Arial"/>
        <family val="2"/>
      </rPr>
      <t>#tgllengkap#</t>
    </r>
  </si>
  <si>
    <t>#panitia# #namapengadaan#</t>
  </si>
  <si>
    <t>#namakadiv#</t>
  </si>
  <si>
    <t>Terbilang : ( #terbilang# Rupiah)</t>
  </si>
  <si>
    <t>#ketua#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</si>
</sst>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14"/>
      <name val="Arial"/>
      <family val="2"/>
      <scheme val="major"/>
    </font>
    <font>
      <sz val="10"/>
      <name val="Arial"/>
      <family val="2"/>
      <scheme val="major"/>
    </font>
    <font>
      <sz val="11"/>
      <name val="Arial"/>
      <family val="2"/>
      <scheme val="major"/>
    </font>
    <font>
      <sz val="12"/>
      <name val="Arial"/>
      <family val="2"/>
      <scheme val="major"/>
    </font>
    <font>
      <sz val="14"/>
      <color rgb="FFFF0000"/>
      <name val="Arial"/>
      <family val="2"/>
      <scheme val="maj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5" fillId="0" borderId="0" xfId="0" applyFont="1" applyBorder="1"/>
    <xf numFmtId="0" fontId="10" fillId="0" borderId="0" xfId="0" applyFont="1"/>
    <xf numFmtId="0" fontId="9" fillId="0" borderId="1" xfId="0" applyFont="1" applyBorder="1"/>
    <xf numFmtId="0" fontId="6" fillId="0" borderId="0" xfId="0" applyFont="1"/>
    <xf numFmtId="0" fontId="6" fillId="0" borderId="0" xfId="0" applyFont="1" applyBorder="1"/>
    <xf numFmtId="0" fontId="9" fillId="0" borderId="2" xfId="0" applyFont="1" applyBorder="1"/>
    <xf numFmtId="0" fontId="8" fillId="0" borderId="0" xfId="0" applyFont="1"/>
    <xf numFmtId="0" fontId="8" fillId="0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/>
    <xf numFmtId="0" fontId="8" fillId="0" borderId="5" xfId="0" applyFont="1" applyBorder="1"/>
    <xf numFmtId="0" fontId="9" fillId="0" borderId="6" xfId="0" applyFont="1" applyFill="1" applyBorder="1"/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Border="1" applyAlignment="1">
      <alignment horizontal="right"/>
    </xf>
    <xf numFmtId="4" fontId="8" fillId="0" borderId="0" xfId="0" applyNumberFormat="1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4" fontId="8" fillId="0" borderId="4" xfId="0" applyNumberFormat="1" applyFont="1" applyBorder="1" applyAlignment="1">
      <alignment horizontal="left"/>
    </xf>
    <xf numFmtId="0" fontId="8" fillId="0" borderId="4" xfId="0" applyFont="1" applyBorder="1"/>
    <xf numFmtId="0" fontId="8" fillId="0" borderId="9" xfId="0" applyFont="1" applyBorder="1"/>
    <xf numFmtId="4" fontId="8" fillId="0" borderId="0" xfId="0" applyNumberFormat="1" applyFont="1" applyBorder="1"/>
    <xf numFmtId="0" fontId="7" fillId="0" borderId="0" xfId="0" applyFont="1"/>
    <xf numFmtId="43" fontId="0" fillId="0" borderId="0" xfId="0" applyNumberFormat="1"/>
    <xf numFmtId="43" fontId="7" fillId="0" borderId="0" xfId="1" applyFont="1"/>
    <xf numFmtId="43" fontId="2" fillId="0" borderId="0" xfId="0" applyNumberFormat="1" applyFont="1"/>
    <xf numFmtId="43" fontId="7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1" xfId="0" applyFont="1" applyBorder="1" applyAlignment="1">
      <alignment horizontal="left"/>
    </xf>
    <xf numFmtId="0" fontId="9" fillId="0" borderId="11" xfId="0" applyFont="1" applyFill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1" fillId="0" borderId="11" xfId="0" applyFont="1" applyBorder="1"/>
    <xf numFmtId="0" fontId="9" fillId="0" borderId="11" xfId="0" applyFont="1" applyFill="1" applyBorder="1"/>
    <xf numFmtId="43" fontId="8" fillId="0" borderId="11" xfId="1" applyFont="1" applyBorder="1" applyAlignment="1">
      <alignment horizontal="center"/>
    </xf>
    <xf numFmtId="0" fontId="7" fillId="0" borderId="11" xfId="0" applyFont="1" applyBorder="1"/>
    <xf numFmtId="0" fontId="11" fillId="2" borderId="11" xfId="0" applyFont="1" applyFill="1" applyBorder="1"/>
    <xf numFmtId="0" fontId="9" fillId="2" borderId="11" xfId="0" applyFont="1" applyFill="1" applyBorder="1"/>
    <xf numFmtId="0" fontId="9" fillId="0" borderId="11" xfId="0" applyFont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4" fontId="8" fillId="0" borderId="11" xfId="0" applyNumberFormat="1" applyFont="1" applyBorder="1"/>
    <xf numFmtId="0" fontId="11" fillId="0" borderId="11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43" fontId="8" fillId="2" borderId="11" xfId="1" applyFont="1" applyFill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43" fontId="2" fillId="0" borderId="11" xfId="0" applyNumberFormat="1" applyFont="1" applyBorder="1" applyAlignment="1">
      <alignment horizontal="center"/>
    </xf>
    <xf numFmtId="0" fontId="2" fillId="0" borderId="15" xfId="0" applyFont="1" applyBorder="1"/>
    <xf numFmtId="0" fontId="12" fillId="0" borderId="12" xfId="0" applyFont="1" applyBorder="1" applyAlignment="1">
      <alignment horizontal="left"/>
    </xf>
    <xf numFmtId="0" fontId="11" fillId="0" borderId="12" xfId="0" applyFont="1" applyBorder="1"/>
    <xf numFmtId="0" fontId="6" fillId="0" borderId="12" xfId="0" applyFont="1" applyBorder="1"/>
    <xf numFmtId="0" fontId="2" fillId="0" borderId="12" xfId="0" applyFont="1" applyBorder="1"/>
    <xf numFmtId="0" fontId="8" fillId="0" borderId="12" xfId="0" applyFont="1" applyBorder="1"/>
    <xf numFmtId="0" fontId="9" fillId="0" borderId="15" xfId="0" applyFont="1" applyFill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9" fillId="0" borderId="15" xfId="0" applyFont="1" applyFill="1" applyBorder="1"/>
    <xf numFmtId="0" fontId="11" fillId="2" borderId="15" xfId="0" applyFont="1" applyFill="1" applyBorder="1"/>
    <xf numFmtId="0" fontId="9" fillId="2" borderId="15" xfId="0" applyFont="1" applyFill="1" applyBorder="1"/>
    <xf numFmtId="0" fontId="7" fillId="0" borderId="15" xfId="0" applyFont="1" applyFill="1" applyBorder="1" applyAlignment="1">
      <alignment horizontal="center"/>
    </xf>
    <xf numFmtId="0" fontId="6" fillId="0" borderId="16" xfId="0" applyFont="1" applyBorder="1"/>
    <xf numFmtId="43" fontId="6" fillId="0" borderId="7" xfId="0" applyNumberFormat="1" applyFont="1" applyBorder="1"/>
    <xf numFmtId="43" fontId="6" fillId="0" borderId="8" xfId="0" applyNumberFormat="1" applyFont="1" applyBorder="1"/>
    <xf numFmtId="0" fontId="6" fillId="0" borderId="17" xfId="0" applyFont="1" applyBorder="1"/>
    <xf numFmtId="4" fontId="6" fillId="0" borderId="15" xfId="0" applyNumberFormat="1" applyFont="1" applyBorder="1"/>
    <xf numFmtId="4" fontId="6" fillId="0" borderId="14" xfId="0" applyNumberFormat="1" applyFont="1" applyBorder="1"/>
    <xf numFmtId="0" fontId="6" fillId="0" borderId="0" xfId="0" applyFont="1" applyAlignment="1"/>
    <xf numFmtId="0" fontId="9" fillId="0" borderId="4" xfId="0" applyFont="1" applyBorder="1"/>
    <xf numFmtId="0" fontId="8" fillId="0" borderId="4" xfId="0" applyFont="1" applyFill="1" applyBorder="1"/>
    <xf numFmtId="0" fontId="9" fillId="0" borderId="18" xfId="0" applyFont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43" fontId="8" fillId="2" borderId="21" xfId="1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43" fontId="7" fillId="0" borderId="11" xfId="1" applyFont="1" applyFill="1" applyBorder="1" applyAlignment="1">
      <alignment horizontal="center"/>
    </xf>
    <xf numFmtId="43" fontId="6" fillId="0" borderId="11" xfId="1" applyFont="1" applyFill="1" applyBorder="1" applyAlignment="1">
      <alignment horizontal="center"/>
    </xf>
    <xf numFmtId="43" fontId="7" fillId="0" borderId="21" xfId="1" applyFont="1" applyFill="1" applyBorder="1" applyAlignment="1">
      <alignment horizontal="center"/>
    </xf>
    <xf numFmtId="43" fontId="8" fillId="0" borderId="33" xfId="1" applyFont="1" applyBorder="1" applyAlignment="1">
      <alignment horizontal="center"/>
    </xf>
    <xf numFmtId="43" fontId="2" fillId="0" borderId="2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0" borderId="37" xfId="0" applyFont="1" applyBorder="1"/>
    <xf numFmtId="43" fontId="6" fillId="0" borderId="38" xfId="0" applyNumberFormat="1" applyFont="1" applyFill="1" applyBorder="1" applyAlignment="1">
      <alignment horizontal="center"/>
    </xf>
    <xf numFmtId="0" fontId="8" fillId="0" borderId="39" xfId="0" applyFont="1" applyBorder="1" applyAlignment="1">
      <alignment horizontal="center"/>
    </xf>
    <xf numFmtId="43" fontId="7" fillId="0" borderId="40" xfId="1" applyFont="1" applyFill="1" applyBorder="1" applyAlignment="1">
      <alignment horizontal="center"/>
    </xf>
    <xf numFmtId="0" fontId="6" fillId="0" borderId="41" xfId="0" applyFont="1" applyBorder="1"/>
    <xf numFmtId="43" fontId="6" fillId="0" borderId="30" xfId="0" applyNumberFormat="1" applyFont="1" applyBorder="1"/>
    <xf numFmtId="0" fontId="6" fillId="0" borderId="42" xfId="0" applyFont="1" applyBorder="1"/>
    <xf numFmtId="4" fontId="6" fillId="0" borderId="10" xfId="0" applyNumberFormat="1" applyFont="1" applyBorder="1"/>
    <xf numFmtId="0" fontId="6" fillId="0" borderId="43" xfId="0" applyFont="1" applyBorder="1"/>
    <xf numFmtId="0" fontId="6" fillId="0" borderId="44" xfId="0" applyFont="1" applyBorder="1"/>
    <xf numFmtId="43" fontId="6" fillId="0" borderId="45" xfId="0" applyNumberFormat="1" applyFont="1" applyBorder="1"/>
    <xf numFmtId="43" fontId="6" fillId="0" borderId="32" xfId="0" applyNumberFormat="1" applyFont="1" applyBorder="1"/>
    <xf numFmtId="43" fontId="6" fillId="0" borderId="46" xfId="0" applyNumberFormat="1" applyFont="1" applyBorder="1"/>
    <xf numFmtId="0" fontId="9" fillId="0" borderId="0" xfId="0" applyFont="1" applyFill="1" applyBorder="1"/>
    <xf numFmtId="0" fontId="8" fillId="0" borderId="0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2" fillId="0" borderId="36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tabSelected="1" topLeftCell="A52" zoomScale="59" zoomScaleNormal="59" workbookViewId="0">
      <selection activeCell="N73" sqref="N73"/>
    </sheetView>
  </sheetViews>
  <sheetFormatPr defaultRowHeight="12.75" x14ac:dyDescent="0.2"/>
  <cols>
    <col min="1" max="1" width="3.42578125" customWidth="1"/>
    <col min="2" max="2" width="7.28515625" customWidth="1"/>
    <col min="3" max="3" width="105.28515625" customWidth="1"/>
    <col min="4" max="4" width="12.42578125" customWidth="1"/>
    <col min="5" max="5" width="11.85546875" customWidth="1"/>
    <col min="6" max="6" width="12.28515625" customWidth="1"/>
    <col min="7" max="7" width="10.28515625" customWidth="1"/>
    <col min="8" max="8" width="9.42578125" customWidth="1"/>
    <col min="9" max="9" width="6.140625" customWidth="1"/>
    <col min="10" max="10" width="10.85546875" customWidth="1"/>
    <col min="11" max="11" width="15.85546875" customWidth="1"/>
    <col min="12" max="12" width="20.7109375" customWidth="1"/>
    <col min="13" max="13" width="25.85546875" customWidth="1"/>
    <col min="14" max="14" width="22.42578125" customWidth="1"/>
    <col min="15" max="15" width="20.140625" customWidth="1"/>
  </cols>
  <sheetData>
    <row r="1" spans="1:18" x14ac:dyDescent="0.2">
      <c r="G1" s="8"/>
      <c r="H1" s="8"/>
      <c r="I1" s="8"/>
      <c r="J1" s="8"/>
      <c r="K1" s="8"/>
      <c r="L1" s="8"/>
      <c r="M1" s="8"/>
    </row>
    <row r="2" spans="1:18" s="34" customFormat="1" ht="20.100000000000001" customHeight="1" x14ac:dyDescent="0.2">
      <c r="B2" s="150" t="s">
        <v>57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8" s="34" customFormat="1" ht="20.100000000000001" customHeight="1" x14ac:dyDescent="0.2">
      <c r="B3" s="149" t="s">
        <v>32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35"/>
      <c r="O3" s="35"/>
    </row>
    <row r="4" spans="1:18" s="34" customFormat="1" ht="20.100000000000001" customHeight="1" x14ac:dyDescent="0.2">
      <c r="B4" s="146" t="s">
        <v>63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35"/>
      <c r="O4" s="35"/>
    </row>
    <row r="5" spans="1:18" s="34" customFormat="1" ht="20.100000000000001" customHeight="1" x14ac:dyDescent="0.2">
      <c r="A5" s="36"/>
      <c r="B5" s="148" t="s">
        <v>50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35"/>
      <c r="O5" s="35"/>
    </row>
    <row r="6" spans="1:18" ht="20.100000000000001" customHeight="1" thickBot="1" x14ac:dyDescent="0.2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</row>
    <row r="7" spans="1:18" ht="37.5" customHeight="1" x14ac:dyDescent="0.2">
      <c r="A7" s="2"/>
      <c r="B7" s="151" t="s">
        <v>58</v>
      </c>
      <c r="C7" s="141" t="s">
        <v>59</v>
      </c>
      <c r="D7" s="143" t="s">
        <v>27</v>
      </c>
      <c r="E7" s="143" t="s">
        <v>26</v>
      </c>
      <c r="F7" s="143" t="s">
        <v>19</v>
      </c>
      <c r="G7" s="129" t="s">
        <v>25</v>
      </c>
      <c r="H7" s="133" t="s">
        <v>30</v>
      </c>
      <c r="I7" s="134"/>
      <c r="J7" s="137" t="s">
        <v>29</v>
      </c>
      <c r="K7" s="139" t="s">
        <v>20</v>
      </c>
      <c r="L7" s="127" t="s">
        <v>24</v>
      </c>
      <c r="M7" s="125" t="s">
        <v>28</v>
      </c>
      <c r="N7" s="1"/>
      <c r="O7" s="1"/>
    </row>
    <row r="8" spans="1:18" ht="58.5" customHeight="1" thickBot="1" x14ac:dyDescent="0.3">
      <c r="A8" s="3"/>
      <c r="B8" s="152"/>
      <c r="C8" s="142"/>
      <c r="D8" s="144"/>
      <c r="E8" s="144"/>
      <c r="F8" s="144"/>
      <c r="G8" s="130"/>
      <c r="H8" s="135"/>
      <c r="I8" s="136"/>
      <c r="J8" s="138"/>
      <c r="K8" s="140"/>
      <c r="L8" s="128"/>
      <c r="M8" s="126"/>
      <c r="N8" s="1"/>
      <c r="O8" s="1"/>
    </row>
    <row r="9" spans="1:18" ht="21.95" customHeight="1" x14ac:dyDescent="0.25">
      <c r="A9" s="3"/>
      <c r="B9" s="94"/>
      <c r="C9" s="94"/>
      <c r="D9" s="95"/>
      <c r="E9" s="95" t="s">
        <v>18</v>
      </c>
      <c r="F9" s="95" t="s">
        <v>17</v>
      </c>
      <c r="G9" s="94" t="s">
        <v>0</v>
      </c>
      <c r="H9" s="131"/>
      <c r="I9" s="132"/>
      <c r="J9" s="94" t="s">
        <v>12</v>
      </c>
      <c r="K9" s="96" t="s">
        <v>1</v>
      </c>
      <c r="L9" s="97" t="s">
        <v>3</v>
      </c>
      <c r="M9" s="97" t="str">
        <f>+L9</f>
        <v>(Rp.)</v>
      </c>
      <c r="N9" s="1"/>
      <c r="O9" s="1"/>
    </row>
    <row r="10" spans="1:18" ht="20.100000000000001" customHeight="1" x14ac:dyDescent="0.25">
      <c r="A10" s="3"/>
      <c r="B10" s="15"/>
      <c r="C10" s="15"/>
      <c r="D10" s="14"/>
      <c r="E10" s="14"/>
      <c r="F10" s="14"/>
      <c r="G10" s="15"/>
      <c r="H10" s="92"/>
      <c r="I10" s="93"/>
      <c r="J10" s="15"/>
      <c r="K10" s="92"/>
      <c r="L10" s="15"/>
      <c r="M10" s="15"/>
      <c r="N10" s="1"/>
      <c r="O10" s="1"/>
    </row>
    <row r="11" spans="1:18" ht="20.100000000000001" customHeight="1" x14ac:dyDescent="0.25">
      <c r="A11" s="4"/>
      <c r="B11" s="103" t="s">
        <v>9</v>
      </c>
      <c r="C11" s="37" t="s">
        <v>4</v>
      </c>
      <c r="D11" s="38"/>
      <c r="E11" s="38"/>
      <c r="F11" s="38"/>
      <c r="G11" s="39"/>
      <c r="H11" s="40"/>
      <c r="I11" s="41"/>
      <c r="J11" s="39"/>
      <c r="K11" s="40"/>
      <c r="L11" s="39"/>
      <c r="M11" s="39"/>
      <c r="N11" s="1"/>
      <c r="O11" s="1"/>
    </row>
    <row r="12" spans="1:18" ht="20.100000000000001" customHeight="1" x14ac:dyDescent="0.25">
      <c r="A12" s="5"/>
      <c r="B12" s="39" t="s">
        <v>11</v>
      </c>
      <c r="C12" s="42" t="s">
        <v>33</v>
      </c>
      <c r="D12" s="43"/>
      <c r="E12" s="43"/>
      <c r="F12" s="43"/>
      <c r="G12" s="39"/>
      <c r="H12" s="40"/>
      <c r="I12" s="41"/>
      <c r="J12" s="39"/>
      <c r="K12" s="40"/>
      <c r="L12" s="44"/>
      <c r="M12" s="44"/>
      <c r="N12" s="1"/>
      <c r="O12" s="1"/>
      <c r="R12">
        <f>40+40+25+15</f>
        <v>120</v>
      </c>
    </row>
    <row r="13" spans="1:18" ht="20.100000000000001" customHeight="1" x14ac:dyDescent="0.2">
      <c r="A13" s="5"/>
      <c r="B13" s="39"/>
      <c r="C13" s="45"/>
      <c r="D13" s="43"/>
      <c r="E13" s="43"/>
      <c r="F13" s="43"/>
      <c r="G13" s="39"/>
      <c r="H13" s="40"/>
      <c r="I13" s="41"/>
      <c r="J13" s="39"/>
      <c r="K13" s="40"/>
      <c r="L13" s="44"/>
      <c r="M13" s="44" t="s">
        <v>22</v>
      </c>
      <c r="N13" s="1"/>
      <c r="O13" s="1"/>
    </row>
    <row r="14" spans="1:18" ht="20.100000000000001" customHeight="1" x14ac:dyDescent="0.25">
      <c r="A14" s="5"/>
      <c r="B14" s="39"/>
      <c r="C14" s="46" t="s">
        <v>45</v>
      </c>
      <c r="D14" s="46"/>
      <c r="E14" s="47"/>
      <c r="F14" s="43"/>
      <c r="G14" s="39"/>
      <c r="H14" s="40"/>
      <c r="I14" s="41"/>
      <c r="J14" s="39"/>
      <c r="K14" s="40"/>
      <c r="L14" s="44"/>
      <c r="M14" s="44"/>
      <c r="N14" s="1"/>
      <c r="O14" s="1"/>
    </row>
    <row r="15" spans="1:18" ht="20.100000000000001" customHeight="1" x14ac:dyDescent="0.2">
      <c r="A15" s="6"/>
      <c r="B15" s="52">
        <v>1</v>
      </c>
      <c r="C15" s="48" t="s">
        <v>37</v>
      </c>
      <c r="D15" s="49"/>
      <c r="E15" s="49"/>
      <c r="F15" s="49"/>
      <c r="G15" s="39"/>
      <c r="H15" s="40"/>
      <c r="I15" s="41" t="s">
        <v>7</v>
      </c>
      <c r="J15" s="39">
        <f>+H15*5</f>
        <v>0</v>
      </c>
      <c r="K15" s="91"/>
      <c r="L15" s="50"/>
      <c r="M15" s="98">
        <f>+L15*K15*J15*G15</f>
        <v>0</v>
      </c>
      <c r="N15" s="1"/>
      <c r="O15" s="1"/>
      <c r="R15">
        <f>+R12/3</f>
        <v>40</v>
      </c>
    </row>
    <row r="16" spans="1:18" ht="20.100000000000001" customHeight="1" x14ac:dyDescent="0.2">
      <c r="A16" s="6"/>
      <c r="B16" s="52">
        <v>2</v>
      </c>
      <c r="C16" s="48" t="s">
        <v>39</v>
      </c>
      <c r="D16" s="49"/>
      <c r="E16" s="49"/>
      <c r="F16" s="49"/>
      <c r="G16" s="39"/>
      <c r="H16" s="40"/>
      <c r="I16" s="41" t="s">
        <v>7</v>
      </c>
      <c r="J16" s="39">
        <f>+H16*5</f>
        <v>0</v>
      </c>
      <c r="K16" s="91"/>
      <c r="L16" s="50"/>
      <c r="M16" s="98">
        <f>+L16*K16*J16*G16</f>
        <v>0</v>
      </c>
      <c r="N16" s="1"/>
      <c r="O16" s="1"/>
    </row>
    <row r="17" spans="1:16" ht="20.100000000000001" customHeight="1" x14ac:dyDescent="0.2">
      <c r="A17" s="6"/>
      <c r="B17" s="52">
        <v>3</v>
      </c>
      <c r="C17" s="48" t="s">
        <v>38</v>
      </c>
      <c r="D17" s="49"/>
      <c r="E17" s="49"/>
      <c r="F17" s="49"/>
      <c r="G17" s="39"/>
      <c r="H17" s="40"/>
      <c r="I17" s="41" t="s">
        <v>7</v>
      </c>
      <c r="J17" s="39">
        <f>+H17*5</f>
        <v>0</v>
      </c>
      <c r="K17" s="91"/>
      <c r="L17" s="50"/>
      <c r="M17" s="98">
        <f>+L17*K17*J17*G17</f>
        <v>0</v>
      </c>
      <c r="N17" s="1"/>
      <c r="O17" s="1"/>
    </row>
    <row r="18" spans="1:16" ht="20.100000000000001" customHeight="1" x14ac:dyDescent="0.2">
      <c r="A18" s="6"/>
      <c r="B18" s="52">
        <v>4</v>
      </c>
      <c r="C18" s="48" t="s">
        <v>36</v>
      </c>
      <c r="D18" s="49"/>
      <c r="E18" s="49"/>
      <c r="F18" s="49"/>
      <c r="G18" s="39"/>
      <c r="H18" s="40"/>
      <c r="I18" s="41" t="s">
        <v>7</v>
      </c>
      <c r="J18" s="39">
        <f>+H18*5</f>
        <v>0</v>
      </c>
      <c r="K18" s="91"/>
      <c r="L18" s="50"/>
      <c r="M18" s="98">
        <f>+L18*K18*J18*G18</f>
        <v>0</v>
      </c>
      <c r="N18" s="1"/>
      <c r="O18" s="1"/>
    </row>
    <row r="19" spans="1:16" ht="20.100000000000001" customHeight="1" x14ac:dyDescent="0.25">
      <c r="A19" s="6"/>
      <c r="B19" s="52"/>
      <c r="C19" s="51" t="s">
        <v>21</v>
      </c>
      <c r="D19" s="49"/>
      <c r="E19" s="49"/>
      <c r="F19" s="49"/>
      <c r="G19" s="39"/>
      <c r="H19" s="40"/>
      <c r="I19" s="41"/>
      <c r="J19" s="39"/>
      <c r="K19" s="91"/>
      <c r="L19" s="50"/>
      <c r="M19" s="98"/>
      <c r="N19" s="1"/>
      <c r="O19" s="1"/>
    </row>
    <row r="20" spans="1:16" ht="20.100000000000001" customHeight="1" x14ac:dyDescent="0.2">
      <c r="A20" s="6"/>
      <c r="B20" s="52">
        <v>1</v>
      </c>
      <c r="C20" s="48" t="s">
        <v>15</v>
      </c>
      <c r="D20" s="49"/>
      <c r="E20" s="49"/>
      <c r="F20" s="49"/>
      <c r="G20" s="39"/>
      <c r="H20" s="40"/>
      <c r="I20" s="41" t="s">
        <v>7</v>
      </c>
      <c r="J20" s="39">
        <f>+H20*5</f>
        <v>0</v>
      </c>
      <c r="K20" s="91"/>
      <c r="L20" s="50"/>
      <c r="M20" s="98">
        <f>+L20*K20*J20*G20</f>
        <v>0</v>
      </c>
      <c r="N20" s="1"/>
      <c r="O20" s="1"/>
    </row>
    <row r="21" spans="1:16" ht="20.100000000000001" customHeight="1" x14ac:dyDescent="0.2">
      <c r="A21" s="6"/>
      <c r="B21" s="52"/>
      <c r="C21" s="48"/>
      <c r="D21" s="49"/>
      <c r="E21" s="49"/>
      <c r="F21" s="49"/>
      <c r="G21" s="39"/>
      <c r="H21" s="40"/>
      <c r="I21" s="41"/>
      <c r="J21" s="39"/>
      <c r="K21" s="91"/>
      <c r="L21" s="50"/>
      <c r="M21" s="98"/>
      <c r="N21" s="1"/>
      <c r="O21" s="1"/>
    </row>
    <row r="22" spans="1:16" ht="20.100000000000001" customHeight="1" x14ac:dyDescent="0.25">
      <c r="A22" s="6"/>
      <c r="B22" s="52"/>
      <c r="C22" s="48"/>
      <c r="D22" s="49"/>
      <c r="E22" s="49"/>
      <c r="F22" s="49"/>
      <c r="G22" s="39"/>
      <c r="H22" s="40"/>
      <c r="I22" s="41"/>
      <c r="J22" s="39"/>
      <c r="K22" s="91"/>
      <c r="L22" s="50" t="s">
        <v>6</v>
      </c>
      <c r="M22" s="99">
        <f>SUM(M15:M21)</f>
        <v>0</v>
      </c>
      <c r="N22" s="31">
        <v>498354946.67157036</v>
      </c>
      <c r="O22" s="33">
        <f>+M22-N22</f>
        <v>-498354946.67157036</v>
      </c>
      <c r="P22" s="30" t="e">
        <f>+M22/$M$52</f>
        <v>#DIV/0!</v>
      </c>
    </row>
    <row r="23" spans="1:16" ht="20.100000000000001" customHeight="1" x14ac:dyDescent="0.25">
      <c r="A23" s="6"/>
      <c r="B23" s="104" t="s">
        <v>60</v>
      </c>
      <c r="C23" s="51" t="s">
        <v>46</v>
      </c>
      <c r="D23" s="49"/>
      <c r="E23" s="49"/>
      <c r="F23" s="49"/>
      <c r="G23" s="39"/>
      <c r="H23" s="40"/>
      <c r="I23" s="41"/>
      <c r="J23" s="39"/>
      <c r="K23" s="91"/>
      <c r="L23" s="44"/>
      <c r="M23" s="98"/>
      <c r="N23" s="31"/>
      <c r="O23" s="33"/>
      <c r="P23" s="30"/>
    </row>
    <row r="24" spans="1:16" ht="20.100000000000001" customHeight="1" x14ac:dyDescent="0.2">
      <c r="A24" s="6"/>
      <c r="B24" s="52">
        <v>1</v>
      </c>
      <c r="C24" s="48" t="s">
        <v>37</v>
      </c>
      <c r="D24" s="49"/>
      <c r="E24" s="49"/>
      <c r="F24" s="49"/>
      <c r="G24" s="39"/>
      <c r="H24" s="40"/>
      <c r="I24" s="41" t="s">
        <v>7</v>
      </c>
      <c r="J24" s="39">
        <f>H24*5</f>
        <v>0</v>
      </c>
      <c r="K24" s="91"/>
      <c r="L24" s="50"/>
      <c r="M24" s="98">
        <f>+L24*K24*J24*G24</f>
        <v>0</v>
      </c>
      <c r="N24" s="31"/>
      <c r="O24" s="33"/>
      <c r="P24" s="30"/>
    </row>
    <row r="25" spans="1:16" ht="20.100000000000001" customHeight="1" x14ac:dyDescent="0.2">
      <c r="A25" s="6"/>
      <c r="B25" s="52">
        <v>2</v>
      </c>
      <c r="C25" s="48" t="s">
        <v>16</v>
      </c>
      <c r="D25" s="49"/>
      <c r="E25" s="49"/>
      <c r="F25" s="49"/>
      <c r="G25" s="39"/>
      <c r="H25" s="40"/>
      <c r="I25" s="41" t="s">
        <v>7</v>
      </c>
      <c r="J25" s="39">
        <f>H25*5</f>
        <v>0</v>
      </c>
      <c r="K25" s="91"/>
      <c r="L25" s="50"/>
      <c r="M25" s="98">
        <f>+L25*K25*J25*G25</f>
        <v>0</v>
      </c>
      <c r="N25" s="31"/>
      <c r="O25" s="33"/>
      <c r="P25" s="30"/>
    </row>
    <row r="26" spans="1:16" ht="20.100000000000001" customHeight="1" x14ac:dyDescent="0.2">
      <c r="A26" s="6"/>
      <c r="B26" s="52">
        <v>3</v>
      </c>
      <c r="C26" s="48" t="s">
        <v>38</v>
      </c>
      <c r="D26" s="49"/>
      <c r="E26" s="49"/>
      <c r="F26" s="49"/>
      <c r="G26" s="39"/>
      <c r="H26" s="40"/>
      <c r="I26" s="41" t="s">
        <v>7</v>
      </c>
      <c r="J26" s="39">
        <f>H26*5</f>
        <v>0</v>
      </c>
      <c r="K26" s="91"/>
      <c r="L26" s="50"/>
      <c r="M26" s="98">
        <f>+L26*K26*J26*G26</f>
        <v>0</v>
      </c>
      <c r="N26" s="31"/>
      <c r="O26" s="33"/>
      <c r="P26" s="30"/>
    </row>
    <row r="27" spans="1:16" ht="20.100000000000001" customHeight="1" x14ac:dyDescent="0.2">
      <c r="A27" s="6"/>
      <c r="B27" s="52">
        <v>4</v>
      </c>
      <c r="C27" s="48" t="s">
        <v>36</v>
      </c>
      <c r="D27" s="49"/>
      <c r="E27" s="49"/>
      <c r="F27" s="49"/>
      <c r="G27" s="39"/>
      <c r="H27" s="40"/>
      <c r="I27" s="41" t="s">
        <v>7</v>
      </c>
      <c r="J27" s="39">
        <f>H27*5</f>
        <v>0</v>
      </c>
      <c r="K27" s="91"/>
      <c r="L27" s="50"/>
      <c r="M27" s="98">
        <f>+L27*K27*J27*G27</f>
        <v>0</v>
      </c>
      <c r="N27" s="31"/>
      <c r="O27" s="33"/>
      <c r="P27" s="30"/>
    </row>
    <row r="28" spans="1:16" ht="20.100000000000001" customHeight="1" x14ac:dyDescent="0.25">
      <c r="A28" s="6"/>
      <c r="B28" s="52"/>
      <c r="C28" s="51" t="s">
        <v>21</v>
      </c>
      <c r="D28" s="49"/>
      <c r="E28" s="49"/>
      <c r="F28" s="49"/>
      <c r="G28" s="39"/>
      <c r="H28" s="40"/>
      <c r="I28" s="41"/>
      <c r="J28" s="39"/>
      <c r="K28" s="91"/>
      <c r="L28" s="50"/>
      <c r="M28" s="98"/>
      <c r="N28" s="31"/>
      <c r="O28" s="33"/>
      <c r="P28" s="30"/>
    </row>
    <row r="29" spans="1:16" ht="20.100000000000001" customHeight="1" x14ac:dyDescent="0.2">
      <c r="A29" s="6"/>
      <c r="B29" s="52">
        <v>1</v>
      </c>
      <c r="C29" s="48" t="s">
        <v>15</v>
      </c>
      <c r="D29" s="49"/>
      <c r="E29" s="49"/>
      <c r="F29" s="49"/>
      <c r="G29" s="39"/>
      <c r="H29" s="40"/>
      <c r="I29" s="41" t="s">
        <v>7</v>
      </c>
      <c r="J29" s="39">
        <f>H29*5</f>
        <v>0</v>
      </c>
      <c r="K29" s="91"/>
      <c r="L29" s="50"/>
      <c r="M29" s="98">
        <f>+L29*K29*J29*G29</f>
        <v>0</v>
      </c>
      <c r="N29" s="31"/>
      <c r="O29" s="33"/>
      <c r="P29" s="30"/>
    </row>
    <row r="30" spans="1:16" ht="20.100000000000001" customHeight="1" x14ac:dyDescent="0.2">
      <c r="A30" s="6"/>
      <c r="B30" s="52"/>
      <c r="C30" s="48"/>
      <c r="D30" s="49"/>
      <c r="E30" s="49"/>
      <c r="F30" s="49"/>
      <c r="G30" s="39"/>
      <c r="H30" s="40"/>
      <c r="I30" s="41"/>
      <c r="J30" s="39"/>
      <c r="K30" s="91"/>
      <c r="L30" s="50"/>
      <c r="M30" s="98"/>
      <c r="N30" s="31"/>
      <c r="O30" s="33"/>
      <c r="P30" s="30"/>
    </row>
    <row r="31" spans="1:16" ht="20.100000000000001" customHeight="1" x14ac:dyDescent="0.25">
      <c r="A31" s="6"/>
      <c r="B31" s="52"/>
      <c r="C31" s="48"/>
      <c r="D31" s="49"/>
      <c r="E31" s="49"/>
      <c r="F31" s="49"/>
      <c r="G31" s="39"/>
      <c r="H31" s="40"/>
      <c r="I31" s="41"/>
      <c r="J31" s="39"/>
      <c r="K31" s="91"/>
      <c r="L31" s="50" t="s">
        <v>6</v>
      </c>
      <c r="M31" s="99">
        <f>SUM(M24:M30)</f>
        <v>0</v>
      </c>
      <c r="N31" s="31">
        <v>836108422.21404922</v>
      </c>
      <c r="O31" s="33">
        <f>+M31-N31</f>
        <v>-836108422.21404922</v>
      </c>
      <c r="P31" s="30" t="e">
        <f>+M31/$M$52</f>
        <v>#DIV/0!</v>
      </c>
    </row>
    <row r="32" spans="1:16" ht="20.100000000000001" customHeight="1" x14ac:dyDescent="0.25">
      <c r="A32" s="6"/>
      <c r="B32" s="104" t="s">
        <v>61</v>
      </c>
      <c r="C32" s="51" t="s">
        <v>49</v>
      </c>
      <c r="D32" s="49"/>
      <c r="E32" s="49"/>
      <c r="F32" s="49"/>
      <c r="G32" s="39"/>
      <c r="H32" s="40"/>
      <c r="I32" s="41"/>
      <c r="J32" s="39"/>
      <c r="K32" s="91"/>
      <c r="L32" s="50"/>
      <c r="M32" s="98"/>
      <c r="N32" s="31"/>
      <c r="O32" s="33"/>
      <c r="P32" s="30"/>
    </row>
    <row r="33" spans="1:16" ht="20.100000000000001" customHeight="1" x14ac:dyDescent="0.2">
      <c r="A33" s="6"/>
      <c r="B33" s="52">
        <v>1</v>
      </c>
      <c r="C33" s="48" t="s">
        <v>37</v>
      </c>
      <c r="D33" s="49"/>
      <c r="E33" s="49"/>
      <c r="F33" s="49"/>
      <c r="G33" s="39"/>
      <c r="H33" s="40"/>
      <c r="I33" s="41" t="s">
        <v>7</v>
      </c>
      <c r="J33" s="39">
        <f>H33*5</f>
        <v>0</v>
      </c>
      <c r="K33" s="91"/>
      <c r="L33" s="50"/>
      <c r="M33" s="98">
        <f>+L33*K33*J33*G33</f>
        <v>0</v>
      </c>
      <c r="N33" s="31"/>
      <c r="O33" s="33"/>
      <c r="P33" s="30"/>
    </row>
    <row r="34" spans="1:16" ht="20.100000000000001" customHeight="1" x14ac:dyDescent="0.2">
      <c r="A34" s="6"/>
      <c r="B34" s="52">
        <v>2</v>
      </c>
      <c r="C34" s="48" t="s">
        <v>16</v>
      </c>
      <c r="D34" s="49"/>
      <c r="E34" s="49"/>
      <c r="F34" s="49"/>
      <c r="G34" s="39"/>
      <c r="H34" s="40"/>
      <c r="I34" s="41" t="s">
        <v>7</v>
      </c>
      <c r="J34" s="39">
        <f>H34*5</f>
        <v>0</v>
      </c>
      <c r="K34" s="91"/>
      <c r="L34" s="50"/>
      <c r="M34" s="98">
        <f>+L34*K34*J34*G34</f>
        <v>0</v>
      </c>
      <c r="N34" s="31"/>
      <c r="O34" s="33"/>
      <c r="P34" s="30"/>
    </row>
    <row r="35" spans="1:16" ht="20.100000000000001" customHeight="1" x14ac:dyDescent="0.2">
      <c r="A35" s="6"/>
      <c r="B35" s="52">
        <v>3</v>
      </c>
      <c r="C35" s="48" t="s">
        <v>38</v>
      </c>
      <c r="D35" s="49"/>
      <c r="E35" s="49"/>
      <c r="F35" s="49"/>
      <c r="G35" s="39"/>
      <c r="H35" s="40"/>
      <c r="I35" s="41" t="s">
        <v>7</v>
      </c>
      <c r="J35" s="39">
        <f>H35*5</f>
        <v>0</v>
      </c>
      <c r="K35" s="91"/>
      <c r="L35" s="50"/>
      <c r="M35" s="98">
        <f>+L35*K35*J35*G35</f>
        <v>0</v>
      </c>
      <c r="N35" s="31"/>
      <c r="O35" s="33"/>
      <c r="P35" s="30"/>
    </row>
    <row r="36" spans="1:16" ht="20.100000000000001" customHeight="1" x14ac:dyDescent="0.2">
      <c r="A36" s="6"/>
      <c r="B36" s="52">
        <v>4</v>
      </c>
      <c r="C36" s="48" t="s">
        <v>36</v>
      </c>
      <c r="D36" s="49"/>
      <c r="E36" s="49"/>
      <c r="F36" s="49"/>
      <c r="G36" s="39"/>
      <c r="H36" s="40"/>
      <c r="I36" s="41" t="s">
        <v>7</v>
      </c>
      <c r="J36" s="39">
        <f>H36*5</f>
        <v>0</v>
      </c>
      <c r="K36" s="91"/>
      <c r="L36" s="50"/>
      <c r="M36" s="98">
        <f>+L36*K36*J36*G36</f>
        <v>0</v>
      </c>
      <c r="N36" s="31"/>
      <c r="O36" s="33"/>
      <c r="P36" s="30"/>
    </row>
    <row r="37" spans="1:16" ht="20.100000000000001" customHeight="1" x14ac:dyDescent="0.25">
      <c r="A37" s="6"/>
      <c r="B37" s="52"/>
      <c r="C37" s="51" t="s">
        <v>21</v>
      </c>
      <c r="D37" s="49"/>
      <c r="E37" s="49"/>
      <c r="F37" s="49"/>
      <c r="G37" s="39"/>
      <c r="H37" s="40"/>
      <c r="I37" s="41"/>
      <c r="J37" s="39"/>
      <c r="K37" s="91"/>
      <c r="L37" s="50"/>
      <c r="M37" s="98"/>
      <c r="N37" s="31"/>
      <c r="O37" s="33"/>
      <c r="P37" s="30"/>
    </row>
    <row r="38" spans="1:16" ht="20.100000000000001" customHeight="1" x14ac:dyDescent="0.2">
      <c r="A38" s="6"/>
      <c r="B38" s="52">
        <v>5</v>
      </c>
      <c r="C38" s="48" t="s">
        <v>15</v>
      </c>
      <c r="D38" s="49"/>
      <c r="E38" s="49"/>
      <c r="F38" s="49"/>
      <c r="G38" s="39"/>
      <c r="H38" s="40"/>
      <c r="I38" s="41" t="s">
        <v>7</v>
      </c>
      <c r="J38" s="39">
        <f>H38*5</f>
        <v>0</v>
      </c>
      <c r="K38" s="91"/>
      <c r="L38" s="50"/>
      <c r="M38" s="98">
        <f>+L38*K38*J38*G38</f>
        <v>0</v>
      </c>
      <c r="N38" s="31"/>
      <c r="O38" s="33"/>
      <c r="P38" s="30"/>
    </row>
    <row r="39" spans="1:16" ht="20.100000000000001" customHeight="1" x14ac:dyDescent="0.2">
      <c r="A39" s="6"/>
      <c r="B39" s="52"/>
      <c r="C39" s="48"/>
      <c r="D39" s="49"/>
      <c r="E39" s="49"/>
      <c r="F39" s="49"/>
      <c r="G39" s="39"/>
      <c r="H39" s="40"/>
      <c r="I39" s="41"/>
      <c r="J39" s="39"/>
      <c r="K39" s="91"/>
      <c r="L39" s="50"/>
      <c r="M39" s="98"/>
      <c r="N39" s="31"/>
      <c r="O39" s="33"/>
      <c r="P39" s="30"/>
    </row>
    <row r="40" spans="1:16" ht="20.100000000000001" customHeight="1" x14ac:dyDescent="0.25">
      <c r="A40" s="6"/>
      <c r="B40" s="52"/>
      <c r="C40" s="48"/>
      <c r="D40" s="49"/>
      <c r="E40" s="49"/>
      <c r="F40" s="49"/>
      <c r="G40" s="39"/>
      <c r="H40" s="40"/>
      <c r="I40" s="41"/>
      <c r="J40" s="39"/>
      <c r="K40" s="91"/>
      <c r="L40" s="50"/>
      <c r="M40" s="99">
        <f>SUM(M33:M39)</f>
        <v>0</v>
      </c>
      <c r="N40" s="31">
        <v>207647894.44648769</v>
      </c>
      <c r="O40" s="33">
        <f>+M40-N40</f>
        <v>-207647894.44648769</v>
      </c>
      <c r="P40" s="30" t="e">
        <f>+M40/$M$52</f>
        <v>#DIV/0!</v>
      </c>
    </row>
    <row r="41" spans="1:16" ht="20.100000000000001" customHeight="1" x14ac:dyDescent="0.25">
      <c r="A41" s="6"/>
      <c r="B41" s="104" t="s">
        <v>62</v>
      </c>
      <c r="C41" s="51" t="s">
        <v>47</v>
      </c>
      <c r="D41" s="49"/>
      <c r="E41" s="49"/>
      <c r="F41" s="49"/>
      <c r="G41" s="39"/>
      <c r="H41" s="40"/>
      <c r="I41" s="41"/>
      <c r="J41" s="39"/>
      <c r="K41" s="91"/>
      <c r="L41" s="50"/>
      <c r="M41" s="98"/>
      <c r="N41" s="31"/>
      <c r="O41" s="33"/>
      <c r="P41" s="30"/>
    </row>
    <row r="42" spans="1:16" ht="20.100000000000001" customHeight="1" x14ac:dyDescent="0.2">
      <c r="A42" s="6"/>
      <c r="B42" s="52">
        <v>1</v>
      </c>
      <c r="C42" s="48" t="s">
        <v>37</v>
      </c>
      <c r="D42" s="49"/>
      <c r="E42" s="49"/>
      <c r="F42" s="49"/>
      <c r="G42" s="39"/>
      <c r="H42" s="40"/>
      <c r="I42" s="41" t="s">
        <v>7</v>
      </c>
      <c r="J42" s="39">
        <f>H42*5</f>
        <v>0</v>
      </c>
      <c r="K42" s="91"/>
      <c r="L42" s="50"/>
      <c r="M42" s="98">
        <f>+L42*K42*J42*G42</f>
        <v>0</v>
      </c>
      <c r="N42" s="31"/>
      <c r="O42" s="33"/>
      <c r="P42" s="30"/>
    </row>
    <row r="43" spans="1:16" ht="20.100000000000001" customHeight="1" x14ac:dyDescent="0.2">
      <c r="A43" s="6"/>
      <c r="B43" s="52">
        <v>2</v>
      </c>
      <c r="C43" s="48" t="s">
        <v>16</v>
      </c>
      <c r="D43" s="49"/>
      <c r="E43" s="49"/>
      <c r="F43" s="49"/>
      <c r="G43" s="39"/>
      <c r="H43" s="40"/>
      <c r="I43" s="41" t="s">
        <v>7</v>
      </c>
      <c r="J43" s="39">
        <f>H43*5</f>
        <v>0</v>
      </c>
      <c r="K43" s="91"/>
      <c r="L43" s="50"/>
      <c r="M43" s="98">
        <f>+L43*K43*J43*G43</f>
        <v>0</v>
      </c>
      <c r="N43" s="31"/>
      <c r="O43" s="33"/>
      <c r="P43" s="30"/>
    </row>
    <row r="44" spans="1:16" ht="20.100000000000001" customHeight="1" x14ac:dyDescent="0.2">
      <c r="A44" s="6"/>
      <c r="B44" s="52">
        <v>3</v>
      </c>
      <c r="C44" s="48" t="s">
        <v>38</v>
      </c>
      <c r="D44" s="49"/>
      <c r="E44" s="49"/>
      <c r="F44" s="49"/>
      <c r="G44" s="39"/>
      <c r="H44" s="40"/>
      <c r="I44" s="41" t="s">
        <v>7</v>
      </c>
      <c r="J44" s="39">
        <f>H44*5</f>
        <v>0</v>
      </c>
      <c r="K44" s="91"/>
      <c r="L44" s="50"/>
      <c r="M44" s="98">
        <f>+L44*K44*J44*G44</f>
        <v>0</v>
      </c>
      <c r="N44" s="31"/>
      <c r="O44" s="33"/>
      <c r="P44" s="30"/>
    </row>
    <row r="45" spans="1:16" ht="20.100000000000001" customHeight="1" x14ac:dyDescent="0.2">
      <c r="A45" s="6"/>
      <c r="B45" s="52">
        <v>4</v>
      </c>
      <c r="C45" s="48" t="s">
        <v>36</v>
      </c>
      <c r="D45" s="49"/>
      <c r="E45" s="49"/>
      <c r="F45" s="49"/>
      <c r="G45" s="39"/>
      <c r="H45" s="40"/>
      <c r="I45" s="41" t="s">
        <v>7</v>
      </c>
      <c r="J45" s="39">
        <f>H45*5</f>
        <v>0</v>
      </c>
      <c r="K45" s="91"/>
      <c r="L45" s="50"/>
      <c r="M45" s="98">
        <f>+L45*K45*J45*G45</f>
        <v>0</v>
      </c>
      <c r="N45" s="31"/>
      <c r="O45" s="33"/>
      <c r="P45" s="30"/>
    </row>
    <row r="46" spans="1:16" ht="20.100000000000001" customHeight="1" x14ac:dyDescent="0.25">
      <c r="A46" s="6"/>
      <c r="B46" s="52"/>
      <c r="C46" s="51" t="s">
        <v>21</v>
      </c>
      <c r="D46" s="49"/>
      <c r="E46" s="49"/>
      <c r="F46" s="49"/>
      <c r="G46" s="39"/>
      <c r="H46" s="40"/>
      <c r="I46" s="41"/>
      <c r="J46" s="39"/>
      <c r="K46" s="91"/>
      <c r="L46" s="50"/>
      <c r="M46" s="98"/>
      <c r="N46" s="31"/>
      <c r="O46" s="33"/>
      <c r="P46" s="30"/>
    </row>
    <row r="47" spans="1:16" ht="20.100000000000001" customHeight="1" x14ac:dyDescent="0.2">
      <c r="A47" s="6"/>
      <c r="B47" s="52">
        <v>5</v>
      </c>
      <c r="C47" s="48" t="s">
        <v>15</v>
      </c>
      <c r="D47" s="49"/>
      <c r="E47" s="49"/>
      <c r="F47" s="49"/>
      <c r="G47" s="39"/>
      <c r="H47" s="40"/>
      <c r="I47" s="41" t="s">
        <v>7</v>
      </c>
      <c r="J47" s="39">
        <f>H47*5</f>
        <v>0</v>
      </c>
      <c r="K47" s="91"/>
      <c r="L47" s="50"/>
      <c r="M47" s="98">
        <f>+L47*K47*J47*G47</f>
        <v>0</v>
      </c>
      <c r="N47" s="31"/>
      <c r="O47" s="33"/>
      <c r="P47" s="30"/>
    </row>
    <row r="48" spans="1:16" ht="20.100000000000001" customHeight="1" x14ac:dyDescent="0.2">
      <c r="A48" s="6"/>
      <c r="B48" s="52"/>
      <c r="C48" s="48"/>
      <c r="D48" s="49"/>
      <c r="E48" s="49"/>
      <c r="F48" s="49"/>
      <c r="G48" s="39"/>
      <c r="H48" s="40"/>
      <c r="I48" s="41"/>
      <c r="J48" s="39"/>
      <c r="K48" s="40"/>
      <c r="L48" s="50"/>
      <c r="M48" s="98"/>
      <c r="N48" s="31"/>
      <c r="O48" s="33"/>
      <c r="P48" s="30"/>
    </row>
    <row r="49" spans="1:16" ht="20.100000000000001" customHeight="1" x14ac:dyDescent="0.2">
      <c r="A49" s="6"/>
      <c r="B49" s="52"/>
      <c r="C49" s="48"/>
      <c r="D49" s="49"/>
      <c r="E49" s="49"/>
      <c r="F49" s="49"/>
      <c r="G49" s="39"/>
      <c r="H49" s="40"/>
      <c r="I49" s="41"/>
      <c r="J49" s="39"/>
      <c r="K49" s="40"/>
      <c r="L49" s="50"/>
      <c r="M49" s="98"/>
      <c r="N49" s="31"/>
      <c r="O49" s="33"/>
      <c r="P49" s="30"/>
    </row>
    <row r="50" spans="1:16" ht="20.100000000000001" customHeight="1" x14ac:dyDescent="0.25">
      <c r="A50" s="6"/>
      <c r="B50" s="52"/>
      <c r="C50" s="52"/>
      <c r="D50" s="53"/>
      <c r="E50" s="53"/>
      <c r="F50" s="53"/>
      <c r="G50" s="39"/>
      <c r="H50" s="40"/>
      <c r="I50" s="41"/>
      <c r="J50" s="39"/>
      <c r="K50" s="40"/>
      <c r="L50" s="54" t="s">
        <v>2</v>
      </c>
      <c r="M50" s="99">
        <f>SUM(M42:M48)</f>
        <v>0</v>
      </c>
      <c r="N50" s="31">
        <v>124588736.66789259</v>
      </c>
      <c r="O50" s="33">
        <f>+M50-N50</f>
        <v>-124588736.66789259</v>
      </c>
      <c r="P50" s="30" t="e">
        <f>+M50/$M$52</f>
        <v>#DIV/0!</v>
      </c>
    </row>
    <row r="51" spans="1:16" ht="20.100000000000001" customHeight="1" thickBot="1" x14ac:dyDescent="0.25">
      <c r="A51" s="6"/>
      <c r="B51" s="87"/>
      <c r="C51" s="87"/>
      <c r="D51" s="88"/>
      <c r="E51" s="88"/>
      <c r="F51" s="88"/>
      <c r="G51" s="84"/>
      <c r="H51" s="85"/>
      <c r="I51" s="83"/>
      <c r="J51" s="84"/>
      <c r="K51" s="85"/>
      <c r="L51" s="86"/>
      <c r="M51" s="100"/>
      <c r="N51" s="1"/>
      <c r="O51" s="1"/>
      <c r="P51" s="30" t="e">
        <f>+M51/$M$52</f>
        <v>#DIV/0!</v>
      </c>
    </row>
    <row r="52" spans="1:16" ht="20.100000000000001" customHeight="1" thickBot="1" x14ac:dyDescent="0.3">
      <c r="A52" s="7"/>
      <c r="B52" s="105"/>
      <c r="C52" s="78"/>
      <c r="D52" s="79"/>
      <c r="E52" s="79"/>
      <c r="F52" s="79"/>
      <c r="G52" s="16"/>
      <c r="H52" s="16"/>
      <c r="I52" s="16"/>
      <c r="J52" s="16"/>
      <c r="K52" s="123" t="s">
        <v>54</v>
      </c>
      <c r="L52" s="124"/>
      <c r="M52" s="106">
        <f>+M50+M40+M31+M22</f>
        <v>0</v>
      </c>
      <c r="N52" s="32"/>
      <c r="O52" s="1"/>
    </row>
    <row r="53" spans="1:16" ht="20.100000000000001" customHeight="1" thickTop="1" thickBot="1" x14ac:dyDescent="0.3">
      <c r="A53" s="1"/>
      <c r="B53" s="103" t="s">
        <v>5</v>
      </c>
      <c r="C53" s="60" t="s">
        <v>52</v>
      </c>
      <c r="D53" s="65"/>
      <c r="E53" s="65"/>
      <c r="F53" s="65"/>
      <c r="G53" s="66"/>
      <c r="H53" s="66"/>
      <c r="I53" s="41"/>
      <c r="J53" s="39"/>
      <c r="K53" s="40"/>
      <c r="L53" s="39"/>
      <c r="M53" s="107"/>
      <c r="N53" s="1"/>
      <c r="O53" s="1"/>
    </row>
    <row r="54" spans="1:16" ht="20.100000000000001" customHeight="1" x14ac:dyDescent="0.25">
      <c r="A54" s="1"/>
      <c r="B54" s="39"/>
      <c r="C54" s="61"/>
      <c r="D54" s="67"/>
      <c r="E54" s="67"/>
      <c r="F54" s="67"/>
      <c r="G54" s="66"/>
      <c r="H54" s="66"/>
      <c r="I54" s="41"/>
      <c r="J54" s="39"/>
      <c r="K54" s="40"/>
      <c r="L54" s="44"/>
      <c r="M54" s="101"/>
      <c r="N54" s="1"/>
      <c r="O54" s="1"/>
    </row>
    <row r="55" spans="1:16" ht="20.100000000000001" customHeight="1" x14ac:dyDescent="0.25">
      <c r="A55" s="1"/>
      <c r="B55" s="56">
        <v>1</v>
      </c>
      <c r="C55" s="62" t="s">
        <v>35</v>
      </c>
      <c r="D55" s="68"/>
      <c r="E55" s="69"/>
      <c r="F55" s="67"/>
      <c r="G55" s="66"/>
      <c r="H55" s="66"/>
      <c r="I55" s="41"/>
      <c r="J55" s="39"/>
      <c r="K55" s="40"/>
      <c r="L55" s="44"/>
      <c r="M55" s="44"/>
      <c r="N55" s="1"/>
      <c r="O55" s="1"/>
    </row>
    <row r="56" spans="1:16" ht="20.100000000000001" customHeight="1" x14ac:dyDescent="0.25">
      <c r="A56" s="1"/>
      <c r="B56" s="56"/>
      <c r="C56" s="62" t="s">
        <v>13</v>
      </c>
      <c r="D56" s="70"/>
      <c r="E56" s="70"/>
      <c r="F56" s="70"/>
      <c r="G56" s="66"/>
      <c r="H56" s="66"/>
      <c r="I56" s="55"/>
      <c r="J56" s="89"/>
      <c r="K56" s="56" t="s">
        <v>53</v>
      </c>
      <c r="L56" s="57"/>
      <c r="M56" s="58">
        <f>L56*J56</f>
        <v>0</v>
      </c>
      <c r="N56" s="1"/>
      <c r="O56" s="1"/>
    </row>
    <row r="57" spans="1:16" ht="20.100000000000001" customHeight="1" x14ac:dyDescent="0.25">
      <c r="A57" s="1"/>
      <c r="B57" s="56"/>
      <c r="C57" s="62"/>
      <c r="D57" s="70"/>
      <c r="E57" s="70"/>
      <c r="F57" s="70"/>
      <c r="G57" s="66"/>
      <c r="H57" s="66"/>
      <c r="I57" s="55"/>
      <c r="J57" s="89"/>
      <c r="K57" s="91"/>
      <c r="L57" s="57"/>
      <c r="M57" s="58"/>
      <c r="N57" s="1"/>
      <c r="O57" s="1"/>
    </row>
    <row r="58" spans="1:16" ht="20.100000000000001" customHeight="1" x14ac:dyDescent="0.2">
      <c r="A58" s="1"/>
      <c r="B58" s="56"/>
      <c r="C58" s="63"/>
      <c r="D58" s="70"/>
      <c r="E58" s="70"/>
      <c r="F58" s="70"/>
      <c r="G58" s="66"/>
      <c r="H58" s="66"/>
      <c r="I58" s="41"/>
      <c r="J58" s="89"/>
      <c r="K58" s="40"/>
      <c r="L58" s="50"/>
      <c r="M58" s="98"/>
      <c r="N58" s="1"/>
      <c r="O58" s="1"/>
    </row>
    <row r="59" spans="1:16" ht="20.100000000000001" customHeight="1" x14ac:dyDescent="0.25">
      <c r="A59" s="1"/>
      <c r="B59" s="56">
        <v>2</v>
      </c>
      <c r="C59" s="62" t="s">
        <v>8</v>
      </c>
      <c r="D59" s="59"/>
      <c r="E59" s="59"/>
      <c r="F59" s="59"/>
      <c r="G59" s="59"/>
      <c r="H59" s="59"/>
      <c r="I59" s="59"/>
      <c r="J59" s="89"/>
      <c r="K59" s="40"/>
      <c r="L59" s="44"/>
      <c r="M59" s="44" t="s">
        <v>22</v>
      </c>
      <c r="N59" s="1"/>
      <c r="O59" s="1"/>
    </row>
    <row r="60" spans="1:16" ht="20.100000000000001" customHeight="1" thickBot="1" x14ac:dyDescent="0.25">
      <c r="A60" s="1"/>
      <c r="B60" s="56"/>
      <c r="C60" s="64" t="s">
        <v>31</v>
      </c>
      <c r="D60" s="59"/>
      <c r="E60" s="59"/>
      <c r="F60" s="59"/>
      <c r="G60" s="59"/>
      <c r="H60" s="66"/>
      <c r="I60" s="55"/>
      <c r="J60" s="89"/>
      <c r="K60" s="56" t="s">
        <v>53</v>
      </c>
      <c r="L60" s="57"/>
      <c r="M60" s="102">
        <f>L60*J60</f>
        <v>0</v>
      </c>
      <c r="N60" s="1"/>
      <c r="O60" s="1"/>
    </row>
    <row r="61" spans="1:16" ht="15.75" thickBot="1" x14ac:dyDescent="0.25">
      <c r="A61" s="1"/>
      <c r="B61" s="87"/>
      <c r="C61" s="80"/>
      <c r="D61" s="81"/>
      <c r="E61" s="81"/>
      <c r="F61" s="81"/>
      <c r="G61" s="82"/>
      <c r="H61" s="82"/>
      <c r="I61" s="83"/>
      <c r="J61" s="90"/>
      <c r="K61" s="85"/>
      <c r="L61" s="86"/>
      <c r="M61" s="108"/>
      <c r="N61" s="1"/>
      <c r="O61" s="1"/>
    </row>
    <row r="62" spans="1:16" ht="20.100000000000001" customHeight="1" thickBot="1" x14ac:dyDescent="0.3">
      <c r="A62" s="1"/>
      <c r="B62" s="105"/>
      <c r="C62" s="78"/>
      <c r="D62" s="79"/>
      <c r="E62" s="79"/>
      <c r="F62" s="79"/>
      <c r="G62" s="16"/>
      <c r="H62" s="16"/>
      <c r="I62" s="16"/>
      <c r="J62" s="16"/>
      <c r="K62" s="123" t="s">
        <v>55</v>
      </c>
      <c r="L62" s="124"/>
      <c r="M62" s="106">
        <f>M60+M56</f>
        <v>0</v>
      </c>
      <c r="N62" s="1"/>
      <c r="O62" s="1"/>
    </row>
    <row r="63" spans="1:16" ht="20.100000000000001" customHeight="1" thickTop="1" x14ac:dyDescent="0.25">
      <c r="A63" s="1"/>
      <c r="B63" s="109"/>
      <c r="C63" s="71" t="s">
        <v>56</v>
      </c>
      <c r="D63" s="72"/>
      <c r="E63" s="72"/>
      <c r="F63" s="72"/>
      <c r="G63" s="72"/>
      <c r="H63" s="72"/>
      <c r="I63" s="72"/>
      <c r="J63" s="72"/>
      <c r="K63" s="72"/>
      <c r="L63" s="73"/>
      <c r="M63" s="110">
        <f>M62+M52</f>
        <v>0</v>
      </c>
      <c r="N63" s="1"/>
      <c r="O63" s="1"/>
    </row>
    <row r="64" spans="1:16" ht="20.100000000000001" customHeight="1" x14ac:dyDescent="0.25">
      <c r="A64" s="1"/>
      <c r="B64" s="111"/>
      <c r="C64" s="74" t="s">
        <v>10</v>
      </c>
      <c r="D64" s="75"/>
      <c r="E64" s="75"/>
      <c r="F64" s="75"/>
      <c r="G64" s="75"/>
      <c r="H64" s="75"/>
      <c r="I64" s="75"/>
      <c r="J64" s="75"/>
      <c r="K64" s="75"/>
      <c r="L64" s="76"/>
      <c r="M64" s="112">
        <f>M63*0.1</f>
        <v>0</v>
      </c>
      <c r="N64" s="1"/>
      <c r="O64" s="1"/>
    </row>
    <row r="65" spans="1:15" ht="20.100000000000001" customHeight="1" thickBot="1" x14ac:dyDescent="0.3">
      <c r="A65" s="1"/>
      <c r="B65" s="113"/>
      <c r="C65" s="114" t="s">
        <v>6</v>
      </c>
      <c r="D65" s="115"/>
      <c r="E65" s="115"/>
      <c r="F65" s="115"/>
      <c r="G65" s="115"/>
      <c r="H65" s="115"/>
      <c r="I65" s="115"/>
      <c r="J65" s="115"/>
      <c r="K65" s="115"/>
      <c r="L65" s="116"/>
      <c r="M65" s="117">
        <f>M64+M63</f>
        <v>0</v>
      </c>
      <c r="N65" s="1"/>
      <c r="O65" s="1"/>
    </row>
    <row r="66" spans="1:15" ht="15.75" x14ac:dyDescent="0.25">
      <c r="A66" s="1"/>
      <c r="B66" s="11"/>
      <c r="C66" s="11"/>
      <c r="D66" s="1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20.100000000000001" customHeight="1" x14ac:dyDescent="0.25">
      <c r="A67" s="1"/>
      <c r="B67" s="11"/>
      <c r="C67" s="11" t="s">
        <v>67</v>
      </c>
      <c r="D67" s="1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20.100000000000001" customHeight="1" x14ac:dyDescent="0.25">
      <c r="A68" s="1"/>
      <c r="B68" s="11"/>
      <c r="C68" s="11"/>
      <c r="D68" s="1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20.100000000000001" customHeight="1" x14ac:dyDescent="0.25">
      <c r="A69" s="1"/>
      <c r="C69" s="77"/>
      <c r="D69" s="77"/>
      <c r="E69" s="1"/>
      <c r="F69" s="1"/>
      <c r="G69" s="1"/>
      <c r="H69" s="1"/>
      <c r="I69" s="120" t="s">
        <v>64</v>
      </c>
      <c r="J69" s="120"/>
      <c r="K69" s="120"/>
      <c r="L69" s="120"/>
      <c r="M69" s="120"/>
      <c r="N69" s="1"/>
      <c r="O69" s="1"/>
    </row>
    <row r="70" spans="1:15" ht="20.100000000000001" customHeight="1" x14ac:dyDescent="0.25">
      <c r="A70" s="1"/>
      <c r="B70" s="10"/>
      <c r="C70" s="10"/>
      <c r="D70" s="10"/>
      <c r="E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20.100000000000001" customHeight="1" x14ac:dyDescent="0.25">
      <c r="A71" s="1"/>
      <c r="B71" s="121" t="s">
        <v>44</v>
      </c>
      <c r="C71" s="121"/>
      <c r="D71" s="121"/>
      <c r="E71" s="121"/>
      <c r="F71" s="1"/>
      <c r="G71" s="1"/>
      <c r="H71" s="1"/>
      <c r="I71" s="145" t="s">
        <v>65</v>
      </c>
      <c r="J71" s="120"/>
      <c r="K71" s="120"/>
      <c r="L71" s="120"/>
      <c r="M71" s="120"/>
      <c r="N71" s="1"/>
      <c r="O71" s="1"/>
    </row>
    <row r="72" spans="1:15" ht="20.100000000000001" customHeight="1" x14ac:dyDescent="0.25">
      <c r="A72" s="1"/>
      <c r="B72" s="121" t="s">
        <v>51</v>
      </c>
      <c r="C72" s="121"/>
      <c r="D72" s="121"/>
      <c r="E72" s="121"/>
      <c r="F72" s="1"/>
      <c r="G72" s="1"/>
      <c r="H72" s="1"/>
      <c r="I72" s="120" t="s">
        <v>43</v>
      </c>
      <c r="J72" s="120"/>
      <c r="K72" s="120"/>
      <c r="L72" s="120"/>
      <c r="M72" s="120"/>
      <c r="N72" s="1"/>
      <c r="O72" s="1"/>
    </row>
    <row r="73" spans="1:15" ht="20.100000000000001" customHeight="1" x14ac:dyDescent="0.25">
      <c r="A73" s="1"/>
      <c r="B73" s="29"/>
      <c r="C73" s="29"/>
      <c r="D73" s="10"/>
      <c r="E73" s="1"/>
      <c r="F73" s="1"/>
      <c r="G73" s="1"/>
      <c r="H73" s="1"/>
      <c r="I73" s="10"/>
      <c r="J73" s="10"/>
      <c r="K73" s="1"/>
      <c r="L73" s="1"/>
      <c r="M73" s="1"/>
      <c r="N73" s="1"/>
      <c r="O73" s="1"/>
    </row>
    <row r="74" spans="1:15" ht="20.100000000000001" customHeight="1" x14ac:dyDescent="0.25">
      <c r="A74" s="1"/>
      <c r="B74" s="29"/>
      <c r="C74" s="29"/>
      <c r="D74" s="10"/>
      <c r="E74" s="1"/>
      <c r="F74" s="1"/>
      <c r="G74" s="1"/>
      <c r="H74" s="1"/>
      <c r="I74" s="153" t="s">
        <v>68</v>
      </c>
      <c r="K74" s="1"/>
      <c r="L74" s="1"/>
      <c r="M74" s="10"/>
      <c r="N74" s="1"/>
      <c r="O74" s="1"/>
    </row>
    <row r="75" spans="1:15" ht="15.75" x14ac:dyDescent="0.25">
      <c r="A75" s="1"/>
      <c r="B75" s="29"/>
      <c r="C75" s="29"/>
      <c r="D75" s="10"/>
      <c r="E75" s="1"/>
      <c r="F75" s="1"/>
      <c r="G75" s="1"/>
      <c r="H75" s="1"/>
      <c r="I75" s="10"/>
      <c r="K75" s="1"/>
      <c r="L75" s="1"/>
      <c r="M75" s="10"/>
      <c r="N75" s="1"/>
      <c r="O75" s="1"/>
    </row>
    <row r="76" spans="1:15" ht="15.75" x14ac:dyDescent="0.25">
      <c r="A76" s="1"/>
      <c r="B76" s="29"/>
      <c r="C76" s="29"/>
      <c r="D76" s="10"/>
      <c r="E76" s="1"/>
      <c r="F76" s="1"/>
      <c r="G76" s="1"/>
      <c r="H76" s="1"/>
      <c r="I76" s="10"/>
      <c r="K76" s="1"/>
      <c r="L76" s="1"/>
      <c r="M76" s="10"/>
      <c r="N76" s="1"/>
      <c r="O76" s="1"/>
    </row>
    <row r="77" spans="1:15" ht="20.100000000000001" customHeight="1" x14ac:dyDescent="0.25">
      <c r="A77" s="1"/>
      <c r="B77" s="122" t="s">
        <v>66</v>
      </c>
      <c r="C77" s="122"/>
      <c r="D77" s="122"/>
      <c r="E77" s="122"/>
      <c r="F77" s="1"/>
      <c r="G77" s="1"/>
      <c r="H77" s="1"/>
      <c r="I77" s="10"/>
      <c r="K77" s="1"/>
      <c r="L77" s="1"/>
      <c r="M77" s="10"/>
      <c r="N77" s="1"/>
      <c r="O77" s="1"/>
    </row>
    <row r="78" spans="1:15" ht="20.100000000000001" customHeight="1" x14ac:dyDescent="0.25">
      <c r="A78" s="1"/>
      <c r="B78" s="29"/>
      <c r="C78" s="29"/>
      <c r="D78" s="10"/>
      <c r="E78" s="1"/>
      <c r="F78" s="1"/>
      <c r="G78" s="1"/>
      <c r="H78" s="1"/>
      <c r="I78" s="10"/>
      <c r="K78" s="1"/>
      <c r="L78" s="1"/>
      <c r="M78" s="10"/>
      <c r="N78" s="1"/>
      <c r="O78" s="1"/>
    </row>
    <row r="79" spans="1:15" ht="20.100000000000001" customHeight="1" x14ac:dyDescent="0.25">
      <c r="A79" s="1"/>
      <c r="B79" s="29"/>
      <c r="C79" s="29"/>
      <c r="D79" s="10"/>
      <c r="E79" s="1"/>
      <c r="F79" s="1"/>
      <c r="G79" s="1"/>
      <c r="H79" s="1"/>
      <c r="I79" s="10"/>
      <c r="K79" s="1"/>
      <c r="L79" s="1"/>
      <c r="M79" s="10"/>
      <c r="N79" s="1"/>
      <c r="O79" s="1"/>
    </row>
    <row r="80" spans="1:15" ht="20.100000000000001" customHeight="1" x14ac:dyDescent="0.25">
      <c r="A80" s="1"/>
      <c r="F80" s="1"/>
      <c r="G80" s="1"/>
      <c r="H80" s="1"/>
      <c r="I80" s="10"/>
      <c r="K80" s="1"/>
      <c r="L80" s="1"/>
      <c r="M80" s="10"/>
      <c r="N80" s="1"/>
      <c r="O80" s="1"/>
    </row>
    <row r="81" spans="1:15" ht="20.100000000000001" customHeight="1" x14ac:dyDescent="0.25">
      <c r="A81" s="1"/>
      <c r="B81" s="10"/>
      <c r="C81" s="10"/>
      <c r="D81" s="10"/>
      <c r="E81" s="1"/>
      <c r="F81" s="1"/>
      <c r="G81" s="1"/>
      <c r="H81" s="1"/>
      <c r="I81" s="10"/>
      <c r="K81" s="1"/>
      <c r="L81" s="1"/>
      <c r="M81" s="10"/>
      <c r="N81" s="1"/>
      <c r="O81" s="1"/>
    </row>
    <row r="82" spans="1:15" ht="20.100000000000001" customHeight="1" x14ac:dyDescent="0.25">
      <c r="A82" s="1"/>
      <c r="B82" s="10"/>
      <c r="C82" s="10"/>
      <c r="D82" s="10"/>
      <c r="E82" s="1"/>
      <c r="F82" s="1"/>
      <c r="G82" s="1"/>
      <c r="H82" s="1"/>
      <c r="I82" s="10"/>
      <c r="K82" s="1"/>
      <c r="L82" s="1"/>
      <c r="M82" s="10"/>
      <c r="N82" s="1"/>
      <c r="O82" s="1"/>
    </row>
    <row r="83" spans="1:15" ht="20.100000000000001" customHeight="1" x14ac:dyDescent="0.25">
      <c r="A83" s="1"/>
      <c r="B83" s="10"/>
      <c r="C83" s="10"/>
      <c r="D83" s="10"/>
      <c r="E83" s="1"/>
      <c r="F83" s="1"/>
      <c r="G83" s="1"/>
      <c r="H83" s="1"/>
      <c r="I83" s="10"/>
      <c r="K83" s="1"/>
      <c r="L83" s="1"/>
      <c r="M83" s="10"/>
      <c r="N83" s="1"/>
      <c r="O83" s="1"/>
    </row>
    <row r="84" spans="1:15" ht="20.100000000000001" customHeight="1" x14ac:dyDescent="0.25">
      <c r="A84" s="1"/>
      <c r="B84" s="10"/>
      <c r="C84" s="10"/>
      <c r="D84" s="10"/>
      <c r="E84" s="1"/>
      <c r="F84" s="1"/>
      <c r="G84" s="1"/>
      <c r="H84" s="1"/>
      <c r="I84" s="10"/>
      <c r="K84" s="1"/>
      <c r="L84" s="1"/>
      <c r="M84" s="10"/>
      <c r="N84" s="1"/>
      <c r="O84" s="1"/>
    </row>
    <row r="85" spans="1:15" ht="20.100000000000001" customHeight="1" x14ac:dyDescent="0.25">
      <c r="A85" s="1"/>
      <c r="B85" s="10"/>
      <c r="C85" s="10"/>
      <c r="D85" s="10"/>
      <c r="E85" s="1"/>
      <c r="F85" s="1"/>
      <c r="G85" s="1"/>
      <c r="H85" s="1"/>
      <c r="I85" s="10"/>
      <c r="K85" s="1"/>
      <c r="L85" s="1"/>
      <c r="M85" s="10"/>
      <c r="N85" s="1"/>
      <c r="O85" s="1"/>
    </row>
    <row r="86" spans="1:15" ht="20.100000000000001" customHeight="1" x14ac:dyDescent="0.25">
      <c r="A86" s="1"/>
      <c r="B86" s="10"/>
      <c r="C86" s="10"/>
      <c r="D86" s="10"/>
      <c r="E86" s="1"/>
      <c r="F86" s="1"/>
      <c r="G86" s="1"/>
      <c r="H86" s="1"/>
      <c r="I86" s="10"/>
      <c r="K86" s="1"/>
      <c r="L86" s="1"/>
      <c r="M86" s="10"/>
      <c r="N86" s="1"/>
      <c r="O86" s="1"/>
    </row>
    <row r="87" spans="1:15" ht="15.75" x14ac:dyDescent="0.25">
      <c r="A87" s="1"/>
      <c r="B87" s="10"/>
      <c r="C87" s="10"/>
      <c r="D87" s="1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20.100000000000001" customHeight="1" x14ac:dyDescent="0.25">
      <c r="A88" s="1"/>
      <c r="B88" s="10"/>
      <c r="C88" s="10"/>
      <c r="D88" s="1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20.100000000000001" customHeight="1" x14ac:dyDescent="0.2">
      <c r="A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20.100000000000001" customHeight="1" x14ac:dyDescent="0.2">
      <c r="A90" s="1"/>
      <c r="E90" s="1"/>
      <c r="F90" s="1"/>
      <c r="G90" s="118"/>
      <c r="H90" s="119"/>
      <c r="I90" s="119"/>
      <c r="J90" s="119"/>
      <c r="K90" s="119"/>
      <c r="L90" s="119"/>
      <c r="M90" s="119"/>
      <c r="N90" s="1"/>
      <c r="O90" s="1"/>
    </row>
    <row r="91" spans="1:15" ht="20.100000000000001" customHeight="1" x14ac:dyDescent="0.2">
      <c r="A91" s="1"/>
      <c r="E91" s="1"/>
      <c r="F91" s="1"/>
      <c r="G91" s="5"/>
      <c r="H91" s="17"/>
      <c r="I91" s="17"/>
      <c r="J91" s="17"/>
      <c r="K91" s="17"/>
      <c r="L91" s="17"/>
      <c r="M91" s="17"/>
      <c r="N91" s="1"/>
      <c r="O91" s="1"/>
    </row>
    <row r="92" spans="1:15" ht="20.100000000000001" customHeight="1" x14ac:dyDescent="0.2">
      <c r="A92" s="1"/>
      <c r="E92" s="1"/>
      <c r="F92" s="1"/>
      <c r="G92" s="5"/>
      <c r="H92" s="17"/>
      <c r="I92" s="17"/>
      <c r="J92" s="22"/>
      <c r="K92" s="23"/>
      <c r="L92" s="17"/>
      <c r="M92" s="17"/>
      <c r="N92" s="1"/>
      <c r="O92" s="1"/>
    </row>
    <row r="93" spans="1:15" ht="20.100000000000001" customHeight="1" x14ac:dyDescent="0.2">
      <c r="A93" s="1"/>
      <c r="E93" s="1"/>
      <c r="F93" s="1"/>
      <c r="G93" s="5"/>
      <c r="H93" s="17"/>
      <c r="I93" s="17"/>
      <c r="J93" s="22"/>
      <c r="K93" s="23"/>
      <c r="L93" s="17"/>
      <c r="M93" s="17"/>
      <c r="N93" s="1"/>
      <c r="O93" s="1"/>
    </row>
    <row r="94" spans="1:15" ht="20.100000000000001" customHeight="1" x14ac:dyDescent="0.2">
      <c r="A94" s="1"/>
      <c r="E94" s="1"/>
      <c r="F94" s="1"/>
      <c r="G94" s="5"/>
      <c r="H94" s="17"/>
      <c r="I94" s="17"/>
      <c r="J94" s="22"/>
      <c r="K94" s="23"/>
      <c r="L94" s="17"/>
      <c r="M94" s="17"/>
      <c r="N94" s="1"/>
      <c r="O94" s="1"/>
    </row>
    <row r="95" spans="1:15" ht="20.100000000000001" customHeight="1" x14ac:dyDescent="0.2">
      <c r="A95" s="1"/>
      <c r="E95" s="1"/>
      <c r="F95" s="1"/>
      <c r="G95" s="5"/>
      <c r="H95" s="17"/>
      <c r="I95" s="17"/>
      <c r="J95" s="22"/>
      <c r="K95" s="23"/>
      <c r="L95" s="17"/>
      <c r="M95" s="17"/>
      <c r="N95" s="1"/>
      <c r="O95" s="1"/>
    </row>
    <row r="96" spans="1:15" ht="20.100000000000001" customHeight="1" x14ac:dyDescent="0.2">
      <c r="A96" s="1"/>
      <c r="E96" s="1"/>
      <c r="F96" s="1"/>
      <c r="G96" s="5"/>
      <c r="H96" s="22"/>
      <c r="I96" s="22"/>
      <c r="J96" s="22"/>
      <c r="K96" s="23"/>
      <c r="L96" s="17"/>
      <c r="M96" s="17"/>
      <c r="N96" s="1"/>
      <c r="O96" s="1"/>
    </row>
    <row r="97" spans="1:15" ht="20.100000000000001" customHeight="1" x14ac:dyDescent="0.2">
      <c r="A97" s="1"/>
      <c r="E97" s="1"/>
      <c r="F97" s="1"/>
      <c r="G97" s="17"/>
      <c r="H97" s="17"/>
      <c r="I97" s="17"/>
      <c r="J97" s="28"/>
      <c r="K97" s="17"/>
      <c r="L97" s="17"/>
      <c r="M97" s="17"/>
      <c r="N97" s="1"/>
      <c r="O97" s="1"/>
    </row>
    <row r="98" spans="1:15" ht="20.100000000000001" customHeight="1" x14ac:dyDescent="0.2"/>
    <row r="99" spans="1:15" ht="20.100000000000001" customHeight="1" x14ac:dyDescent="0.2"/>
    <row r="100" spans="1:15" ht="20.100000000000001" customHeight="1" x14ac:dyDescent="0.2"/>
    <row r="101" spans="1:15" ht="20.100000000000001" customHeight="1" x14ac:dyDescent="0.2"/>
    <row r="102" spans="1:15" ht="20.100000000000001" customHeight="1" x14ac:dyDescent="0.2"/>
    <row r="103" spans="1:15" ht="20.100000000000001" customHeight="1" x14ac:dyDescent="0.2"/>
    <row r="104" spans="1:15" ht="20.100000000000001" customHeight="1" x14ac:dyDescent="0.2"/>
    <row r="105" spans="1:15" ht="20.100000000000001" customHeight="1" x14ac:dyDescent="0.2"/>
    <row r="106" spans="1:15" ht="20.100000000000001" customHeight="1" x14ac:dyDescent="0.2"/>
    <row r="107" spans="1:15" ht="20.100000000000001" customHeight="1" x14ac:dyDescent="0.2"/>
    <row r="108" spans="1:15" ht="20.100000000000001" customHeight="1" x14ac:dyDescent="0.2"/>
    <row r="109" spans="1:15" ht="20.100000000000001" customHeight="1" x14ac:dyDescent="0.2"/>
    <row r="110" spans="1:15" ht="20.100000000000001" customHeight="1" x14ac:dyDescent="0.2"/>
    <row r="111" spans="1:15" ht="20.100000000000001" customHeight="1" x14ac:dyDescent="0.2"/>
    <row r="112" spans="1:15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</sheetData>
  <mergeCells count="24">
    <mergeCell ref="B4:M4"/>
    <mergeCell ref="B5:M5"/>
    <mergeCell ref="B3:M3"/>
    <mergeCell ref="B2:M2"/>
    <mergeCell ref="B7:B8"/>
    <mergeCell ref="C7:C8"/>
    <mergeCell ref="K62:L62"/>
    <mergeCell ref="F7:F8"/>
    <mergeCell ref="E7:E8"/>
    <mergeCell ref="D7:D8"/>
    <mergeCell ref="M7:M8"/>
    <mergeCell ref="L7:L8"/>
    <mergeCell ref="G7:G8"/>
    <mergeCell ref="H9:I9"/>
    <mergeCell ref="H7:I8"/>
    <mergeCell ref="J7:J8"/>
    <mergeCell ref="K7:K8"/>
    <mergeCell ref="I72:M72"/>
    <mergeCell ref="I69:M69"/>
    <mergeCell ref="B71:E71"/>
    <mergeCell ref="B77:E77"/>
    <mergeCell ref="K52:L52"/>
    <mergeCell ref="B72:E72"/>
    <mergeCell ref="I71:M71"/>
  </mergeCells>
  <phoneticPr fontId="0" type="noConversion"/>
  <pageMargins left="0.59055118110236227" right="0" top="2.35" bottom="0.39370078740157483" header="0.23622047244094491" footer="0.15748031496062992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K15" sqref="K15"/>
    </sheetView>
  </sheetViews>
  <sheetFormatPr defaultRowHeight="12.75" x14ac:dyDescent="0.2"/>
  <cols>
    <col min="1" max="1" width="3.42578125" customWidth="1"/>
    <col min="2" max="2" width="12.28515625" customWidth="1"/>
    <col min="3" max="3" width="10.28515625" customWidth="1"/>
    <col min="4" max="4" width="9.42578125" customWidth="1"/>
    <col min="5" max="5" width="6.140625" customWidth="1"/>
    <col min="6" max="6" width="10.85546875" customWidth="1"/>
    <col min="7" max="7" width="15.85546875" customWidth="1"/>
    <col min="8" max="8" width="20.7109375" customWidth="1"/>
    <col min="9" max="9" width="9" customWidth="1"/>
    <col min="10" max="10" width="10.5703125" customWidth="1"/>
    <col min="11" max="11" width="20.140625" customWidth="1"/>
  </cols>
  <sheetData>
    <row r="1" spans="1:11" ht="10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0.100000000000001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0.100000000000001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20.100000000000001" customHeight="1" thickTop="1" x14ac:dyDescent="0.2">
      <c r="A4" s="1"/>
      <c r="B4" s="1"/>
      <c r="C4" s="19" t="s">
        <v>40</v>
      </c>
      <c r="D4" s="20"/>
      <c r="E4" s="20"/>
      <c r="F4" s="20"/>
      <c r="G4" s="20"/>
      <c r="H4" s="20"/>
      <c r="I4" s="21"/>
      <c r="J4" s="1"/>
      <c r="K4" s="1"/>
    </row>
    <row r="5" spans="1:11" ht="20.100000000000001" customHeight="1" x14ac:dyDescent="0.2">
      <c r="A5" s="1"/>
      <c r="B5" s="1"/>
      <c r="C5" s="9" t="s">
        <v>48</v>
      </c>
      <c r="D5" s="17"/>
      <c r="E5" s="17"/>
      <c r="F5" s="17"/>
      <c r="G5" s="17"/>
      <c r="H5" s="17"/>
      <c r="I5" s="18"/>
      <c r="J5" s="1"/>
      <c r="K5" s="1"/>
    </row>
    <row r="6" spans="1:11" ht="20.100000000000001" customHeight="1" x14ac:dyDescent="0.2">
      <c r="A6" s="1"/>
      <c r="B6" s="1"/>
      <c r="C6" s="9" t="s">
        <v>41</v>
      </c>
      <c r="D6" s="17"/>
      <c r="E6" s="17"/>
      <c r="F6" s="22" t="s">
        <v>14</v>
      </c>
      <c r="G6" s="23">
        <v>3300000</v>
      </c>
      <c r="H6" s="17" t="s">
        <v>34</v>
      </c>
      <c r="I6" s="18"/>
      <c r="J6" s="1"/>
      <c r="K6" s="1"/>
    </row>
    <row r="7" spans="1:11" ht="20.100000000000001" customHeight="1" x14ac:dyDescent="0.2">
      <c r="A7" s="1"/>
      <c r="B7" s="1"/>
      <c r="C7" s="9" t="s">
        <v>23</v>
      </c>
      <c r="D7" s="17"/>
      <c r="E7" s="17"/>
      <c r="F7" s="22" t="s">
        <v>14</v>
      </c>
      <c r="G7" s="23">
        <v>2450000</v>
      </c>
      <c r="H7" s="17" t="s">
        <v>34</v>
      </c>
      <c r="I7" s="18"/>
      <c r="J7" s="1"/>
      <c r="K7" s="1"/>
    </row>
    <row r="8" spans="1:11" ht="20.100000000000001" customHeight="1" x14ac:dyDescent="0.2">
      <c r="A8" s="1"/>
      <c r="B8" s="1"/>
      <c r="C8" s="9" t="s">
        <v>42</v>
      </c>
      <c r="D8" s="17"/>
      <c r="E8" s="17"/>
      <c r="F8" s="22" t="s">
        <v>14</v>
      </c>
      <c r="G8" s="23">
        <v>2000000</v>
      </c>
      <c r="H8" s="17" t="s">
        <v>34</v>
      </c>
      <c r="I8" s="18"/>
      <c r="J8" s="1"/>
      <c r="K8" s="1"/>
    </row>
    <row r="9" spans="1:11" ht="20.100000000000001" customHeight="1" x14ac:dyDescent="0.2">
      <c r="A9" s="1"/>
      <c r="B9" s="1"/>
      <c r="C9" s="9" t="s">
        <v>36</v>
      </c>
      <c r="D9" s="17"/>
      <c r="E9" s="17"/>
      <c r="F9" s="22" t="s">
        <v>14</v>
      </c>
      <c r="G9" s="23">
        <v>1150000</v>
      </c>
      <c r="H9" s="17" t="s">
        <v>34</v>
      </c>
      <c r="I9" s="18"/>
      <c r="J9" s="1"/>
      <c r="K9" s="1"/>
    </row>
    <row r="10" spans="1:11" ht="20.100000000000001" customHeight="1" thickBot="1" x14ac:dyDescent="0.25">
      <c r="A10" s="1"/>
      <c r="B10" s="1"/>
      <c r="C10" s="12" t="s">
        <v>15</v>
      </c>
      <c r="D10" s="24"/>
      <c r="E10" s="24"/>
      <c r="F10" s="24" t="s">
        <v>14</v>
      </c>
      <c r="G10" s="25">
        <v>585000</v>
      </c>
      <c r="H10" s="26" t="s">
        <v>34</v>
      </c>
      <c r="I10" s="27"/>
      <c r="J10" s="1"/>
      <c r="K10" s="1"/>
    </row>
    <row r="11" spans="1:11" ht="20.100000000000001" customHeight="1" thickTop="1" x14ac:dyDescent="0.2">
      <c r="A11" s="1"/>
      <c r="B11" s="1"/>
      <c r="C11" s="17"/>
      <c r="D11" s="17"/>
      <c r="E11" s="17"/>
      <c r="F11" s="28"/>
      <c r="G11" s="17"/>
      <c r="H11" s="17"/>
      <c r="I11" s="17"/>
      <c r="J11" s="1"/>
      <c r="K11" s="1"/>
    </row>
    <row r="12" spans="1:11" ht="20.100000000000001" customHeight="1" x14ac:dyDescent="0.2"/>
    <row r="13" spans="1:11" ht="20.100000000000001" customHeight="1" x14ac:dyDescent="0.2"/>
    <row r="14" spans="1:11" ht="20.100000000000001" customHeight="1" x14ac:dyDescent="0.2"/>
    <row r="15" spans="1:11" ht="20.100000000000001" customHeight="1" x14ac:dyDescent="0.2"/>
    <row r="16" spans="1:11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  <row r="31" ht="20.100000000000001" customHeight="1" x14ac:dyDescent="0.2"/>
    <row r="3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</sheetData>
  <pageMargins left="0.70866141732283472" right="0.70866141732283472" top="1.43" bottom="0.74803149606299213" header="0.31496062992125984" footer="0.31496062992125984"/>
  <pageSetup paperSize="9" scale="1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HPS BL &amp; NON Personil </vt:lpstr>
      <vt:lpstr>ref hps</vt:lpstr>
      <vt:lpstr>'HPS BL &amp; NON Personil '!Print_Area</vt:lpstr>
      <vt:lpstr>'ref hps'!Print_Area</vt:lpstr>
      <vt:lpstr>'HPS BL &amp; NON Personil '!Print_Titles</vt:lpstr>
    </vt:vector>
  </TitlesOfParts>
  <Company>- ETH0 -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dias</dc:creator>
  <cp:lastModifiedBy>ismail - [2010]</cp:lastModifiedBy>
  <cp:lastPrinted>2013-01-31T04:49:51Z</cp:lastPrinted>
  <dcterms:created xsi:type="dcterms:W3CDTF">2005-06-16T08:32:28Z</dcterms:created>
  <dcterms:modified xsi:type="dcterms:W3CDTF">2013-07-08T09:37:49Z</dcterms:modified>
</cp:coreProperties>
</file>