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13095" windowHeight="6600" tabRatio="512" activeTab="2"/>
  </bookViews>
  <sheets>
    <sheet name="masters" sheetId="1" r:id="rId1"/>
    <sheet name="basetrans" sheetId="2" r:id="rId2"/>
    <sheet name="driller" sheetId="3" r:id="rId3"/>
    <sheet name="history_n_logs" sheetId="4" r:id="rId4"/>
  </sheets>
  <calcPr calcId="144525"/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6" i="3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" i="1"/>
  <c r="J4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40" i="1"/>
  <c r="E5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6" i="1"/>
  <c r="B55" i="1"/>
</calcChain>
</file>

<file path=xl/sharedStrings.xml><?xml version="1.0" encoding="utf-8"?>
<sst xmlns="http://schemas.openxmlformats.org/spreadsheetml/2006/main" count="1039" uniqueCount="216">
  <si>
    <t>Table Name</t>
  </si>
  <si>
    <t>jbh_ms_inventory</t>
  </si>
  <si>
    <t>jbh_ms_factory</t>
  </si>
  <si>
    <t>jbh_ms_invgroup</t>
  </si>
  <si>
    <t>jbh_ms_rack</t>
  </si>
  <si>
    <t>jbh_ms_coa</t>
  </si>
  <si>
    <t>jbh_ms_coagroup</t>
  </si>
  <si>
    <t>Description</t>
  </si>
  <si>
    <t>Master Factory
Dependecies::
None</t>
  </si>
  <si>
    <t>Master Inventory Group
Dependecies::
None</t>
  </si>
  <si>
    <t>Master Rack
Dependecies::
None</t>
  </si>
  <si>
    <t>Master Group Chart of Account
Dependecies::
None</t>
  </si>
  <si>
    <t>Field Name</t>
  </si>
  <si>
    <t>Field Type</t>
  </si>
  <si>
    <t>id</t>
  </si>
  <si>
    <t>int</t>
  </si>
  <si>
    <t>batch_no</t>
  </si>
  <si>
    <t>factory_code</t>
  </si>
  <si>
    <t>Varchar(10)</t>
  </si>
  <si>
    <t>invgroup_code</t>
  </si>
  <si>
    <t>rack_code</t>
  </si>
  <si>
    <t>coa_code</t>
  </si>
  <si>
    <t>coagroup_code</t>
  </si>
  <si>
    <t>inventory_code</t>
  </si>
  <si>
    <t>factory_name</t>
  </si>
  <si>
    <t>Varchar(200)</t>
  </si>
  <si>
    <t>invgroup_name</t>
  </si>
  <si>
    <t>Varchar(100)</t>
  </si>
  <si>
    <t>rack_name</t>
  </si>
  <si>
    <t>coa_name</t>
  </si>
  <si>
    <t>coagroup_name</t>
  </si>
  <si>
    <t>inventory_name</t>
  </si>
  <si>
    <t>Varchar(255)</t>
  </si>
  <si>
    <t>factory_address</t>
  </si>
  <si>
    <t>invgroup_isactive</t>
  </si>
  <si>
    <t>tinyint</t>
  </si>
  <si>
    <t>rack_warehouse</t>
  </si>
  <si>
    <t>coa_dk</t>
  </si>
  <si>
    <t>coagroup_isactive</t>
  </si>
  <si>
    <t>inventory_unit</t>
  </si>
  <si>
    <t>factory_phone</t>
  </si>
  <si>
    <t>Varchar(18)</t>
  </si>
  <si>
    <t>created_datetime</t>
  </si>
  <si>
    <t>datetime</t>
  </si>
  <si>
    <t>rack_isactive</t>
  </si>
  <si>
    <t>coa_pl_bs</t>
  </si>
  <si>
    <t>inventory_delunit</t>
  </si>
  <si>
    <t>factory_isactive</t>
  </si>
  <si>
    <t>created_user</t>
  </si>
  <si>
    <t>varchar(20)</t>
  </si>
  <si>
    <t>coa_isactive</t>
  </si>
  <si>
    <t>inventory_price_buy</t>
  </si>
  <si>
    <t>Decimal(18,2)</t>
  </si>
  <si>
    <t>update_datetime</t>
  </si>
  <si>
    <t>inventory_disc_buy</t>
  </si>
  <si>
    <t>update_user</t>
  </si>
  <si>
    <t>inventory_base_price</t>
  </si>
  <si>
    <t>xfld01</t>
  </si>
  <si>
    <t>inventory_base_minstock</t>
  </si>
  <si>
    <t>xfld02</t>
  </si>
  <si>
    <t>inventory_base_maxstock</t>
  </si>
  <si>
    <t>xfld03</t>
  </si>
  <si>
    <t>bigint</t>
  </si>
  <si>
    <t>inventory_expire_date</t>
  </si>
  <si>
    <t>xfld04</t>
  </si>
  <si>
    <t>inventory_flags</t>
  </si>
  <si>
    <t>xfld05</t>
  </si>
  <si>
    <t>Varchar(50)</t>
  </si>
  <si>
    <t>inventory_isactive</t>
  </si>
  <si>
    <t>xfld06</t>
  </si>
  <si>
    <t>xfld07</t>
  </si>
  <si>
    <t>xfld08</t>
  </si>
  <si>
    <t>xfld09</t>
  </si>
  <si>
    <t>Decimal(12,2)</t>
  </si>
  <si>
    <t>xfld10</t>
  </si>
  <si>
    <t>Decimal(10,0)</t>
  </si>
  <si>
    <t xml:space="preserve"> varchar(20)</t>
  </si>
  <si>
    <t xml:space="preserve"> varchar(255)</t>
  </si>
  <si>
    <t xml:space="preserve"> varchar(10)</t>
  </si>
  <si>
    <t xml:space="preserve"> datetime</t>
  </si>
  <si>
    <t>farmasi</t>
  </si>
  <si>
    <t>DataBase Name</t>
  </si>
  <si>
    <r>
      <t xml:space="preserve">Master Inventory
Dependecies::
</t>
    </r>
    <r>
      <rPr>
        <i/>
        <sz val="11"/>
        <color theme="1"/>
        <rFont val="Calibri"/>
        <family val="2"/>
        <scheme val="minor"/>
      </rPr>
      <t>- jbh_ms_factory
- jbh_ms_invgroup
- jbh_ms_rack
- jbh_ms_coa</t>
    </r>
  </si>
  <si>
    <r>
      <t xml:space="preserve">Master Chart of Account
Dependecies::
- </t>
    </r>
    <r>
      <rPr>
        <i/>
        <sz val="11"/>
        <color theme="1"/>
        <rFont val="Calibri"/>
        <family val="2"/>
        <scheme val="minor"/>
      </rPr>
      <t>jbh_ms_coagroup</t>
    </r>
  </si>
  <si>
    <t>jbh_ms_pbf</t>
  </si>
  <si>
    <r>
      <t xml:space="preserve">Master Pedagang Besar Factory
Dependecies::
- </t>
    </r>
    <r>
      <rPr>
        <i/>
        <sz val="11"/>
        <color theme="1"/>
        <rFont val="Calibri"/>
        <family val="2"/>
        <scheme val="minor"/>
      </rPr>
      <t>jbh_ms_factory</t>
    </r>
  </si>
  <si>
    <t>pbf_code</t>
  </si>
  <si>
    <t>pbf_name</t>
  </si>
  <si>
    <t>pbf_address</t>
  </si>
  <si>
    <t>pbf_phone</t>
  </si>
  <si>
    <t>pbf_isactive</t>
  </si>
  <si>
    <t>jbh_tpurchasehead</t>
  </si>
  <si>
    <t>purhead_no</t>
  </si>
  <si>
    <t>char(20)</t>
  </si>
  <si>
    <t>purhead_date</t>
  </si>
  <si>
    <t>xpurhead_factoryid</t>
  </si>
  <si>
    <t>purhead_total</t>
  </si>
  <si>
    <t>purhead_totaldisc</t>
  </si>
  <si>
    <t>purhead_isppn</t>
  </si>
  <si>
    <t>purhead_grandtotal</t>
  </si>
  <si>
    <t>decimal(16,2)</t>
  </si>
  <si>
    <t>xpurhead_pbfid</t>
  </si>
  <si>
    <t>xcoa_groupid</t>
  </si>
  <si>
    <t>xpbf_factoryid</t>
  </si>
  <si>
    <t>purhead_iscancel</t>
  </si>
  <si>
    <t>purhead_flags</t>
  </si>
  <si>
    <t>purhead_isretur</t>
  </si>
  <si>
    <t>purhead_cancelnote</t>
  </si>
  <si>
    <t>purhead_returnote</t>
  </si>
  <si>
    <t>xpurhead_trcvheadid</t>
  </si>
  <si>
    <t>xpurhead_tretrheadid</t>
  </si>
  <si>
    <t>xpurdet_invid</t>
  </si>
  <si>
    <t>purdet_qty</t>
  </si>
  <si>
    <t>purdet_baseprice</t>
  </si>
  <si>
    <t>purdet_disc</t>
  </si>
  <si>
    <t>purdet_isppn</t>
  </si>
  <si>
    <t>xpurdet_purheadid</t>
  </si>
  <si>
    <t>purdet_flags</t>
  </si>
  <si>
    <t>purdet_iscancel</t>
  </si>
  <si>
    <t>purdet_isretur</t>
  </si>
  <si>
    <t>purdet_cancelnote</t>
  </si>
  <si>
    <t>purdet_returnote</t>
  </si>
  <si>
    <t>jbh_tpurchasedet</t>
  </si>
  <si>
    <r>
      <t xml:space="preserve">Master Factory
Dependecies::
</t>
    </r>
    <r>
      <rPr>
        <i/>
        <sz val="11"/>
        <color theme="1"/>
        <rFont val="Calibri"/>
        <family val="2"/>
        <scheme val="minor"/>
      </rPr>
      <t>- jbh_ms_inventory
- jbh_tpurchasehead</t>
    </r>
  </si>
  <si>
    <r>
      <t xml:space="preserve">Master Inventory
Dependecies::
</t>
    </r>
    <r>
      <rPr>
        <i/>
        <sz val="11"/>
        <color theme="1"/>
        <rFont val="Calibri"/>
        <family val="2"/>
        <scheme val="minor"/>
      </rPr>
      <t>- jbh_ms_factory
- jbh_dsafetystock
- jbh_dflucprice</t>
    </r>
  </si>
  <si>
    <t>jbh_dflucprice</t>
  </si>
  <si>
    <t>jbh_dsafetystock</t>
  </si>
  <si>
    <r>
      <t xml:space="preserve">Master Inventory
Dependecies::
</t>
    </r>
    <r>
      <rPr>
        <i/>
        <sz val="11"/>
        <color theme="1"/>
        <rFont val="Calibri"/>
        <family val="2"/>
        <scheme val="minor"/>
      </rPr>
      <t xml:space="preserve">- 
- 
- </t>
    </r>
  </si>
  <si>
    <t>fluc_transid</t>
  </si>
  <si>
    <t>fluc_transsource</t>
  </si>
  <si>
    <t>fluc_invid</t>
  </si>
  <si>
    <t>fluc_qty</t>
  </si>
  <si>
    <t>fluc_price</t>
  </si>
  <si>
    <t>dss_transsource</t>
  </si>
  <si>
    <t>dss_transid</t>
  </si>
  <si>
    <t>dss_invid</t>
  </si>
  <si>
    <t>dss_date</t>
  </si>
  <si>
    <t>fluc_date</t>
  </si>
  <si>
    <t>dss_qty</t>
  </si>
  <si>
    <t>dss_latency</t>
  </si>
  <si>
    <t>jbh_tdisthead</t>
  </si>
  <si>
    <t>disthead_no</t>
  </si>
  <si>
    <t>disthead_date</t>
  </si>
  <si>
    <t>disthead_total</t>
  </si>
  <si>
    <t>disthead_flags</t>
  </si>
  <si>
    <t>xdisthead_unitid</t>
  </si>
  <si>
    <t>CREATE TABLE `</t>
  </si>
  <si>
    <t>unsigned NOT NULL auto_increment</t>
  </si>
  <si>
    <t>NOT NULL</t>
  </si>
  <si>
    <t xml:space="preserve">unsigned zerofill NOT NULL </t>
  </si>
  <si>
    <t>'0.00'</t>
  </si>
  <si>
    <t>PRIMARY KEY (`</t>
  </si>
  <si>
    <t xml:space="preserve">`) ) ENGINE=MyISAM AUTO_INCREMENT=0 DEFAULT CHARSET=latin1;
</t>
  </si>
  <si>
    <t>DROP TABLE IF EXISTS `</t>
  </si>
  <si>
    <t>`;</t>
  </si>
  <si>
    <t xml:space="preserve">` ( </t>
  </si>
  <si>
    <t xml:space="preserve"> unsigned NOT NULL auto_increment</t>
  </si>
  <si>
    <t xml:space="preserve"> NOT NULL</t>
  </si>
  <si>
    <t xml:space="preserve"> Default 0</t>
  </si>
  <si>
    <t xml:space="preserve"> Default '00-00-0000'</t>
  </si>
  <si>
    <t xml:space="preserve"> Default '00'</t>
  </si>
  <si>
    <t xml:space="preserve"> Default '-'</t>
  </si>
  <si>
    <t xml:space="preserve"> Default '0.00'</t>
  </si>
  <si>
    <t xml:space="preserve"> Default '00-00-0000 00:00:00'</t>
  </si>
  <si>
    <t xml:space="preserve"> int</t>
  </si>
  <si>
    <t xml:space="preserve"> Varchar(25)</t>
  </si>
  <si>
    <t xml:space="preserve"> Varchar(20)</t>
  </si>
  <si>
    <t xml:space="preserve"> Varchar(255)</t>
  </si>
  <si>
    <t xml:space="preserve"> Varchar(10)</t>
  </si>
  <si>
    <t xml:space="preserve"> Decimal(18,2)</t>
  </si>
  <si>
    <t xml:space="preserve"> Decimal(16,2)</t>
  </si>
  <si>
    <t xml:space="preserve"> date</t>
  </si>
  <si>
    <t xml:space="preserve"> tinyint</t>
  </si>
  <si>
    <t xml:space="preserve"> Varchar(11)</t>
  </si>
  <si>
    <t xml:space="preserve"> bigint</t>
  </si>
  <si>
    <t xml:space="preserve"> Varchar(50)</t>
  </si>
  <si>
    <t xml:space="preserve"> Varchar(100)</t>
  </si>
  <si>
    <t xml:space="preserve"> Varchar(200)</t>
  </si>
  <si>
    <t xml:space="preserve"> Decimal(12,2)</t>
  </si>
  <si>
    <t xml:space="preserve"> Decimal(10,0)</t>
  </si>
  <si>
    <t>xinv_groupid</t>
  </si>
  <si>
    <t>xinv_factoryid</t>
  </si>
  <si>
    <t>xinv_rackid</t>
  </si>
  <si>
    <t>xinv_coa_persediaanid</t>
  </si>
  <si>
    <t>xinv_coa_pendapatanid</t>
  </si>
  <si>
    <t>xinv_coa_biayaid</t>
  </si>
  <si>
    <t xml:space="preserve"> </t>
  </si>
  <si>
    <t xml:space="preserve"> Default "D"</t>
  </si>
  <si>
    <t xml:space="preserve"> Default "PL"</t>
  </si>
  <si>
    <t xml:space="preserve"> Default '000'</t>
  </si>
  <si>
    <t xml:space="preserve"> Char(1)</t>
  </si>
  <si>
    <t xml:space="preserve"> Char(2)</t>
  </si>
  <si>
    <t xml:space="preserve"> Char(3)</t>
  </si>
  <si>
    <t xml:space="preserve">  </t>
  </si>
  <si>
    <t xml:space="preserve"> varchar(18)</t>
  </si>
  <si>
    <t xml:space="preserve"> NOT NULL </t>
  </si>
  <si>
    <t xml:space="preserve"> int </t>
  </si>
  <si>
    <t xml:space="preserve"> char(20) </t>
  </si>
  <si>
    <t xml:space="preserve"> date </t>
  </si>
  <si>
    <t xml:space="preserve"> decimal(16,2) </t>
  </si>
  <si>
    <t xml:space="preserve"> decimal(14,2) </t>
  </si>
  <si>
    <t xml:space="preserve"> decimal(18,2) </t>
  </si>
  <si>
    <t xml:space="preserve"> tinyint </t>
  </si>
  <si>
    <t xml:space="preserve"> varchar(255) </t>
  </si>
  <si>
    <t xml:space="preserve"> datetime </t>
  </si>
  <si>
    <t xml:space="preserve"> varchar(20) </t>
  </si>
  <si>
    <t xml:space="preserve"> bigint </t>
  </si>
  <si>
    <t xml:space="preserve"> Decimal(18,2) </t>
  </si>
  <si>
    <t xml:space="preserve"> Varchar(50) </t>
  </si>
  <si>
    <t xml:space="preserve"> Varchar(100) </t>
  </si>
  <si>
    <t xml:space="preserve"> Varchar(200) </t>
  </si>
  <si>
    <t xml:space="preserve"> Varchar(255) </t>
  </si>
  <si>
    <t xml:space="preserve"> Decimal(12,2) </t>
  </si>
  <si>
    <t xml:space="preserve"> Decimal(10,0) </t>
  </si>
  <si>
    <t xml:space="preserve"> decimal(12,2) </t>
  </si>
  <si>
    <t xml:space="preserve"> decimal(10,2)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</si>
</sst>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CCFF"/>
        <bgColor rgb="FF99CCFF"/>
      </patternFill>
    </fill>
  </fills>
  <borders count="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5">
    <xf numFmtId="0" fontId="0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13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B6" zoomScale="70" zoomScaleNormal="70" workbookViewId="0">
      <selection activeCell="J4" sqref="J4:J40"/>
    </sheetView>
  </sheetViews>
  <sheetFormatPr defaultRowHeight="15"/>
  <cols>
    <col min="1" max="1" width="27.125" style="2" bestFit="1" customWidth="1"/>
    <col min="2" max="2" width="17.625" style="2" bestFit="1" customWidth="1"/>
    <col min="3" max="3" width="15.75" style="2" customWidth="1"/>
    <col min="4" max="4" width="20.125" style="2" bestFit="1" customWidth="1"/>
    <col min="5" max="5" width="1.75" style="2" customWidth="1"/>
    <col min="6" max="6" width="16" style="2" bestFit="1" customWidth="1"/>
    <col min="7" max="7" width="12.25" style="2" bestFit="1" customWidth="1"/>
    <col min="8" max="8" width="32.25" style="2" bestFit="1" customWidth="1"/>
    <col min="9" max="9" width="20.125" style="2" bestFit="1" customWidth="1"/>
    <col min="10" max="10" width="20.125" style="2" customWidth="1"/>
    <col min="11" max="11" width="16" style="2" bestFit="1" customWidth="1"/>
    <col min="12" max="12" width="12.25" style="2" bestFit="1" customWidth="1"/>
    <col min="13" max="13" width="32.25" style="2" bestFit="1" customWidth="1"/>
    <col min="14" max="15" width="10.75" style="2" customWidth="1"/>
    <col min="16" max="16" width="16" style="2" bestFit="1" customWidth="1"/>
    <col min="17" max="17" width="12.25" style="2" bestFit="1" customWidth="1"/>
    <col min="18" max="18" width="32.25" style="2" bestFit="1" customWidth="1"/>
    <col min="19" max="20" width="10.75" style="2" customWidth="1"/>
    <col min="21" max="21" width="16" style="2" bestFit="1" customWidth="1"/>
    <col min="22" max="22" width="12.25" style="2" bestFit="1" customWidth="1"/>
    <col min="23" max="23" width="12.125" style="2" customWidth="1"/>
    <col min="24" max="25" width="10.75" style="2" customWidth="1"/>
    <col min="26" max="26" width="16.75" style="2" bestFit="1" customWidth="1"/>
    <col min="27" max="27" width="12.25" style="2" bestFit="1" customWidth="1"/>
    <col min="28" max="28" width="32.25" style="2" bestFit="1" customWidth="1"/>
    <col min="29" max="30" width="10.75" style="2" customWidth="1"/>
    <col min="31" max="31" width="16" style="2" bestFit="1" customWidth="1"/>
    <col min="32" max="32" width="12.25" style="2" bestFit="1" customWidth="1"/>
    <col min="33" max="33" width="32.25" style="2" bestFit="1" customWidth="1"/>
    <col min="34" max="1030" width="10.75" style="2" customWidth="1"/>
    <col min="1031" max="16384" width="9" style="2"/>
  </cols>
  <sheetData>
    <row r="1" spans="1:35" ht="43.5" customHeight="1" thickBot="1">
      <c r="A1" s="1" t="s">
        <v>81</v>
      </c>
      <c r="B1" s="1" t="s">
        <v>80</v>
      </c>
    </row>
    <row r="2" spans="1:35" s="6" customFormat="1" ht="31.5" customHeight="1" thickTop="1">
      <c r="A2" s="3" t="s">
        <v>0</v>
      </c>
      <c r="B2" s="4" t="s">
        <v>1</v>
      </c>
      <c r="C2" s="4"/>
      <c r="D2" s="4"/>
      <c r="E2" s="4"/>
      <c r="F2" s="5" t="s">
        <v>2</v>
      </c>
      <c r="G2" s="5"/>
      <c r="H2" s="4"/>
      <c r="I2" s="4"/>
      <c r="J2" s="4"/>
      <c r="K2" s="5" t="s">
        <v>3</v>
      </c>
      <c r="L2" s="5"/>
      <c r="M2" s="4"/>
      <c r="N2" s="4"/>
      <c r="O2" s="4"/>
      <c r="P2" s="5" t="s">
        <v>4</v>
      </c>
      <c r="Q2" s="5"/>
      <c r="R2" s="4"/>
      <c r="S2" s="4"/>
      <c r="T2" s="4"/>
      <c r="U2" s="5" t="s">
        <v>5</v>
      </c>
      <c r="V2" s="5"/>
      <c r="W2" s="4"/>
      <c r="X2" s="4"/>
      <c r="Y2" s="4"/>
      <c r="Z2" s="5" t="s">
        <v>6</v>
      </c>
      <c r="AA2" s="5"/>
      <c r="AB2" s="4"/>
      <c r="AC2" s="4"/>
      <c r="AD2" s="4"/>
      <c r="AE2" s="5" t="s">
        <v>84</v>
      </c>
      <c r="AF2" s="5"/>
    </row>
    <row r="3" spans="1:35" s="9" customFormat="1" ht="104.25" customHeight="1" thickBot="1">
      <c r="A3" s="1" t="s">
        <v>7</v>
      </c>
      <c r="B3" s="7" t="s">
        <v>82</v>
      </c>
      <c r="C3" s="7"/>
      <c r="D3" s="7"/>
      <c r="E3" s="7"/>
      <c r="F3" s="8" t="s">
        <v>8</v>
      </c>
      <c r="G3" s="8"/>
      <c r="H3" s="7"/>
      <c r="I3" s="7"/>
      <c r="J3" s="7"/>
      <c r="K3" s="8" t="s">
        <v>9</v>
      </c>
      <c r="L3" s="8"/>
      <c r="M3" s="7"/>
      <c r="N3" s="7"/>
      <c r="O3" s="7"/>
      <c r="P3" s="8" t="s">
        <v>10</v>
      </c>
      <c r="Q3" s="8"/>
      <c r="R3" s="7"/>
      <c r="S3" s="7"/>
      <c r="T3" s="7"/>
      <c r="U3" s="8" t="s">
        <v>83</v>
      </c>
      <c r="V3" s="8"/>
      <c r="W3" s="7"/>
      <c r="X3" s="7"/>
      <c r="Y3" s="7"/>
      <c r="Z3" s="8" t="s">
        <v>11</v>
      </c>
      <c r="AA3" s="8"/>
      <c r="AB3" s="7"/>
      <c r="AC3" s="7"/>
      <c r="AD3" s="7"/>
      <c r="AE3" s="8" t="s">
        <v>85</v>
      </c>
      <c r="AF3" s="8"/>
    </row>
    <row r="4" spans="1:35" ht="23.1" customHeight="1" thickTop="1">
      <c r="E4" s="10" t="str">
        <f>$A$44&amp;B2&amp;$B$44</f>
        <v>DROP TABLE IF EXISTS `jbh_ms_inventory`;</v>
      </c>
      <c r="J4" s="2" t="str">
        <f>$A$44&amp;F2&amp;$B$44</f>
        <v>DROP TABLE IF EXISTS `jbh_ms_factory`;</v>
      </c>
      <c r="O4" s="2" t="str">
        <f>$A$44&amp;K2&amp;$B$44</f>
        <v>DROP TABLE IF EXISTS `jbh_ms_invgroup`;</v>
      </c>
      <c r="T4" s="2" t="str">
        <f>$A$44&amp;P2&amp;$B$44</f>
        <v>DROP TABLE IF EXISTS `jbh_ms_rack`;</v>
      </c>
      <c r="Y4" s="2" t="str">
        <f>$A$44&amp;U2&amp;$B$44</f>
        <v>DROP TABLE IF EXISTS `jbh_ms_coa`;</v>
      </c>
      <c r="AD4" s="2" t="str">
        <f>$A$44&amp;Z2&amp;$B$44</f>
        <v>DROP TABLE IF EXISTS `jbh_ms_coagroup`;</v>
      </c>
      <c r="AI4" s="2" t="str">
        <f>$A$44&amp;AE2&amp;$B$44</f>
        <v>DROP TABLE IF EXISTS `jbh_ms_pbf`;</v>
      </c>
    </row>
    <row r="5" spans="1:35" s="10" customFormat="1" ht="27.6" customHeight="1">
      <c r="A5" s="10" t="s">
        <v>12</v>
      </c>
      <c r="B5" s="10" t="s">
        <v>13</v>
      </c>
      <c r="E5" s="10" t="str">
        <f>$A$45&amp;B2&amp;$B$45</f>
        <v xml:space="preserve">CREATE TABLE `jbh_ms_inventory` ( </v>
      </c>
      <c r="F5" s="10" t="s">
        <v>12</v>
      </c>
      <c r="G5" s="10" t="s">
        <v>13</v>
      </c>
      <c r="J5" s="10" t="str">
        <f>$A$45&amp;F2&amp;$B$45</f>
        <v xml:space="preserve">CREATE TABLE `jbh_ms_factory` ( </v>
      </c>
      <c r="K5" s="10" t="s">
        <v>12</v>
      </c>
      <c r="L5" s="10" t="s">
        <v>13</v>
      </c>
      <c r="O5" s="10" t="str">
        <f>$A$45&amp;K2&amp;$B$45</f>
        <v xml:space="preserve">CREATE TABLE `jbh_ms_invgroup` ( </v>
      </c>
      <c r="P5" s="10" t="s">
        <v>12</v>
      </c>
      <c r="Q5" s="10" t="s">
        <v>13</v>
      </c>
      <c r="T5" s="10" t="str">
        <f>$A$45&amp;P2&amp;$B$45</f>
        <v xml:space="preserve">CREATE TABLE `jbh_ms_rack` ( </v>
      </c>
      <c r="U5" s="10" t="s">
        <v>12</v>
      </c>
      <c r="V5" s="10" t="s">
        <v>13</v>
      </c>
      <c r="Y5" s="10" t="str">
        <f>$A$45&amp;U2&amp;$B$45</f>
        <v xml:space="preserve">CREATE TABLE `jbh_ms_coa` ( </v>
      </c>
      <c r="Z5" s="10" t="s">
        <v>12</v>
      </c>
      <c r="AA5" s="10" t="s">
        <v>13</v>
      </c>
      <c r="AD5" s="10" t="str">
        <f>$A$45&amp;Z2&amp;$B$45</f>
        <v xml:space="preserve">CREATE TABLE `jbh_ms_coagroup` ( </v>
      </c>
      <c r="AE5" s="10" t="s">
        <v>12</v>
      </c>
      <c r="AF5" s="10" t="s">
        <v>13</v>
      </c>
      <c r="AI5" s="10" t="str">
        <f>$A$45&amp;AE2&amp;$B$45</f>
        <v xml:space="preserve">CREATE TABLE `jbh_ms_pbf` ( </v>
      </c>
    </row>
    <row r="6" spans="1:35">
      <c r="A6" s="2" t="s">
        <v>14</v>
      </c>
      <c r="B6" s="2" t="s">
        <v>164</v>
      </c>
      <c r="C6" s="2" t="s">
        <v>156</v>
      </c>
      <c r="E6" s="2" t="str">
        <f>"`"&amp;A6&amp;"` "&amp;B6&amp;C6&amp;D6&amp;" ,"</f>
        <v>`id`  int unsigned NOT NULL auto_increment ,</v>
      </c>
      <c r="F6" s="2" t="s">
        <v>14</v>
      </c>
      <c r="G6" s="2" t="s">
        <v>15</v>
      </c>
      <c r="H6" s="2" t="s">
        <v>156</v>
      </c>
      <c r="J6" s="2" t="str">
        <f>"`"&amp;F6&amp;"` "&amp;G6&amp;H6&amp;I6&amp;" ,"</f>
        <v>`id` int unsigned NOT NULL auto_increment ,</v>
      </c>
      <c r="K6" s="2" t="s">
        <v>14</v>
      </c>
      <c r="L6" s="2" t="s">
        <v>164</v>
      </c>
      <c r="M6" s="2" t="s">
        <v>156</v>
      </c>
      <c r="O6" s="2" t="str">
        <f>"`"&amp;K6&amp;"` "&amp;L6&amp;M6&amp;N6&amp;" ,"</f>
        <v>`id`  int unsigned NOT NULL auto_increment ,</v>
      </c>
      <c r="P6" s="2" t="s">
        <v>14</v>
      </c>
      <c r="Q6" s="2" t="s">
        <v>164</v>
      </c>
      <c r="R6" s="2" t="s">
        <v>156</v>
      </c>
      <c r="T6" s="2" t="str">
        <f>"`"&amp;P6&amp;"` "&amp;Q6&amp;R6&amp;S6&amp;" ,"</f>
        <v>`id`  int unsigned NOT NULL auto_increment ,</v>
      </c>
      <c r="U6" s="2" t="s">
        <v>14</v>
      </c>
      <c r="V6" s="2" t="s">
        <v>164</v>
      </c>
      <c r="W6" s="2" t="s">
        <v>156</v>
      </c>
      <c r="Y6" s="2" t="str">
        <f>"`"&amp;U6&amp;"` "&amp;V6&amp;W6&amp;X6&amp;" ,"</f>
        <v>`id`  int unsigned NOT NULL auto_increment ,</v>
      </c>
      <c r="Z6" s="2" t="s">
        <v>14</v>
      </c>
      <c r="AA6" s="2" t="s">
        <v>164</v>
      </c>
      <c r="AB6" s="2" t="s">
        <v>156</v>
      </c>
      <c r="AD6" s="2" t="str">
        <f>"`"&amp;Z6&amp;"` "&amp;AA6&amp;AB6&amp;AC6&amp;" ,"</f>
        <v>`id`  int unsigned NOT NULL auto_increment ,</v>
      </c>
      <c r="AE6" s="2" t="s">
        <v>14</v>
      </c>
      <c r="AF6" s="2" t="s">
        <v>164</v>
      </c>
      <c r="AG6" s="2" t="s">
        <v>156</v>
      </c>
      <c r="AI6" s="2" t="str">
        <f>"`"&amp;AE6&amp;"` "&amp;AF6&amp;AG6&amp;AH6&amp;" ,"</f>
        <v>`id`  int unsigned NOT NULL auto_increment ,</v>
      </c>
    </row>
    <row r="7" spans="1:35">
      <c r="A7" s="2" t="s">
        <v>16</v>
      </c>
      <c r="B7" s="2" t="s">
        <v>165</v>
      </c>
      <c r="C7" s="2" t="s">
        <v>195</v>
      </c>
      <c r="D7" s="11" t="s">
        <v>160</v>
      </c>
      <c r="E7" s="2" t="str">
        <f t="shared" ref="E7:E39" si="0">"`"&amp;A7&amp;"` "&amp;B7&amp;C7&amp;D7&amp;" ,"</f>
        <v>`batch_no`  Varchar(25) NOT NULL  Default '00' ,</v>
      </c>
      <c r="F7" s="2" t="s">
        <v>17</v>
      </c>
      <c r="G7" s="2" t="s">
        <v>18</v>
      </c>
      <c r="H7" s="2" t="s">
        <v>157</v>
      </c>
      <c r="I7" s="11" t="s">
        <v>160</v>
      </c>
      <c r="J7" s="2" t="str">
        <f t="shared" ref="J7:J39" si="1">"`"&amp;F7&amp;"` "&amp;G7&amp;H7&amp;I7&amp;" ,"</f>
        <v>`factory_code` Varchar(10) NOT NULL Default '00' ,</v>
      </c>
      <c r="K7" s="2" t="s">
        <v>19</v>
      </c>
      <c r="L7" s="2" t="s">
        <v>168</v>
      </c>
      <c r="M7" s="2" t="s">
        <v>157</v>
      </c>
      <c r="N7" s="11" t="s">
        <v>160</v>
      </c>
      <c r="O7" s="2" t="str">
        <f t="shared" ref="O7:O39" si="2">"`"&amp;K7&amp;"` "&amp;L7&amp;M7&amp;N7&amp;" ,"</f>
        <v>`invgroup_code`  Varchar(10) NOT NULL Default '00' ,</v>
      </c>
      <c r="P7" s="2" t="s">
        <v>20</v>
      </c>
      <c r="Q7" s="2" t="s">
        <v>168</v>
      </c>
      <c r="R7" s="2" t="s">
        <v>157</v>
      </c>
      <c r="S7" s="11" t="s">
        <v>160</v>
      </c>
      <c r="T7" s="2" t="str">
        <f t="shared" ref="T7:T39" si="3">"`"&amp;P7&amp;"` "&amp;Q7&amp;R7&amp;S7&amp;" ,"</f>
        <v>`rack_code`  Varchar(10) NOT NULL Default '00' ,</v>
      </c>
      <c r="U7" s="2" t="s">
        <v>21</v>
      </c>
      <c r="V7" s="2" t="s">
        <v>173</v>
      </c>
      <c r="W7" s="2" t="s">
        <v>157</v>
      </c>
      <c r="X7" s="11" t="s">
        <v>160</v>
      </c>
      <c r="Y7" s="11" t="str">
        <f t="shared" ref="Y7:Y39" si="4">"`"&amp;U7&amp;"` "&amp;V7&amp;W7&amp;X7&amp;" ,"</f>
        <v>`coa_code`  Varchar(11) NOT NULL Default '00' ,</v>
      </c>
      <c r="Z7" s="2" t="s">
        <v>22</v>
      </c>
      <c r="AA7" s="2" t="s">
        <v>192</v>
      </c>
      <c r="AB7" s="2" t="s">
        <v>157</v>
      </c>
      <c r="AC7" s="11" t="s">
        <v>189</v>
      </c>
      <c r="AD7" s="11" t="str">
        <f t="shared" ref="AD7:AD39" si="5">"`"&amp;Z7&amp;"` "&amp;AA7&amp;AB7&amp;AC7&amp;" ,"</f>
        <v>`coagroup_code`  Char(3) NOT NULL Default '000' ,</v>
      </c>
      <c r="AE7" s="2" t="s">
        <v>86</v>
      </c>
      <c r="AF7" s="2" t="s">
        <v>78</v>
      </c>
      <c r="AG7" s="2" t="s">
        <v>157</v>
      </c>
      <c r="AH7" s="11" t="s">
        <v>160</v>
      </c>
      <c r="AI7" s="2" t="str">
        <f t="shared" ref="AI7:AI39" si="6">"`"&amp;AE7&amp;"` "&amp;AF7&amp;AG7&amp;AH7&amp;" ,"</f>
        <v>`pbf_code`  varchar(10) NOT NULL Default '00' ,</v>
      </c>
    </row>
    <row r="8" spans="1:35">
      <c r="A8" s="2" t="s">
        <v>23</v>
      </c>
      <c r="B8" s="2" t="s">
        <v>166</v>
      </c>
      <c r="C8" s="2" t="s">
        <v>195</v>
      </c>
      <c r="D8" s="11" t="s">
        <v>160</v>
      </c>
      <c r="E8" s="2" t="str">
        <f t="shared" si="0"/>
        <v>`inventory_code`  Varchar(20) NOT NULL  Default '00' ,</v>
      </c>
      <c r="F8" s="2" t="s">
        <v>24</v>
      </c>
      <c r="G8" s="2" t="s">
        <v>25</v>
      </c>
      <c r="H8" s="2" t="s">
        <v>157</v>
      </c>
      <c r="I8" s="11" t="s">
        <v>160</v>
      </c>
      <c r="J8" s="2" t="str">
        <f t="shared" si="1"/>
        <v>`factory_name` Varchar(200) NOT NULL Default '00' ,</v>
      </c>
      <c r="K8" s="2" t="s">
        <v>26</v>
      </c>
      <c r="L8" s="2" t="s">
        <v>176</v>
      </c>
      <c r="M8" s="2" t="s">
        <v>157</v>
      </c>
      <c r="N8" s="11" t="s">
        <v>161</v>
      </c>
      <c r="O8" s="2" t="str">
        <f t="shared" si="2"/>
        <v>`invgroup_name`  Varchar(100) NOT NULL Default '-' ,</v>
      </c>
      <c r="P8" s="2" t="s">
        <v>28</v>
      </c>
      <c r="Q8" s="2" t="s">
        <v>176</v>
      </c>
      <c r="R8" s="2" t="s">
        <v>157</v>
      </c>
      <c r="S8" s="11" t="s">
        <v>161</v>
      </c>
      <c r="T8" s="2" t="str">
        <f t="shared" si="3"/>
        <v>`rack_name`  Varchar(100) NOT NULL Default '-' ,</v>
      </c>
      <c r="U8" s="2" t="s">
        <v>29</v>
      </c>
      <c r="V8" s="2" t="s">
        <v>177</v>
      </c>
      <c r="W8" s="2" t="s">
        <v>157</v>
      </c>
      <c r="X8" s="11" t="s">
        <v>161</v>
      </c>
      <c r="Y8" s="11" t="str">
        <f t="shared" si="4"/>
        <v>`coa_name`  Varchar(200) NOT NULL Default '-' ,</v>
      </c>
      <c r="Z8" s="2" t="s">
        <v>30</v>
      </c>
      <c r="AA8" s="2" t="s">
        <v>177</v>
      </c>
      <c r="AB8" s="2" t="s">
        <v>157</v>
      </c>
      <c r="AC8" s="11" t="s">
        <v>161</v>
      </c>
      <c r="AD8" s="11" t="str">
        <f t="shared" si="5"/>
        <v>`coagroup_name`  Varchar(200) NOT NULL Default '-' ,</v>
      </c>
      <c r="AE8" s="2" t="s">
        <v>87</v>
      </c>
      <c r="AF8" s="2" t="s">
        <v>77</v>
      </c>
      <c r="AG8" s="2" t="s">
        <v>157</v>
      </c>
      <c r="AH8" s="11" t="s">
        <v>161</v>
      </c>
      <c r="AI8" s="2" t="str">
        <f t="shared" si="6"/>
        <v>`pbf_name`  varchar(255) NOT NULL Default '-' ,</v>
      </c>
    </row>
    <row r="9" spans="1:35">
      <c r="A9" s="2" t="s">
        <v>31</v>
      </c>
      <c r="B9" s="2" t="s">
        <v>167</v>
      </c>
      <c r="C9" s="2" t="s">
        <v>157</v>
      </c>
      <c r="D9" s="11" t="s">
        <v>161</v>
      </c>
      <c r="E9" s="2" t="str">
        <f t="shared" si="0"/>
        <v>`inventory_name`  Varchar(255) NOT NULL Default '-' ,</v>
      </c>
      <c r="F9" s="2" t="s">
        <v>33</v>
      </c>
      <c r="G9" s="2" t="s">
        <v>32</v>
      </c>
      <c r="H9" s="2" t="s">
        <v>157</v>
      </c>
      <c r="I9" s="11" t="s">
        <v>161</v>
      </c>
      <c r="J9" s="2" t="str">
        <f t="shared" si="1"/>
        <v>`factory_address` Varchar(255) NOT NULL Default '-' ,</v>
      </c>
      <c r="K9" s="2" t="s">
        <v>34</v>
      </c>
      <c r="L9" s="2" t="s">
        <v>172</v>
      </c>
      <c r="M9" s="2" t="s">
        <v>157</v>
      </c>
      <c r="N9" s="2" t="s">
        <v>158</v>
      </c>
      <c r="O9" s="2" t="str">
        <f t="shared" si="2"/>
        <v>`invgroup_isactive`  tinyint NOT NULL Default 0 ,</v>
      </c>
      <c r="P9" s="2" t="s">
        <v>36</v>
      </c>
      <c r="Q9" s="2" t="s">
        <v>176</v>
      </c>
      <c r="R9" s="2" t="s">
        <v>157</v>
      </c>
      <c r="S9" s="11" t="s">
        <v>161</v>
      </c>
      <c r="T9" s="2" t="str">
        <f t="shared" si="3"/>
        <v>`rack_warehouse`  Varchar(100) NOT NULL Default '-' ,</v>
      </c>
      <c r="U9" s="2" t="s">
        <v>37</v>
      </c>
      <c r="V9" s="2" t="s">
        <v>190</v>
      </c>
      <c r="W9" s="2" t="s">
        <v>157</v>
      </c>
      <c r="X9" s="2" t="s">
        <v>187</v>
      </c>
      <c r="Y9" s="2" t="str">
        <f t="shared" si="4"/>
        <v>`coa_dk`  Char(1) NOT NULL Default "D" ,</v>
      </c>
      <c r="Z9" s="2" t="s">
        <v>38</v>
      </c>
      <c r="AA9" s="2" t="s">
        <v>172</v>
      </c>
      <c r="AB9" s="2" t="s">
        <v>157</v>
      </c>
      <c r="AC9" s="2" t="s">
        <v>158</v>
      </c>
      <c r="AD9" s="2" t="str">
        <f t="shared" si="5"/>
        <v>`coagroup_isactive`  tinyint NOT NULL Default 0 ,</v>
      </c>
      <c r="AE9" s="2" t="s">
        <v>88</v>
      </c>
      <c r="AF9" s="2" t="s">
        <v>77</v>
      </c>
      <c r="AG9" s="2" t="s">
        <v>157</v>
      </c>
      <c r="AH9" s="11" t="s">
        <v>161</v>
      </c>
      <c r="AI9" s="2" t="str">
        <f t="shared" si="6"/>
        <v>`pbf_address`  varchar(255) NOT NULL Default '-' ,</v>
      </c>
    </row>
    <row r="10" spans="1:35">
      <c r="A10" s="2" t="s">
        <v>39</v>
      </c>
      <c r="B10" s="2" t="s">
        <v>168</v>
      </c>
      <c r="C10" s="2" t="s">
        <v>157</v>
      </c>
      <c r="D10" s="11" t="s">
        <v>161</v>
      </c>
      <c r="E10" s="2" t="str">
        <f t="shared" si="0"/>
        <v>`inventory_unit`  Varchar(10) NOT NULL Default '-' ,</v>
      </c>
      <c r="F10" s="2" t="s">
        <v>40</v>
      </c>
      <c r="G10" s="2" t="s">
        <v>41</v>
      </c>
      <c r="H10" s="2" t="s">
        <v>157</v>
      </c>
      <c r="I10" s="11" t="s">
        <v>161</v>
      </c>
      <c r="J10" s="2" t="str">
        <f t="shared" si="1"/>
        <v>`factory_phone` Varchar(18) NOT NULL Default '-' ,</v>
      </c>
      <c r="K10" s="2" t="s">
        <v>42</v>
      </c>
      <c r="L10" s="2" t="s">
        <v>79</v>
      </c>
      <c r="M10" s="2" t="s">
        <v>157</v>
      </c>
      <c r="N10" s="11" t="s">
        <v>163</v>
      </c>
      <c r="O10" s="2" t="str">
        <f t="shared" si="2"/>
        <v>`created_datetime`  datetime NOT NULL Default '00-00-0000 00:00:00' ,</v>
      </c>
      <c r="P10" s="2" t="s">
        <v>44</v>
      </c>
      <c r="Q10" s="2" t="s">
        <v>172</v>
      </c>
      <c r="R10" s="2" t="s">
        <v>157</v>
      </c>
      <c r="S10" s="2" t="s">
        <v>158</v>
      </c>
      <c r="T10" s="2" t="str">
        <f t="shared" si="3"/>
        <v>`rack_isactive`  tinyint NOT NULL Default 0 ,</v>
      </c>
      <c r="U10" s="2" t="s">
        <v>45</v>
      </c>
      <c r="V10" s="2" t="s">
        <v>191</v>
      </c>
      <c r="W10" s="2" t="s">
        <v>157</v>
      </c>
      <c r="X10" s="2" t="s">
        <v>188</v>
      </c>
      <c r="Y10" s="2" t="str">
        <f t="shared" si="4"/>
        <v>`coa_pl_bs`  Char(2) NOT NULL Default "PL" ,</v>
      </c>
      <c r="Z10" s="2" t="s">
        <v>42</v>
      </c>
      <c r="AA10" s="2" t="s">
        <v>79</v>
      </c>
      <c r="AB10" s="2" t="s">
        <v>157</v>
      </c>
      <c r="AC10" s="11" t="s">
        <v>163</v>
      </c>
      <c r="AD10" s="11" t="str">
        <f t="shared" si="5"/>
        <v>`created_datetime`  datetime NOT NULL Default '00-00-0000 00:00:00' ,</v>
      </c>
      <c r="AE10" s="2" t="s">
        <v>89</v>
      </c>
      <c r="AF10" s="2" t="s">
        <v>194</v>
      </c>
      <c r="AG10" s="2" t="s">
        <v>157</v>
      </c>
      <c r="AH10" s="11" t="s">
        <v>161</v>
      </c>
      <c r="AI10" s="2" t="str">
        <f t="shared" si="6"/>
        <v>`pbf_phone`  varchar(18) NOT NULL Default '-' ,</v>
      </c>
    </row>
    <row r="11" spans="1:35">
      <c r="A11" s="2" t="s">
        <v>46</v>
      </c>
      <c r="B11" s="2" t="s">
        <v>168</v>
      </c>
      <c r="C11" s="2" t="s">
        <v>157</v>
      </c>
      <c r="D11" s="11" t="s">
        <v>161</v>
      </c>
      <c r="E11" s="2" t="str">
        <f t="shared" si="0"/>
        <v>`inventory_delunit`  Varchar(10) NOT NULL Default '-' ,</v>
      </c>
      <c r="F11" s="2" t="s">
        <v>47</v>
      </c>
      <c r="G11" s="2" t="s">
        <v>35</v>
      </c>
      <c r="H11" s="2" t="s">
        <v>157</v>
      </c>
      <c r="I11" s="2" t="s">
        <v>158</v>
      </c>
      <c r="J11" s="2" t="str">
        <f t="shared" si="1"/>
        <v>`factory_isactive` tinyint NOT NULL Default 0 ,</v>
      </c>
      <c r="K11" s="2" t="s">
        <v>48</v>
      </c>
      <c r="L11" s="2" t="s">
        <v>76</v>
      </c>
      <c r="M11" s="2" t="s">
        <v>157</v>
      </c>
      <c r="N11" s="11" t="s">
        <v>161</v>
      </c>
      <c r="O11" s="2" t="str">
        <f t="shared" si="2"/>
        <v>`created_user`  varchar(20) NOT NULL Default '-' ,</v>
      </c>
      <c r="P11" s="2" t="s">
        <v>42</v>
      </c>
      <c r="Q11" s="2" t="s">
        <v>79</v>
      </c>
      <c r="R11" s="2" t="s">
        <v>157</v>
      </c>
      <c r="S11" s="11" t="s">
        <v>163</v>
      </c>
      <c r="T11" s="2" t="str">
        <f t="shared" si="3"/>
        <v>`created_datetime`  datetime NOT NULL Default '00-00-0000 00:00:00' ,</v>
      </c>
      <c r="U11" s="2" t="s">
        <v>50</v>
      </c>
      <c r="V11" s="2" t="s">
        <v>172</v>
      </c>
      <c r="W11" s="2" t="s">
        <v>157</v>
      </c>
      <c r="X11" s="2" t="s">
        <v>158</v>
      </c>
      <c r="Y11" s="2" t="str">
        <f t="shared" si="4"/>
        <v>`coa_isactive`  tinyint NOT NULL Default 0 ,</v>
      </c>
      <c r="Z11" s="2" t="s">
        <v>48</v>
      </c>
      <c r="AA11" s="2" t="s">
        <v>76</v>
      </c>
      <c r="AB11" s="2" t="s">
        <v>157</v>
      </c>
      <c r="AC11" s="11" t="s">
        <v>161</v>
      </c>
      <c r="AD11" s="11" t="str">
        <f t="shared" si="5"/>
        <v>`created_user`  varchar(20) NOT NULL Default '-' ,</v>
      </c>
      <c r="AE11" s="2" t="s">
        <v>90</v>
      </c>
      <c r="AF11" s="2" t="s">
        <v>172</v>
      </c>
      <c r="AG11" s="2" t="s">
        <v>157</v>
      </c>
      <c r="AH11" s="2" t="s">
        <v>158</v>
      </c>
      <c r="AI11" s="2" t="str">
        <f t="shared" si="6"/>
        <v>`pbf_isactive`  tinyint NOT NULL Default 0 ,</v>
      </c>
    </row>
    <row r="12" spans="1:35">
      <c r="A12" s="2" t="s">
        <v>51</v>
      </c>
      <c r="B12" s="2" t="s">
        <v>169</v>
      </c>
      <c r="C12" s="2" t="s">
        <v>157</v>
      </c>
      <c r="D12" s="11" t="s">
        <v>162</v>
      </c>
      <c r="E12" s="2" t="str">
        <f t="shared" si="0"/>
        <v>`inventory_price_buy`  Decimal(18,2) NOT NULL Default '0.00' ,</v>
      </c>
      <c r="F12" s="2" t="s">
        <v>42</v>
      </c>
      <c r="G12" s="2" t="s">
        <v>43</v>
      </c>
      <c r="H12" s="2" t="s">
        <v>157</v>
      </c>
      <c r="I12" s="11" t="s">
        <v>163</v>
      </c>
      <c r="J12" s="11" t="str">
        <f t="shared" si="1"/>
        <v>`created_datetime` datetime NOT NULL Default '00-00-0000 00:00:00' ,</v>
      </c>
      <c r="K12" s="2" t="s">
        <v>53</v>
      </c>
      <c r="L12" s="2" t="s">
        <v>79</v>
      </c>
      <c r="M12" s="2" t="s">
        <v>157</v>
      </c>
      <c r="N12" s="11" t="s">
        <v>163</v>
      </c>
      <c r="O12" s="11" t="str">
        <f t="shared" si="2"/>
        <v>`update_datetime`  datetime NOT NULL Default '00-00-0000 00:00:00' ,</v>
      </c>
      <c r="P12" s="2" t="s">
        <v>48</v>
      </c>
      <c r="Q12" s="2" t="s">
        <v>76</v>
      </c>
      <c r="R12" s="2" t="s">
        <v>157</v>
      </c>
      <c r="S12" s="11" t="s">
        <v>161</v>
      </c>
      <c r="T12" s="2" t="str">
        <f t="shared" si="3"/>
        <v>`created_user`  varchar(20) NOT NULL Default '-' ,</v>
      </c>
      <c r="U12" s="2" t="s">
        <v>102</v>
      </c>
      <c r="V12" s="2" t="s">
        <v>192</v>
      </c>
      <c r="W12" s="2" t="s">
        <v>157</v>
      </c>
      <c r="X12" s="11" t="s">
        <v>189</v>
      </c>
      <c r="Y12" s="11" t="str">
        <f t="shared" si="4"/>
        <v>`xcoa_groupid`  Char(3) NOT NULL Default '000' ,</v>
      </c>
      <c r="Z12" s="2" t="s">
        <v>53</v>
      </c>
      <c r="AA12" s="2" t="s">
        <v>79</v>
      </c>
      <c r="AB12" s="2" t="s">
        <v>157</v>
      </c>
      <c r="AC12" s="11" t="s">
        <v>163</v>
      </c>
      <c r="AD12" s="11" t="str">
        <f t="shared" si="5"/>
        <v>`update_datetime`  datetime NOT NULL Default '00-00-0000 00:00:00' ,</v>
      </c>
      <c r="AE12" s="2" t="s">
        <v>103</v>
      </c>
      <c r="AF12" s="2" t="s">
        <v>78</v>
      </c>
      <c r="AG12" s="2" t="s">
        <v>157</v>
      </c>
      <c r="AH12" s="11" t="s">
        <v>161</v>
      </c>
      <c r="AI12" s="2" t="str">
        <f t="shared" si="6"/>
        <v>`xpbf_factoryid`  varchar(10) NOT NULL Default '-' ,</v>
      </c>
    </row>
    <row r="13" spans="1:35">
      <c r="A13" s="2" t="s">
        <v>54</v>
      </c>
      <c r="B13" s="2" t="s">
        <v>170</v>
      </c>
      <c r="C13" s="2" t="s">
        <v>157</v>
      </c>
      <c r="D13" s="11" t="s">
        <v>162</v>
      </c>
      <c r="E13" s="2" t="str">
        <f t="shared" si="0"/>
        <v>`inventory_disc_buy`  Decimal(16,2) NOT NULL Default '0.00' ,</v>
      </c>
      <c r="F13" s="2" t="s">
        <v>48</v>
      </c>
      <c r="G13" s="2" t="s">
        <v>49</v>
      </c>
      <c r="H13" s="2" t="s">
        <v>157</v>
      </c>
      <c r="I13" s="11" t="s">
        <v>161</v>
      </c>
      <c r="J13" s="2" t="str">
        <f t="shared" si="1"/>
        <v>`created_user` varchar(20) NOT NULL Default '-' ,</v>
      </c>
      <c r="K13" s="2" t="s">
        <v>55</v>
      </c>
      <c r="L13" s="2" t="s">
        <v>76</v>
      </c>
      <c r="M13" s="2" t="s">
        <v>157</v>
      </c>
      <c r="N13" s="11" t="s">
        <v>161</v>
      </c>
      <c r="O13" s="2" t="str">
        <f t="shared" si="2"/>
        <v>`update_user`  varchar(20) NOT NULL Default '-' ,</v>
      </c>
      <c r="P13" s="2" t="s">
        <v>53</v>
      </c>
      <c r="Q13" s="2" t="s">
        <v>79</v>
      </c>
      <c r="R13" s="2" t="s">
        <v>157</v>
      </c>
      <c r="S13" s="11" t="s">
        <v>163</v>
      </c>
      <c r="T13" s="2" t="str">
        <f t="shared" si="3"/>
        <v>`update_datetime`  datetime NOT NULL Default '00-00-0000 00:00:00' ,</v>
      </c>
      <c r="U13" s="2" t="s">
        <v>42</v>
      </c>
      <c r="V13" s="2" t="s">
        <v>79</v>
      </c>
      <c r="W13" s="2" t="s">
        <v>157</v>
      </c>
      <c r="X13" s="11" t="s">
        <v>163</v>
      </c>
      <c r="Y13" s="11" t="str">
        <f t="shared" si="4"/>
        <v>`created_datetime`  datetime NOT NULL Default '00-00-0000 00:00:00' ,</v>
      </c>
      <c r="Z13" s="2" t="s">
        <v>55</v>
      </c>
      <c r="AA13" s="2" t="s">
        <v>76</v>
      </c>
      <c r="AB13" s="2" t="s">
        <v>157</v>
      </c>
      <c r="AC13" s="11" t="s">
        <v>161</v>
      </c>
      <c r="AD13" s="11" t="str">
        <f t="shared" si="5"/>
        <v>`update_user`  varchar(20) NOT NULL Default '-' ,</v>
      </c>
      <c r="AE13" s="2" t="s">
        <v>42</v>
      </c>
      <c r="AF13" s="2" t="s">
        <v>79</v>
      </c>
      <c r="AG13" s="2" t="s">
        <v>157</v>
      </c>
      <c r="AH13" s="11" t="s">
        <v>163</v>
      </c>
      <c r="AI13" s="2" t="str">
        <f t="shared" si="6"/>
        <v>`created_datetime`  datetime NOT NULL Default '00-00-0000 00:00:00' ,</v>
      </c>
    </row>
    <row r="14" spans="1:35">
      <c r="A14" s="2" t="s">
        <v>56</v>
      </c>
      <c r="B14" s="2" t="s">
        <v>169</v>
      </c>
      <c r="C14" s="2" t="s">
        <v>157</v>
      </c>
      <c r="D14" s="11" t="s">
        <v>162</v>
      </c>
      <c r="E14" s="2" t="str">
        <f t="shared" si="0"/>
        <v>`inventory_base_price`  Decimal(18,2) NOT NULL Default '0.00' ,</v>
      </c>
      <c r="F14" s="2" t="s">
        <v>53</v>
      </c>
      <c r="G14" s="2" t="s">
        <v>43</v>
      </c>
      <c r="H14" s="2" t="s">
        <v>157</v>
      </c>
      <c r="I14" s="11" t="s">
        <v>163</v>
      </c>
      <c r="J14" s="11" t="str">
        <f t="shared" si="1"/>
        <v>`update_datetime` datetime NOT NULL Default '00-00-0000 00:00:00' ,</v>
      </c>
      <c r="K14" s="2" t="s">
        <v>57</v>
      </c>
      <c r="L14" s="2" t="s">
        <v>172</v>
      </c>
      <c r="M14" s="2" t="s">
        <v>157</v>
      </c>
      <c r="N14" s="2" t="s">
        <v>158</v>
      </c>
      <c r="O14" s="11" t="str">
        <f t="shared" si="2"/>
        <v>`xfld01`  tinyint NOT NULL Default 0 ,</v>
      </c>
      <c r="P14" s="2" t="s">
        <v>55</v>
      </c>
      <c r="Q14" s="2" t="s">
        <v>76</v>
      </c>
      <c r="R14" s="2" t="s">
        <v>157</v>
      </c>
      <c r="S14" s="11" t="s">
        <v>161</v>
      </c>
      <c r="T14" s="2" t="str">
        <f t="shared" si="3"/>
        <v>`update_user`  varchar(20) NOT NULL Default '-' ,</v>
      </c>
      <c r="U14" s="2" t="s">
        <v>48</v>
      </c>
      <c r="V14" s="2" t="s">
        <v>76</v>
      </c>
      <c r="W14" s="2" t="s">
        <v>157</v>
      </c>
      <c r="X14" s="11" t="s">
        <v>161</v>
      </c>
      <c r="Y14" s="11" t="str">
        <f t="shared" si="4"/>
        <v>`created_user`  varchar(20) NOT NULL Default '-' ,</v>
      </c>
      <c r="Z14" s="2" t="s">
        <v>57</v>
      </c>
      <c r="AA14" s="2" t="s">
        <v>77</v>
      </c>
      <c r="AC14" s="2" t="s">
        <v>158</v>
      </c>
      <c r="AD14" s="2" t="str">
        <f t="shared" si="5"/>
        <v>`xfld01`  varchar(255) Default 0 ,</v>
      </c>
      <c r="AE14" s="2" t="s">
        <v>48</v>
      </c>
      <c r="AF14" s="2" t="s">
        <v>76</v>
      </c>
      <c r="AG14" s="2" t="s">
        <v>157</v>
      </c>
      <c r="AH14" s="11" t="s">
        <v>161</v>
      </c>
      <c r="AI14" s="2" t="str">
        <f t="shared" si="6"/>
        <v>`created_user`  varchar(20) NOT NULL Default '-' ,</v>
      </c>
    </row>
    <row r="15" spans="1:35">
      <c r="A15" s="2" t="s">
        <v>58</v>
      </c>
      <c r="B15" s="2" t="s">
        <v>164</v>
      </c>
      <c r="C15" s="2" t="s">
        <v>157</v>
      </c>
      <c r="D15" s="2" t="s">
        <v>158</v>
      </c>
      <c r="E15" s="2" t="str">
        <f t="shared" si="0"/>
        <v>`inventory_base_minstock`  int NOT NULL Default 0 ,</v>
      </c>
      <c r="F15" s="2" t="s">
        <v>55</v>
      </c>
      <c r="G15" s="2" t="s">
        <v>49</v>
      </c>
      <c r="H15" s="2" t="s">
        <v>157</v>
      </c>
      <c r="I15" s="11" t="s">
        <v>161</v>
      </c>
      <c r="J15" s="2" t="str">
        <f t="shared" si="1"/>
        <v>`update_user` varchar(20) NOT NULL Default '-' ,</v>
      </c>
      <c r="K15" s="2" t="s">
        <v>59</v>
      </c>
      <c r="L15" s="2" t="s">
        <v>164</v>
      </c>
      <c r="M15" s="2" t="s">
        <v>157</v>
      </c>
      <c r="N15" s="2" t="s">
        <v>158</v>
      </c>
      <c r="O15" s="2" t="str">
        <f t="shared" si="2"/>
        <v>`xfld02`  int NOT NULL Default 0 ,</v>
      </c>
      <c r="P15" s="2" t="s">
        <v>57</v>
      </c>
      <c r="Q15" s="2" t="s">
        <v>172</v>
      </c>
      <c r="S15" s="2" t="s">
        <v>158</v>
      </c>
      <c r="T15" s="2" t="str">
        <f t="shared" si="3"/>
        <v>`xfld01`  tinyint Default 0 ,</v>
      </c>
      <c r="U15" s="2" t="s">
        <v>53</v>
      </c>
      <c r="V15" s="2" t="s">
        <v>79</v>
      </c>
      <c r="W15" s="2" t="s">
        <v>157</v>
      </c>
      <c r="X15" s="11" t="s">
        <v>163</v>
      </c>
      <c r="Y15" s="11" t="str">
        <f t="shared" si="4"/>
        <v>`update_datetime`  datetime NOT NULL Default '00-00-0000 00:00:00' ,</v>
      </c>
      <c r="Z15" s="2" t="s">
        <v>59</v>
      </c>
      <c r="AA15" s="2" t="s">
        <v>164</v>
      </c>
      <c r="AC15" s="2" t="s">
        <v>158</v>
      </c>
      <c r="AD15" s="2" t="str">
        <f t="shared" si="5"/>
        <v>`xfld02`  int Default 0 ,</v>
      </c>
      <c r="AE15" s="2" t="s">
        <v>53</v>
      </c>
      <c r="AF15" s="2" t="s">
        <v>79</v>
      </c>
      <c r="AG15" s="2" t="s">
        <v>157</v>
      </c>
      <c r="AH15" s="11" t="s">
        <v>163</v>
      </c>
      <c r="AI15" s="2" t="str">
        <f t="shared" si="6"/>
        <v>`update_datetime`  datetime NOT NULL Default '00-00-0000 00:00:00' ,</v>
      </c>
    </row>
    <row r="16" spans="1:35">
      <c r="A16" s="2" t="s">
        <v>60</v>
      </c>
      <c r="B16" s="2" t="s">
        <v>164</v>
      </c>
      <c r="C16" s="2" t="s">
        <v>157</v>
      </c>
      <c r="D16" s="2" t="s">
        <v>158</v>
      </c>
      <c r="E16" s="2" t="str">
        <f t="shared" si="0"/>
        <v>`inventory_base_maxstock`  int NOT NULL Default 0 ,</v>
      </c>
      <c r="F16" s="2" t="s">
        <v>57</v>
      </c>
      <c r="G16" s="2" t="s">
        <v>35</v>
      </c>
      <c r="I16" s="2" t="s">
        <v>158</v>
      </c>
      <c r="J16" s="2" t="str">
        <f t="shared" si="1"/>
        <v>`xfld01` tinyint Default 0 ,</v>
      </c>
      <c r="K16" s="2" t="s">
        <v>61</v>
      </c>
      <c r="L16" s="2" t="s">
        <v>174</v>
      </c>
      <c r="N16" s="2" t="s">
        <v>158</v>
      </c>
      <c r="O16" s="2" t="str">
        <f t="shared" si="2"/>
        <v>`xfld03`  bigint Default 0 ,</v>
      </c>
      <c r="P16" s="2" t="s">
        <v>59</v>
      </c>
      <c r="Q16" s="2" t="s">
        <v>164</v>
      </c>
      <c r="S16" s="2" t="s">
        <v>158</v>
      </c>
      <c r="T16" s="2" t="str">
        <f t="shared" si="3"/>
        <v>`xfld02`  int Default 0 ,</v>
      </c>
      <c r="U16" s="2" t="s">
        <v>55</v>
      </c>
      <c r="V16" s="2" t="s">
        <v>76</v>
      </c>
      <c r="W16" s="2" t="s">
        <v>157</v>
      </c>
      <c r="X16" s="11" t="s">
        <v>161</v>
      </c>
      <c r="Y16" s="11" t="str">
        <f t="shared" si="4"/>
        <v>`update_user`  varchar(20) NOT NULL Default '-' ,</v>
      </c>
      <c r="Z16" s="2" t="s">
        <v>61</v>
      </c>
      <c r="AA16" s="2" t="s">
        <v>174</v>
      </c>
      <c r="AC16" s="2" t="s">
        <v>158</v>
      </c>
      <c r="AD16" s="2" t="str">
        <f t="shared" si="5"/>
        <v>`xfld03`  bigint Default 0 ,</v>
      </c>
      <c r="AE16" s="2" t="s">
        <v>55</v>
      </c>
      <c r="AF16" s="2" t="s">
        <v>76</v>
      </c>
      <c r="AG16" s="2" t="s">
        <v>157</v>
      </c>
      <c r="AH16" s="11" t="s">
        <v>161</v>
      </c>
      <c r="AI16" s="2" t="str">
        <f t="shared" si="6"/>
        <v>`update_user`  varchar(20) NOT NULL Default '-' ,</v>
      </c>
    </row>
    <row r="17" spans="1:35">
      <c r="A17" s="2" t="s">
        <v>63</v>
      </c>
      <c r="B17" s="2" t="s">
        <v>171</v>
      </c>
      <c r="C17" s="2" t="s">
        <v>157</v>
      </c>
      <c r="D17" s="11" t="s">
        <v>159</v>
      </c>
      <c r="E17" s="2" t="str">
        <f t="shared" si="0"/>
        <v>`inventory_expire_date`  date NOT NULL Default '00-00-0000' ,</v>
      </c>
      <c r="F17" s="2" t="s">
        <v>59</v>
      </c>
      <c r="G17" s="2" t="s">
        <v>15</v>
      </c>
      <c r="I17" s="2" t="s">
        <v>158</v>
      </c>
      <c r="J17" s="2" t="str">
        <f t="shared" si="1"/>
        <v>`xfld02` int Default 0 ,</v>
      </c>
      <c r="K17" s="2" t="s">
        <v>64</v>
      </c>
      <c r="L17" s="2" t="s">
        <v>169</v>
      </c>
      <c r="N17" s="11" t="s">
        <v>162</v>
      </c>
      <c r="O17" s="2" t="str">
        <f t="shared" si="2"/>
        <v>`xfld04`  Decimal(18,2) Default '0.00' ,</v>
      </c>
      <c r="P17" s="2" t="s">
        <v>61</v>
      </c>
      <c r="Q17" s="2" t="s">
        <v>174</v>
      </c>
      <c r="S17" s="2" t="s">
        <v>158</v>
      </c>
      <c r="T17" s="2" t="str">
        <f t="shared" si="3"/>
        <v>`xfld03`  bigint Default 0 ,</v>
      </c>
      <c r="U17" s="2" t="s">
        <v>57</v>
      </c>
      <c r="V17" s="2" t="s">
        <v>77</v>
      </c>
      <c r="X17" s="2" t="s">
        <v>158</v>
      </c>
      <c r="Y17" s="2" t="str">
        <f t="shared" si="4"/>
        <v>`xfld01`  varchar(255) Default 0 ,</v>
      </c>
      <c r="Z17" s="2" t="s">
        <v>64</v>
      </c>
      <c r="AA17" s="2" t="s">
        <v>169</v>
      </c>
      <c r="AC17" s="11" t="s">
        <v>162</v>
      </c>
      <c r="AD17" s="11" t="str">
        <f t="shared" si="5"/>
        <v>`xfld04`  Decimal(18,2) Default '0.00' ,</v>
      </c>
      <c r="AE17" s="2" t="s">
        <v>57</v>
      </c>
      <c r="AF17" s="2" t="s">
        <v>172</v>
      </c>
      <c r="AH17" s="2" t="s">
        <v>158</v>
      </c>
      <c r="AI17" s="2" t="str">
        <f t="shared" si="6"/>
        <v>`xfld01`  tinyint Default 0 ,</v>
      </c>
    </row>
    <row r="18" spans="1:35">
      <c r="A18" s="2" t="s">
        <v>65</v>
      </c>
      <c r="B18" s="2" t="s">
        <v>172</v>
      </c>
      <c r="C18" s="2" t="s">
        <v>157</v>
      </c>
      <c r="D18" s="2" t="s">
        <v>158</v>
      </c>
      <c r="E18" s="2" t="str">
        <f t="shared" si="0"/>
        <v>`inventory_flags`  tinyint NOT NULL Default 0 ,</v>
      </c>
      <c r="F18" s="2" t="s">
        <v>61</v>
      </c>
      <c r="G18" s="2" t="s">
        <v>62</v>
      </c>
      <c r="I18" s="2" t="s">
        <v>158</v>
      </c>
      <c r="J18" s="2" t="str">
        <f t="shared" si="1"/>
        <v>`xfld03` bigint Default 0 ,</v>
      </c>
      <c r="K18" s="2" t="s">
        <v>66</v>
      </c>
      <c r="L18" s="2" t="s">
        <v>175</v>
      </c>
      <c r="N18" s="11" t="s">
        <v>161</v>
      </c>
      <c r="O18" s="2" t="str">
        <f t="shared" si="2"/>
        <v>`xfld05`  Varchar(50) Default '-' ,</v>
      </c>
      <c r="P18" s="2" t="s">
        <v>64</v>
      </c>
      <c r="Q18" s="2" t="s">
        <v>169</v>
      </c>
      <c r="S18" s="11" t="s">
        <v>162</v>
      </c>
      <c r="T18" s="2" t="str">
        <f t="shared" si="3"/>
        <v>`xfld04`  Decimal(18,2) Default '0.00' ,</v>
      </c>
      <c r="U18" s="2" t="s">
        <v>59</v>
      </c>
      <c r="V18" s="2" t="s">
        <v>164</v>
      </c>
      <c r="X18" s="2" t="s">
        <v>158</v>
      </c>
      <c r="Y18" s="2" t="str">
        <f t="shared" si="4"/>
        <v>`xfld02`  int Default 0 ,</v>
      </c>
      <c r="Z18" s="2" t="s">
        <v>66</v>
      </c>
      <c r="AA18" s="2" t="s">
        <v>175</v>
      </c>
      <c r="AC18" s="11" t="s">
        <v>161</v>
      </c>
      <c r="AD18" s="11" t="str">
        <f t="shared" si="5"/>
        <v>`xfld05`  Varchar(50) Default '-' ,</v>
      </c>
      <c r="AE18" s="2" t="s">
        <v>59</v>
      </c>
      <c r="AF18" s="2" t="s">
        <v>164</v>
      </c>
      <c r="AH18" s="2" t="s">
        <v>158</v>
      </c>
      <c r="AI18" s="2" t="str">
        <f t="shared" si="6"/>
        <v>`xfld02`  int Default 0 ,</v>
      </c>
    </row>
    <row r="19" spans="1:35">
      <c r="A19" s="2" t="s">
        <v>68</v>
      </c>
      <c r="B19" s="2" t="s">
        <v>172</v>
      </c>
      <c r="C19" s="2" t="s">
        <v>157</v>
      </c>
      <c r="D19" s="2" t="s">
        <v>158</v>
      </c>
      <c r="E19" s="2" t="str">
        <f t="shared" si="0"/>
        <v>`inventory_isactive`  tinyint NOT NULL Default 0 ,</v>
      </c>
      <c r="F19" s="2" t="s">
        <v>64</v>
      </c>
      <c r="G19" s="2" t="s">
        <v>52</v>
      </c>
      <c r="I19" s="11" t="s">
        <v>162</v>
      </c>
      <c r="J19" s="2" t="str">
        <f t="shared" si="1"/>
        <v>`xfld04` Decimal(18,2) Default '0.00' ,</v>
      </c>
      <c r="K19" s="2" t="s">
        <v>69</v>
      </c>
      <c r="L19" s="2" t="s">
        <v>176</v>
      </c>
      <c r="N19" s="11" t="s">
        <v>161</v>
      </c>
      <c r="O19" s="2" t="str">
        <f t="shared" si="2"/>
        <v>`xfld06`  Varchar(100) Default '-' ,</v>
      </c>
      <c r="P19" s="2" t="s">
        <v>66</v>
      </c>
      <c r="Q19" s="2" t="s">
        <v>175</v>
      </c>
      <c r="S19" s="11" t="s">
        <v>161</v>
      </c>
      <c r="T19" s="2" t="str">
        <f t="shared" si="3"/>
        <v>`xfld05`  Varchar(50) Default '-' ,</v>
      </c>
      <c r="U19" s="2" t="s">
        <v>61</v>
      </c>
      <c r="V19" s="2" t="s">
        <v>174</v>
      </c>
      <c r="X19" s="2" t="s">
        <v>158</v>
      </c>
      <c r="Y19" s="2" t="str">
        <f t="shared" si="4"/>
        <v>`xfld03`  bigint Default 0 ,</v>
      </c>
      <c r="AA19" s="2" t="s">
        <v>186</v>
      </c>
      <c r="AD19" s="2" t="str">
        <f t="shared" si="5"/>
        <v>``   ,</v>
      </c>
      <c r="AE19" s="2" t="s">
        <v>61</v>
      </c>
      <c r="AF19" s="2" t="s">
        <v>174</v>
      </c>
      <c r="AH19" s="2" t="s">
        <v>158</v>
      </c>
      <c r="AI19" s="2" t="str">
        <f t="shared" si="6"/>
        <v>`xfld03`  bigint Default 0 ,</v>
      </c>
    </row>
    <row r="20" spans="1:35">
      <c r="A20" s="2" t="s">
        <v>180</v>
      </c>
      <c r="B20" s="2" t="s">
        <v>168</v>
      </c>
      <c r="C20" s="2" t="s">
        <v>157</v>
      </c>
      <c r="D20" s="11" t="s">
        <v>161</v>
      </c>
      <c r="E20" s="2" t="str">
        <f t="shared" si="0"/>
        <v>`xinv_groupid`  Varchar(10) NOT NULL Default '-' ,</v>
      </c>
      <c r="F20" s="2" t="s">
        <v>66</v>
      </c>
      <c r="G20" s="2" t="s">
        <v>67</v>
      </c>
      <c r="I20" s="11" t="s">
        <v>161</v>
      </c>
      <c r="J20" s="2" t="str">
        <f t="shared" si="1"/>
        <v>`xfld05` Varchar(50) Default '-' ,</v>
      </c>
      <c r="K20" s="2" t="s">
        <v>70</v>
      </c>
      <c r="L20" s="2" t="s">
        <v>177</v>
      </c>
      <c r="N20" s="11" t="s">
        <v>161</v>
      </c>
      <c r="O20" s="2" t="str">
        <f t="shared" si="2"/>
        <v>`xfld07`  Varchar(200) Default '-' ,</v>
      </c>
      <c r="P20" s="2" t="s">
        <v>69</v>
      </c>
      <c r="Q20" s="2" t="s">
        <v>176</v>
      </c>
      <c r="S20" s="11" t="s">
        <v>161</v>
      </c>
      <c r="T20" s="2" t="str">
        <f t="shared" si="3"/>
        <v>`xfld06`  Varchar(100) Default '-' ,</v>
      </c>
      <c r="U20" s="2" t="s">
        <v>64</v>
      </c>
      <c r="V20" s="2" t="s">
        <v>169</v>
      </c>
      <c r="X20" s="11" t="s">
        <v>162</v>
      </c>
      <c r="Y20" s="11" t="str">
        <f t="shared" si="4"/>
        <v>`xfld04`  Decimal(18,2) Default '0.00' ,</v>
      </c>
      <c r="AA20" s="2" t="s">
        <v>186</v>
      </c>
      <c r="AD20" s="2" t="str">
        <f t="shared" si="5"/>
        <v>``   ,</v>
      </c>
      <c r="AE20" s="2" t="s">
        <v>64</v>
      </c>
      <c r="AF20" s="2" t="s">
        <v>169</v>
      </c>
      <c r="AH20" s="11" t="s">
        <v>162</v>
      </c>
      <c r="AI20" s="2" t="str">
        <f t="shared" si="6"/>
        <v>`xfld04`  Decimal(18,2) Default '0.00' ,</v>
      </c>
    </row>
    <row r="21" spans="1:35">
      <c r="A21" s="2" t="s">
        <v>181</v>
      </c>
      <c r="B21" s="2" t="s">
        <v>168</v>
      </c>
      <c r="C21" s="2" t="s">
        <v>157</v>
      </c>
      <c r="D21" s="11" t="s">
        <v>161</v>
      </c>
      <c r="E21" s="2" t="str">
        <f t="shared" si="0"/>
        <v>`xinv_factoryid`  Varchar(10) NOT NULL Default '-' ,</v>
      </c>
      <c r="F21" s="2" t="s">
        <v>69</v>
      </c>
      <c r="G21" s="2" t="s">
        <v>27</v>
      </c>
      <c r="I21" s="11" t="s">
        <v>161</v>
      </c>
      <c r="J21" s="2" t="str">
        <f t="shared" si="1"/>
        <v>`xfld06` Varchar(100) Default '-' ,</v>
      </c>
      <c r="K21" s="2" t="s">
        <v>71</v>
      </c>
      <c r="L21" s="2" t="s">
        <v>167</v>
      </c>
      <c r="N21" s="11" t="s">
        <v>161</v>
      </c>
      <c r="O21" s="2" t="str">
        <f t="shared" si="2"/>
        <v>`xfld08`  Varchar(255) Default '-' ,</v>
      </c>
      <c r="P21" s="2" t="s">
        <v>70</v>
      </c>
      <c r="Q21" s="2" t="s">
        <v>177</v>
      </c>
      <c r="S21" s="11" t="s">
        <v>161</v>
      </c>
      <c r="T21" s="2" t="str">
        <f t="shared" si="3"/>
        <v>`xfld07`  Varchar(200) Default '-' ,</v>
      </c>
      <c r="U21" s="2" t="s">
        <v>66</v>
      </c>
      <c r="V21" s="2" t="s">
        <v>175</v>
      </c>
      <c r="X21" s="11" t="s">
        <v>161</v>
      </c>
      <c r="Y21" s="11" t="str">
        <f t="shared" si="4"/>
        <v>`xfld05`  Varchar(50) Default '-' ,</v>
      </c>
      <c r="AA21" s="2" t="s">
        <v>186</v>
      </c>
      <c r="AD21" s="2" t="str">
        <f t="shared" si="5"/>
        <v>``   ,</v>
      </c>
      <c r="AE21" s="2" t="s">
        <v>66</v>
      </c>
      <c r="AF21" s="2" t="s">
        <v>175</v>
      </c>
      <c r="AH21" s="11" t="s">
        <v>161</v>
      </c>
      <c r="AI21" s="2" t="str">
        <f t="shared" si="6"/>
        <v>`xfld05`  Varchar(50) Default '-' ,</v>
      </c>
    </row>
    <row r="22" spans="1:35">
      <c r="A22" s="2" t="s">
        <v>182</v>
      </c>
      <c r="B22" s="2" t="s">
        <v>168</v>
      </c>
      <c r="C22" s="2" t="s">
        <v>157</v>
      </c>
      <c r="D22" s="11" t="s">
        <v>161</v>
      </c>
      <c r="E22" s="2" t="str">
        <f t="shared" si="0"/>
        <v>`xinv_rackid`  Varchar(10) NOT NULL Default '-' ,</v>
      </c>
      <c r="F22" s="2" t="s">
        <v>70</v>
      </c>
      <c r="G22" s="2" t="s">
        <v>25</v>
      </c>
      <c r="I22" s="11" t="s">
        <v>161</v>
      </c>
      <c r="J22" s="2" t="str">
        <f t="shared" si="1"/>
        <v>`xfld07` Varchar(200) Default '-' ,</v>
      </c>
      <c r="K22" s="2" t="s">
        <v>72</v>
      </c>
      <c r="L22" s="2" t="s">
        <v>178</v>
      </c>
      <c r="N22" s="11" t="s">
        <v>162</v>
      </c>
      <c r="O22" s="2" t="str">
        <f t="shared" si="2"/>
        <v>`xfld09`  Decimal(12,2) Default '0.00' ,</v>
      </c>
      <c r="P22" s="2" t="s">
        <v>71</v>
      </c>
      <c r="Q22" s="2" t="s">
        <v>167</v>
      </c>
      <c r="S22" s="11" t="s">
        <v>161</v>
      </c>
      <c r="T22" s="2" t="str">
        <f t="shared" si="3"/>
        <v>`xfld08`  Varchar(255) Default '-' ,</v>
      </c>
      <c r="V22" s="2" t="s">
        <v>186</v>
      </c>
      <c r="X22" s="11"/>
      <c r="Y22" s="11" t="str">
        <f t="shared" si="4"/>
        <v>``   ,</v>
      </c>
      <c r="AA22" s="2" t="s">
        <v>186</v>
      </c>
      <c r="AD22" s="2" t="str">
        <f t="shared" si="5"/>
        <v>``   ,</v>
      </c>
      <c r="AE22" s="2" t="s">
        <v>69</v>
      </c>
      <c r="AF22" s="2" t="s">
        <v>176</v>
      </c>
      <c r="AH22" s="11" t="s">
        <v>161</v>
      </c>
      <c r="AI22" s="2" t="str">
        <f t="shared" si="6"/>
        <v>`xfld06`  Varchar(100) Default '-' ,</v>
      </c>
    </row>
    <row r="23" spans="1:35">
      <c r="A23" s="2" t="s">
        <v>183</v>
      </c>
      <c r="B23" s="2" t="s">
        <v>173</v>
      </c>
      <c r="C23" s="2" t="s">
        <v>157</v>
      </c>
      <c r="D23" s="11" t="s">
        <v>161</v>
      </c>
      <c r="E23" s="2" t="str">
        <f t="shared" si="0"/>
        <v>`xinv_coa_persediaanid`  Varchar(11) NOT NULL Default '-' ,</v>
      </c>
      <c r="F23" s="2" t="s">
        <v>71</v>
      </c>
      <c r="G23" s="2" t="s">
        <v>32</v>
      </c>
      <c r="I23" s="11" t="s">
        <v>161</v>
      </c>
      <c r="J23" s="2" t="str">
        <f t="shared" si="1"/>
        <v>`xfld08` Varchar(255) Default '-' ,</v>
      </c>
      <c r="K23" s="2" t="s">
        <v>74</v>
      </c>
      <c r="L23" s="2" t="s">
        <v>179</v>
      </c>
      <c r="N23" s="11" t="s">
        <v>162</v>
      </c>
      <c r="O23" s="2" t="str">
        <f t="shared" si="2"/>
        <v>`xfld10`  Decimal(10,0) Default '0.00' ,</v>
      </c>
      <c r="P23" s="2" t="s">
        <v>72</v>
      </c>
      <c r="Q23" s="2" t="s">
        <v>178</v>
      </c>
      <c r="S23" s="11" t="s">
        <v>162</v>
      </c>
      <c r="T23" s="2" t="str">
        <f t="shared" si="3"/>
        <v>`xfld09`  Decimal(12,2) Default '0.00' ,</v>
      </c>
      <c r="V23" s="2" t="s">
        <v>186</v>
      </c>
      <c r="X23" s="11"/>
      <c r="Y23" s="11" t="str">
        <f t="shared" si="4"/>
        <v>``   ,</v>
      </c>
      <c r="AA23" s="2" t="s">
        <v>186</v>
      </c>
      <c r="AD23" s="2" t="str">
        <f t="shared" si="5"/>
        <v>``   ,</v>
      </c>
      <c r="AE23" s="2" t="s">
        <v>70</v>
      </c>
      <c r="AF23" s="2" t="s">
        <v>177</v>
      </c>
      <c r="AH23" s="11" t="s">
        <v>161</v>
      </c>
      <c r="AI23" s="2" t="str">
        <f t="shared" si="6"/>
        <v>`xfld07`  Varchar(200) Default '-' ,</v>
      </c>
    </row>
    <row r="24" spans="1:35">
      <c r="A24" s="2" t="s">
        <v>184</v>
      </c>
      <c r="B24" s="2" t="s">
        <v>173</v>
      </c>
      <c r="C24" s="2" t="s">
        <v>157</v>
      </c>
      <c r="D24" s="11" t="s">
        <v>161</v>
      </c>
      <c r="E24" s="2" t="str">
        <f t="shared" si="0"/>
        <v>`xinv_coa_pendapatanid`  Varchar(11) NOT NULL Default '-' ,</v>
      </c>
      <c r="F24" s="2" t="s">
        <v>72</v>
      </c>
      <c r="G24" s="2" t="s">
        <v>73</v>
      </c>
      <c r="I24" s="11" t="s">
        <v>162</v>
      </c>
      <c r="J24" s="2" t="str">
        <f t="shared" si="1"/>
        <v>`xfld09` Decimal(12,2) Default '0.00' ,</v>
      </c>
      <c r="L24" s="2" t="s">
        <v>186</v>
      </c>
      <c r="O24" s="2" t="str">
        <f t="shared" si="2"/>
        <v>``   ,</v>
      </c>
      <c r="P24" s="2" t="s">
        <v>74</v>
      </c>
      <c r="Q24" s="2" t="s">
        <v>179</v>
      </c>
      <c r="S24" s="11" t="s">
        <v>162</v>
      </c>
      <c r="T24" s="2" t="str">
        <f t="shared" si="3"/>
        <v>`xfld10`  Decimal(10,0) Default '0.00' ,</v>
      </c>
      <c r="V24" s="2" t="s">
        <v>186</v>
      </c>
      <c r="X24" s="11"/>
      <c r="Y24" s="11" t="str">
        <f t="shared" si="4"/>
        <v>``   ,</v>
      </c>
      <c r="AA24" s="2" t="s">
        <v>186</v>
      </c>
      <c r="AD24" s="2" t="str">
        <f t="shared" si="5"/>
        <v>``   ,</v>
      </c>
      <c r="AE24" s="2" t="s">
        <v>71</v>
      </c>
      <c r="AF24" s="2" t="s">
        <v>167</v>
      </c>
      <c r="AH24" s="11" t="s">
        <v>161</v>
      </c>
      <c r="AI24" s="2" t="str">
        <f t="shared" si="6"/>
        <v>`xfld08`  Varchar(255) Default '-' ,</v>
      </c>
    </row>
    <row r="25" spans="1:35">
      <c r="A25" s="2" t="s">
        <v>185</v>
      </c>
      <c r="B25" s="2" t="s">
        <v>173</v>
      </c>
      <c r="C25" s="2" t="s">
        <v>157</v>
      </c>
      <c r="D25" s="11" t="s">
        <v>161</v>
      </c>
      <c r="E25" s="2" t="str">
        <f t="shared" si="0"/>
        <v>`xinv_coa_biayaid`  Varchar(11) NOT NULL Default '-' ,</v>
      </c>
      <c r="F25" s="2" t="s">
        <v>74</v>
      </c>
      <c r="G25" s="2" t="s">
        <v>75</v>
      </c>
      <c r="I25" s="11" t="s">
        <v>162</v>
      </c>
      <c r="J25" s="2" t="str">
        <f t="shared" si="1"/>
        <v>`xfld10` Decimal(10,0) Default '0.00' ,</v>
      </c>
      <c r="O25" s="2" t="str">
        <f t="shared" si="2"/>
        <v>``  ,</v>
      </c>
      <c r="Q25" s="2" t="s">
        <v>186</v>
      </c>
      <c r="T25" s="2" t="str">
        <f t="shared" si="3"/>
        <v>``   ,</v>
      </c>
      <c r="V25" s="2" t="s">
        <v>186</v>
      </c>
      <c r="X25" s="11"/>
      <c r="Y25" s="11" t="str">
        <f t="shared" si="4"/>
        <v>``   ,</v>
      </c>
      <c r="AA25" s="2" t="s">
        <v>186</v>
      </c>
      <c r="AD25" s="2" t="str">
        <f t="shared" si="5"/>
        <v>``   ,</v>
      </c>
      <c r="AE25" s="2" t="s">
        <v>72</v>
      </c>
      <c r="AF25" s="2" t="s">
        <v>178</v>
      </c>
      <c r="AH25" s="11" t="s">
        <v>162</v>
      </c>
      <c r="AI25" s="2" t="str">
        <f t="shared" si="6"/>
        <v>`xfld09`  Decimal(12,2) Default '0.00' ,</v>
      </c>
    </row>
    <row r="26" spans="1:35">
      <c r="A26" s="2" t="s">
        <v>42</v>
      </c>
      <c r="B26" s="2" t="s">
        <v>79</v>
      </c>
      <c r="C26" s="2" t="s">
        <v>157</v>
      </c>
      <c r="D26" s="11" t="s">
        <v>163</v>
      </c>
      <c r="E26" s="2" t="str">
        <f t="shared" si="0"/>
        <v>`created_datetime`  datetime NOT NULL Default '00-00-0000 00:00:00' ,</v>
      </c>
      <c r="J26" s="2" t="str">
        <f t="shared" si="1"/>
        <v>``  ,</v>
      </c>
      <c r="O26" s="2" t="str">
        <f t="shared" si="2"/>
        <v>``  ,</v>
      </c>
      <c r="Q26" s="2" t="s">
        <v>186</v>
      </c>
      <c r="T26" s="2" t="str">
        <f t="shared" si="3"/>
        <v>``   ,</v>
      </c>
      <c r="V26" s="2" t="s">
        <v>186</v>
      </c>
      <c r="X26" s="11"/>
      <c r="Y26" s="11" t="str">
        <f t="shared" si="4"/>
        <v>``   ,</v>
      </c>
      <c r="AA26" s="2" t="s">
        <v>186</v>
      </c>
      <c r="AD26" s="2" t="str">
        <f t="shared" si="5"/>
        <v>``   ,</v>
      </c>
      <c r="AE26" s="2" t="s">
        <v>74</v>
      </c>
      <c r="AF26" s="2" t="s">
        <v>179</v>
      </c>
      <c r="AH26" s="11" t="s">
        <v>162</v>
      </c>
      <c r="AI26" s="2" t="str">
        <f t="shared" si="6"/>
        <v>`xfld10`  Decimal(10,0) Default '0.00' ,</v>
      </c>
    </row>
    <row r="27" spans="1:35">
      <c r="A27" s="2" t="s">
        <v>48</v>
      </c>
      <c r="B27" s="2" t="s">
        <v>76</v>
      </c>
      <c r="C27" s="2" t="s">
        <v>157</v>
      </c>
      <c r="D27" s="11" t="s">
        <v>161</v>
      </c>
      <c r="E27" s="2" t="str">
        <f t="shared" si="0"/>
        <v>`created_user`  varchar(20) NOT NULL Default '-' ,</v>
      </c>
      <c r="J27" s="2" t="str">
        <f t="shared" si="1"/>
        <v>``  ,</v>
      </c>
      <c r="O27" s="2" t="str">
        <f t="shared" si="2"/>
        <v>``  ,</v>
      </c>
      <c r="Q27" s="2" t="s">
        <v>186</v>
      </c>
      <c r="T27" s="2" t="str">
        <f t="shared" si="3"/>
        <v>``   ,</v>
      </c>
      <c r="V27" s="2" t="s">
        <v>186</v>
      </c>
      <c r="Y27" s="2" t="str">
        <f t="shared" si="4"/>
        <v>``   ,</v>
      </c>
      <c r="AA27" s="2" t="s">
        <v>186</v>
      </c>
      <c r="AD27" s="2" t="str">
        <f t="shared" si="5"/>
        <v>``   ,</v>
      </c>
      <c r="AF27" s="2" t="s">
        <v>186</v>
      </c>
      <c r="AI27" s="2" t="str">
        <f t="shared" si="6"/>
        <v>``   ,</v>
      </c>
    </row>
    <row r="28" spans="1:35">
      <c r="A28" s="2" t="s">
        <v>53</v>
      </c>
      <c r="B28" s="2" t="s">
        <v>79</v>
      </c>
      <c r="C28" s="2" t="s">
        <v>157</v>
      </c>
      <c r="D28" s="11" t="s">
        <v>163</v>
      </c>
      <c r="E28" s="2" t="str">
        <f t="shared" si="0"/>
        <v>`update_datetime`  datetime NOT NULL Default '00-00-0000 00:00:00' ,</v>
      </c>
      <c r="J28" s="2" t="str">
        <f t="shared" si="1"/>
        <v>``  ,</v>
      </c>
      <c r="O28" s="2" t="str">
        <f t="shared" si="2"/>
        <v>``  ,</v>
      </c>
      <c r="Q28" s="2" t="s">
        <v>186</v>
      </c>
      <c r="T28" s="2" t="str">
        <f t="shared" si="3"/>
        <v>``   ,</v>
      </c>
      <c r="V28" s="2" t="s">
        <v>186</v>
      </c>
      <c r="Y28" s="2" t="str">
        <f t="shared" si="4"/>
        <v>``   ,</v>
      </c>
      <c r="AA28" s="2" t="s">
        <v>186</v>
      </c>
      <c r="AD28" s="2" t="str">
        <f t="shared" si="5"/>
        <v>``   ,</v>
      </c>
      <c r="AF28" s="2" t="s">
        <v>186</v>
      </c>
      <c r="AI28" s="2" t="str">
        <f t="shared" si="6"/>
        <v>``   ,</v>
      </c>
    </row>
    <row r="29" spans="1:35">
      <c r="A29" s="2" t="s">
        <v>55</v>
      </c>
      <c r="B29" s="2" t="s">
        <v>76</v>
      </c>
      <c r="C29" s="2" t="s">
        <v>157</v>
      </c>
      <c r="D29" s="11" t="s">
        <v>161</v>
      </c>
      <c r="E29" s="2" t="str">
        <f t="shared" si="0"/>
        <v>`update_user`  varchar(20) NOT NULL Default '-' ,</v>
      </c>
      <c r="J29" s="2" t="str">
        <f t="shared" si="1"/>
        <v>``  ,</v>
      </c>
      <c r="O29" s="2" t="str">
        <f t="shared" si="2"/>
        <v>``  ,</v>
      </c>
      <c r="Q29" s="2" t="s">
        <v>186</v>
      </c>
      <c r="T29" s="2" t="str">
        <f t="shared" si="3"/>
        <v>``   ,</v>
      </c>
      <c r="V29" s="2" t="s">
        <v>186</v>
      </c>
      <c r="Y29" s="2" t="str">
        <f t="shared" si="4"/>
        <v>``   ,</v>
      </c>
      <c r="AA29" s="2" t="s">
        <v>186</v>
      </c>
      <c r="AD29" s="2" t="str">
        <f t="shared" si="5"/>
        <v>``   ,</v>
      </c>
      <c r="AF29" s="2" t="s">
        <v>186</v>
      </c>
      <c r="AI29" s="2" t="str">
        <f t="shared" si="6"/>
        <v>``   ,</v>
      </c>
    </row>
    <row r="30" spans="1:35">
      <c r="A30" s="2" t="s">
        <v>57</v>
      </c>
      <c r="B30" s="2" t="s">
        <v>172</v>
      </c>
      <c r="D30" s="2" t="s">
        <v>158</v>
      </c>
      <c r="E30" s="2" t="str">
        <f t="shared" si="0"/>
        <v>`xfld01`  tinyint Default 0 ,</v>
      </c>
      <c r="J30" s="2" t="str">
        <f t="shared" si="1"/>
        <v>``  ,</v>
      </c>
      <c r="O30" s="2" t="str">
        <f t="shared" si="2"/>
        <v>``  ,</v>
      </c>
      <c r="Q30" s="2" t="s">
        <v>186</v>
      </c>
      <c r="T30" s="2" t="str">
        <f t="shared" si="3"/>
        <v>``   ,</v>
      </c>
      <c r="V30" s="2" t="s">
        <v>186</v>
      </c>
      <c r="Y30" s="2" t="str">
        <f t="shared" si="4"/>
        <v>``   ,</v>
      </c>
      <c r="AA30" s="2" t="s">
        <v>186</v>
      </c>
      <c r="AD30" s="2" t="str">
        <f t="shared" si="5"/>
        <v>``   ,</v>
      </c>
      <c r="AF30" s="2" t="s">
        <v>186</v>
      </c>
      <c r="AI30" s="2" t="str">
        <f t="shared" si="6"/>
        <v>``   ,</v>
      </c>
    </row>
    <row r="31" spans="1:35">
      <c r="A31" s="2" t="s">
        <v>59</v>
      </c>
      <c r="B31" s="2" t="s">
        <v>164</v>
      </c>
      <c r="D31" s="2" t="s">
        <v>158</v>
      </c>
      <c r="E31" s="2" t="str">
        <f t="shared" si="0"/>
        <v>`xfld02`  int Default 0 ,</v>
      </c>
      <c r="J31" s="2" t="str">
        <f t="shared" si="1"/>
        <v>``  ,</v>
      </c>
      <c r="O31" s="2" t="str">
        <f t="shared" si="2"/>
        <v>``  ,</v>
      </c>
      <c r="Q31" s="2" t="s">
        <v>186</v>
      </c>
      <c r="T31" s="2" t="str">
        <f t="shared" si="3"/>
        <v>``   ,</v>
      </c>
      <c r="V31" s="2" t="s">
        <v>186</v>
      </c>
      <c r="Y31" s="2" t="str">
        <f t="shared" si="4"/>
        <v>``   ,</v>
      </c>
      <c r="AA31" s="2" t="s">
        <v>186</v>
      </c>
      <c r="AD31" s="2" t="str">
        <f t="shared" si="5"/>
        <v>``   ,</v>
      </c>
      <c r="AF31" s="2" t="s">
        <v>186</v>
      </c>
      <c r="AI31" s="2" t="str">
        <f t="shared" si="6"/>
        <v>``   ,</v>
      </c>
    </row>
    <row r="32" spans="1:35">
      <c r="A32" s="2" t="s">
        <v>61</v>
      </c>
      <c r="B32" s="2" t="s">
        <v>174</v>
      </c>
      <c r="D32" s="2" t="s">
        <v>158</v>
      </c>
      <c r="E32" s="2" t="str">
        <f t="shared" si="0"/>
        <v>`xfld03`  bigint Default 0 ,</v>
      </c>
      <c r="J32" s="2" t="str">
        <f t="shared" si="1"/>
        <v>``  ,</v>
      </c>
      <c r="O32" s="2" t="str">
        <f t="shared" si="2"/>
        <v>``  ,</v>
      </c>
      <c r="Q32" s="2" t="s">
        <v>186</v>
      </c>
      <c r="T32" s="2" t="str">
        <f t="shared" si="3"/>
        <v>``   ,</v>
      </c>
      <c r="V32" s="2" t="s">
        <v>186</v>
      </c>
      <c r="Y32" s="2" t="str">
        <f t="shared" si="4"/>
        <v>``   ,</v>
      </c>
      <c r="AA32" s="2" t="s">
        <v>186</v>
      </c>
      <c r="AD32" s="2" t="str">
        <f t="shared" si="5"/>
        <v>``   ,</v>
      </c>
      <c r="AF32" s="2" t="s">
        <v>186</v>
      </c>
      <c r="AI32" s="2" t="str">
        <f t="shared" si="6"/>
        <v>``   ,</v>
      </c>
    </row>
    <row r="33" spans="1:35">
      <c r="A33" s="2" t="s">
        <v>64</v>
      </c>
      <c r="B33" s="2" t="s">
        <v>169</v>
      </c>
      <c r="D33" s="11" t="s">
        <v>162</v>
      </c>
      <c r="E33" s="2" t="str">
        <f t="shared" si="0"/>
        <v>`xfld04`  Decimal(18,2) Default '0.00' ,</v>
      </c>
      <c r="J33" s="2" t="str">
        <f t="shared" si="1"/>
        <v>``  ,</v>
      </c>
      <c r="O33" s="2" t="str">
        <f t="shared" si="2"/>
        <v>``  ,</v>
      </c>
      <c r="Q33" s="2" t="s">
        <v>186</v>
      </c>
      <c r="T33" s="2" t="str">
        <f t="shared" si="3"/>
        <v>``   ,</v>
      </c>
      <c r="V33" s="2" t="s">
        <v>186</v>
      </c>
      <c r="Y33" s="2" t="str">
        <f t="shared" si="4"/>
        <v>``   ,</v>
      </c>
      <c r="AA33" s="2" t="s">
        <v>186</v>
      </c>
      <c r="AD33" s="2" t="str">
        <f t="shared" si="5"/>
        <v>``   ,</v>
      </c>
      <c r="AF33" s="2" t="s">
        <v>186</v>
      </c>
      <c r="AI33" s="2" t="str">
        <f t="shared" si="6"/>
        <v>``   ,</v>
      </c>
    </row>
    <row r="34" spans="1:35">
      <c r="A34" s="2" t="s">
        <v>66</v>
      </c>
      <c r="B34" s="2" t="s">
        <v>175</v>
      </c>
      <c r="D34" s="11" t="s">
        <v>161</v>
      </c>
      <c r="E34" s="2" t="str">
        <f t="shared" si="0"/>
        <v>`xfld05`  Varchar(50) Default '-' ,</v>
      </c>
      <c r="J34" s="2" t="str">
        <f t="shared" si="1"/>
        <v>``  ,</v>
      </c>
      <c r="O34" s="2" t="str">
        <f t="shared" si="2"/>
        <v>``  ,</v>
      </c>
      <c r="Q34" s="2" t="s">
        <v>186</v>
      </c>
      <c r="T34" s="2" t="str">
        <f t="shared" si="3"/>
        <v>``   ,</v>
      </c>
      <c r="V34" s="2" t="s">
        <v>186</v>
      </c>
      <c r="Y34" s="2" t="str">
        <f t="shared" si="4"/>
        <v>``   ,</v>
      </c>
      <c r="AA34" s="2" t="s">
        <v>186</v>
      </c>
      <c r="AD34" s="2" t="str">
        <f t="shared" si="5"/>
        <v>``   ,</v>
      </c>
      <c r="AF34" s="2" t="s">
        <v>186</v>
      </c>
      <c r="AI34" s="2" t="str">
        <f t="shared" si="6"/>
        <v>``   ,</v>
      </c>
    </row>
    <row r="35" spans="1:35">
      <c r="A35" s="2" t="s">
        <v>69</v>
      </c>
      <c r="B35" s="2" t="s">
        <v>176</v>
      </c>
      <c r="D35" s="11" t="s">
        <v>161</v>
      </c>
      <c r="E35" s="2" t="str">
        <f t="shared" si="0"/>
        <v>`xfld06`  Varchar(100) Default '-' ,</v>
      </c>
      <c r="J35" s="2" t="str">
        <f t="shared" si="1"/>
        <v>``  ,</v>
      </c>
      <c r="O35" s="2" t="str">
        <f t="shared" si="2"/>
        <v>``  ,</v>
      </c>
      <c r="Q35" s="2" t="s">
        <v>186</v>
      </c>
      <c r="T35" s="2" t="str">
        <f t="shared" si="3"/>
        <v>``   ,</v>
      </c>
      <c r="V35" s="2" t="s">
        <v>186</v>
      </c>
      <c r="Y35" s="2" t="str">
        <f t="shared" si="4"/>
        <v>``   ,</v>
      </c>
      <c r="AA35" s="2" t="s">
        <v>186</v>
      </c>
      <c r="AD35" s="2" t="str">
        <f t="shared" si="5"/>
        <v>``   ,</v>
      </c>
      <c r="AF35" s="2" t="s">
        <v>186</v>
      </c>
      <c r="AI35" s="2" t="str">
        <f t="shared" si="6"/>
        <v>``   ,</v>
      </c>
    </row>
    <row r="36" spans="1:35">
      <c r="A36" s="2" t="s">
        <v>70</v>
      </c>
      <c r="B36" s="2" t="s">
        <v>177</v>
      </c>
      <c r="D36" s="11" t="s">
        <v>161</v>
      </c>
      <c r="E36" s="2" t="str">
        <f t="shared" si="0"/>
        <v>`xfld07`  Varchar(200) Default '-' ,</v>
      </c>
      <c r="J36" s="2" t="str">
        <f t="shared" si="1"/>
        <v>``  ,</v>
      </c>
      <c r="O36" s="2" t="str">
        <f t="shared" si="2"/>
        <v>``  ,</v>
      </c>
      <c r="Q36" s="2" t="s">
        <v>186</v>
      </c>
      <c r="T36" s="2" t="str">
        <f t="shared" si="3"/>
        <v>``   ,</v>
      </c>
      <c r="V36" s="2" t="s">
        <v>186</v>
      </c>
      <c r="Y36" s="2" t="str">
        <f t="shared" si="4"/>
        <v>``   ,</v>
      </c>
      <c r="AA36" s="2" t="s">
        <v>186</v>
      </c>
      <c r="AD36" s="2" t="str">
        <f t="shared" si="5"/>
        <v>``   ,</v>
      </c>
      <c r="AF36" s="2" t="s">
        <v>186</v>
      </c>
      <c r="AI36" s="2" t="str">
        <f t="shared" si="6"/>
        <v>``   ,</v>
      </c>
    </row>
    <row r="37" spans="1:35">
      <c r="A37" s="2" t="s">
        <v>71</v>
      </c>
      <c r="B37" s="2" t="s">
        <v>167</v>
      </c>
      <c r="D37" s="11" t="s">
        <v>161</v>
      </c>
      <c r="E37" s="2" t="str">
        <f t="shared" si="0"/>
        <v>`xfld08`  Varchar(255) Default '-' ,</v>
      </c>
      <c r="J37" s="2" t="str">
        <f t="shared" si="1"/>
        <v>``  ,</v>
      </c>
      <c r="O37" s="2" t="str">
        <f t="shared" si="2"/>
        <v>``  ,</v>
      </c>
      <c r="Q37" s="2" t="s">
        <v>186</v>
      </c>
      <c r="T37" s="2" t="str">
        <f t="shared" si="3"/>
        <v>``   ,</v>
      </c>
      <c r="V37" s="2" t="s">
        <v>186</v>
      </c>
      <c r="Y37" s="2" t="str">
        <f t="shared" si="4"/>
        <v>``   ,</v>
      </c>
      <c r="AA37" s="2" t="s">
        <v>186</v>
      </c>
      <c r="AD37" s="2" t="str">
        <f t="shared" si="5"/>
        <v>``   ,</v>
      </c>
      <c r="AF37" s="2" t="s">
        <v>186</v>
      </c>
      <c r="AI37" s="2" t="str">
        <f t="shared" si="6"/>
        <v>``   ,</v>
      </c>
    </row>
    <row r="38" spans="1:35">
      <c r="A38" s="2" t="s">
        <v>72</v>
      </c>
      <c r="B38" s="2" t="s">
        <v>178</v>
      </c>
      <c r="D38" s="11" t="s">
        <v>162</v>
      </c>
      <c r="E38" s="2" t="str">
        <f t="shared" si="0"/>
        <v>`xfld09`  Decimal(12,2) Default '0.00' ,</v>
      </c>
      <c r="J38" s="2" t="str">
        <f t="shared" si="1"/>
        <v>``  ,</v>
      </c>
      <c r="O38" s="2" t="str">
        <f t="shared" si="2"/>
        <v>``  ,</v>
      </c>
      <c r="Q38" s="2" t="s">
        <v>186</v>
      </c>
      <c r="T38" s="2" t="str">
        <f t="shared" si="3"/>
        <v>``   ,</v>
      </c>
      <c r="V38" s="2" t="s">
        <v>186</v>
      </c>
      <c r="Y38" s="2" t="str">
        <f t="shared" si="4"/>
        <v>``   ,</v>
      </c>
      <c r="AA38" s="2" t="s">
        <v>186</v>
      </c>
      <c r="AD38" s="2" t="str">
        <f t="shared" si="5"/>
        <v>``   ,</v>
      </c>
      <c r="AF38" s="2" t="s">
        <v>186</v>
      </c>
      <c r="AI38" s="2" t="str">
        <f t="shared" si="6"/>
        <v>``   ,</v>
      </c>
    </row>
    <row r="39" spans="1:35">
      <c r="A39" s="2" t="s">
        <v>74</v>
      </c>
      <c r="B39" s="2" t="s">
        <v>179</v>
      </c>
      <c r="D39" s="11" t="s">
        <v>162</v>
      </c>
      <c r="E39" s="2" t="str">
        <f t="shared" si="0"/>
        <v>`xfld10`  Decimal(10,0) Default '0.00' ,</v>
      </c>
      <c r="J39" s="2" t="str">
        <f t="shared" si="1"/>
        <v>``  ,</v>
      </c>
      <c r="O39" s="2" t="str">
        <f t="shared" si="2"/>
        <v>``  ,</v>
      </c>
      <c r="Q39" s="2" t="s">
        <v>186</v>
      </c>
      <c r="T39" s="2" t="str">
        <f t="shared" si="3"/>
        <v>``   ,</v>
      </c>
      <c r="V39" s="2" t="s">
        <v>186</v>
      </c>
      <c r="Y39" s="2" t="str">
        <f t="shared" si="4"/>
        <v>``   ,</v>
      </c>
      <c r="AA39" s="2" t="s">
        <v>186</v>
      </c>
      <c r="AD39" s="2" t="str">
        <f t="shared" si="5"/>
        <v>``   ,</v>
      </c>
      <c r="AF39" s="2" t="s">
        <v>186</v>
      </c>
      <c r="AI39" s="2" t="str">
        <f t="shared" si="6"/>
        <v>``   ,</v>
      </c>
    </row>
    <row r="40" spans="1:35">
      <c r="E40" s="2" t="str">
        <f>$C$45&amp;A6&amp;$A$46</f>
        <v xml:space="preserve">PRIMARY KEY (`id`) ) ENGINE=MyISAM AUTO_INCREMENT=0 DEFAULT CHARSET=latin1;
</v>
      </c>
      <c r="J40" s="2" t="str">
        <f>$C$45&amp;F6&amp;$A$46</f>
        <v xml:space="preserve">PRIMARY KEY (`id`) ) ENGINE=MyISAM AUTO_INCREMENT=0 DEFAULT CHARSET=latin1;
</v>
      </c>
      <c r="O40" s="2" t="str">
        <f>$C$45&amp;K6&amp;$A$46</f>
        <v xml:space="preserve">PRIMARY KEY (`id`) ) ENGINE=MyISAM AUTO_INCREMENT=0 DEFAULT CHARSET=latin1;
</v>
      </c>
      <c r="Q40" s="2" t="s">
        <v>186</v>
      </c>
      <c r="T40" s="2" t="str">
        <f>$C$45&amp;P6&amp;$A$46</f>
        <v xml:space="preserve">PRIMARY KEY (`id`) ) ENGINE=MyISAM AUTO_INCREMENT=0 DEFAULT CHARSET=latin1;
</v>
      </c>
      <c r="V40" s="2" t="s">
        <v>186</v>
      </c>
      <c r="Y40" s="2" t="str">
        <f>$C$45&amp;U6&amp;$A$46</f>
        <v xml:space="preserve">PRIMARY KEY (`id`) ) ENGINE=MyISAM AUTO_INCREMENT=0 DEFAULT CHARSET=latin1;
</v>
      </c>
      <c r="AA40" s="2" t="s">
        <v>186</v>
      </c>
      <c r="AD40" s="2" t="str">
        <f>$C$45&amp;Z6&amp;$A$46</f>
        <v xml:space="preserve">PRIMARY KEY (`id`) ) ENGINE=MyISAM AUTO_INCREMENT=0 DEFAULT CHARSET=latin1;
</v>
      </c>
      <c r="AF40" s="2" t="s">
        <v>186</v>
      </c>
      <c r="AI40" s="2" t="str">
        <f>$C$45&amp;AE6&amp;$A$46</f>
        <v xml:space="preserve">PRIMARY KEY (`id`) ) ENGINE=MyISAM AUTO_INCREMENT=0 DEFAULT CHARSET=latin1;
</v>
      </c>
    </row>
    <row r="44" spans="1:35">
      <c r="A44" s="2" t="s">
        <v>153</v>
      </c>
      <c r="B44" s="2" t="s">
        <v>154</v>
      </c>
    </row>
    <row r="45" spans="1:35">
      <c r="A45" s="2" t="s">
        <v>146</v>
      </c>
      <c r="B45" s="2" t="s">
        <v>155</v>
      </c>
      <c r="C45" s="2" t="s">
        <v>151</v>
      </c>
    </row>
    <row r="46" spans="1:35" ht="60">
      <c r="A46" s="12" t="s">
        <v>152</v>
      </c>
    </row>
    <row r="50" spans="1:2">
      <c r="A50" s="9"/>
    </row>
    <row r="55" spans="1:2">
      <c r="B55" s="2" t="str">
        <f>A55&amp;A56&amp;A57&amp;A58&amp;A59&amp;A60&amp;A61&amp;A62&amp;A63</f>
        <v/>
      </c>
    </row>
  </sheetData>
  <mergeCells count="12">
    <mergeCell ref="F3:G3"/>
    <mergeCell ref="K3:L3"/>
    <mergeCell ref="P3:Q3"/>
    <mergeCell ref="U3:V3"/>
    <mergeCell ref="Z3:AA3"/>
    <mergeCell ref="AE3:AF3"/>
    <mergeCell ref="F2:G2"/>
    <mergeCell ref="K2:L2"/>
    <mergeCell ref="P2:Q2"/>
    <mergeCell ref="U2:V2"/>
    <mergeCell ref="Z2:AA2"/>
    <mergeCell ref="AE2:AF2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4" zoomScale="70" zoomScaleNormal="70" workbookViewId="0">
      <selection activeCell="F18" sqref="F18:I31"/>
    </sheetView>
  </sheetViews>
  <sheetFormatPr defaultRowHeight="14.25"/>
  <cols>
    <col min="1" max="1" width="25.375" bestFit="1" customWidth="1"/>
    <col min="2" max="2" width="21.375" customWidth="1"/>
    <col min="3" max="4" width="10.75" customWidth="1"/>
    <col min="5" max="5" width="10.75" hidden="1" customWidth="1"/>
    <col min="6" max="6" width="17.125" bestFit="1" customWidth="1"/>
    <col min="7" max="7" width="18.5" customWidth="1"/>
    <col min="8" max="9" width="10.75" customWidth="1"/>
    <col min="10" max="10" width="10.75" hidden="1" customWidth="1"/>
    <col min="11" max="11" width="16.25" bestFit="1" customWidth="1"/>
    <col min="12" max="12" width="12.875" bestFit="1" customWidth="1"/>
    <col min="13" max="15" width="10.75" customWidth="1"/>
    <col min="16" max="16" width="16.5" customWidth="1"/>
    <col min="17" max="17" width="12.875" bestFit="1" customWidth="1"/>
    <col min="18" max="20" width="10.75" customWidth="1"/>
    <col min="21" max="21" width="16" bestFit="1" customWidth="1"/>
    <col min="22" max="22" width="12.875" bestFit="1" customWidth="1"/>
    <col min="23" max="25" width="10.75" customWidth="1"/>
    <col min="26" max="26" width="17" bestFit="1" customWidth="1"/>
    <col min="27" max="27" width="12.875" bestFit="1" customWidth="1"/>
    <col min="28" max="30" width="10.75" customWidth="1"/>
    <col min="31" max="31" width="16.75" bestFit="1" customWidth="1"/>
    <col min="32" max="32" width="12.875" customWidth="1"/>
    <col min="33" max="1030" width="10.75" customWidth="1"/>
  </cols>
  <sheetData>
    <row r="1" spans="1:35" s="2" customFormat="1" ht="43.5" customHeight="1" thickBot="1">
      <c r="A1" s="1" t="s">
        <v>81</v>
      </c>
      <c r="B1" s="1" t="s">
        <v>80</v>
      </c>
    </row>
    <row r="2" spans="1:35" s="6" customFormat="1" ht="31.5" customHeight="1" thickTop="1">
      <c r="A2" s="3" t="s">
        <v>0</v>
      </c>
      <c r="B2" s="4" t="s">
        <v>91</v>
      </c>
      <c r="C2" s="4"/>
      <c r="D2" s="4"/>
      <c r="E2" s="4"/>
      <c r="F2" s="5" t="s">
        <v>122</v>
      </c>
      <c r="G2" s="5"/>
      <c r="H2" s="4"/>
      <c r="I2" s="4"/>
      <c r="J2" s="4"/>
      <c r="K2" s="5" t="s">
        <v>140</v>
      </c>
      <c r="L2" s="5"/>
      <c r="M2" s="4"/>
      <c r="N2" s="4"/>
      <c r="O2" s="4"/>
      <c r="P2" s="5"/>
      <c r="Q2" s="5"/>
      <c r="R2" s="4"/>
      <c r="S2" s="4"/>
      <c r="T2" s="4"/>
      <c r="U2" s="5"/>
      <c r="V2" s="5"/>
      <c r="W2" s="4"/>
      <c r="X2" s="4"/>
      <c r="Y2" s="4"/>
      <c r="Z2" s="5"/>
      <c r="AA2" s="5"/>
      <c r="AB2" s="4"/>
      <c r="AC2" s="4"/>
      <c r="AD2" s="4"/>
      <c r="AE2" s="5"/>
      <c r="AF2" s="5"/>
    </row>
    <row r="3" spans="1:35" s="9" customFormat="1" ht="104.25" customHeight="1" thickBot="1">
      <c r="A3" s="1" t="s">
        <v>7</v>
      </c>
      <c r="B3" s="7" t="s">
        <v>124</v>
      </c>
      <c r="C3" s="7"/>
      <c r="D3" s="7"/>
      <c r="E3" s="7"/>
      <c r="F3" s="8" t="s">
        <v>123</v>
      </c>
      <c r="G3" s="8"/>
      <c r="H3" s="7"/>
      <c r="I3" s="7"/>
      <c r="J3" s="7"/>
      <c r="K3" s="8" t="s">
        <v>9</v>
      </c>
      <c r="L3" s="8"/>
      <c r="M3" s="7"/>
      <c r="N3" s="7"/>
      <c r="O3" s="7"/>
      <c r="P3" s="8" t="s">
        <v>10</v>
      </c>
      <c r="Q3" s="8"/>
      <c r="R3" s="7"/>
      <c r="S3" s="7"/>
      <c r="T3" s="7"/>
      <c r="U3" s="8" t="s">
        <v>83</v>
      </c>
      <c r="V3" s="8"/>
      <c r="W3" s="7"/>
      <c r="X3" s="7"/>
      <c r="Y3" s="7"/>
      <c r="Z3" s="8" t="s">
        <v>11</v>
      </c>
      <c r="AA3" s="8"/>
      <c r="AB3" s="7"/>
      <c r="AC3" s="7"/>
      <c r="AD3" s="7"/>
      <c r="AE3" s="8" t="s">
        <v>85</v>
      </c>
      <c r="AF3" s="8"/>
    </row>
    <row r="4" spans="1:35" s="2" customFormat="1" ht="23.1" customHeight="1" thickTop="1">
      <c r="E4" s="2" t="str">
        <f>$A$44&amp;B2&amp;$B$44</f>
        <v>DROP TABLE IF EXISTS `jbh_tpurchasehead`;</v>
      </c>
      <c r="J4" s="2" t="str">
        <f>$A$44&amp;F2&amp;$B$44</f>
        <v>DROP TABLE IF EXISTS `jbh_tpurchasedet`;</v>
      </c>
      <c r="O4" s="2" t="str">
        <f>$A$44&amp;K2&amp;$B$44</f>
        <v>DROP TABLE IF EXISTS `jbh_tdisthead`;</v>
      </c>
    </row>
    <row r="5" spans="1:35" s="10" customFormat="1" ht="27.6" customHeight="1">
      <c r="A5" s="10" t="s">
        <v>12</v>
      </c>
      <c r="B5" s="10" t="s">
        <v>13</v>
      </c>
      <c r="E5" s="10" t="str">
        <f>$A$45&amp;B2&amp;$B$45</f>
        <v xml:space="preserve">CREATE TABLE `jbh_tpurchasehead` ( </v>
      </c>
      <c r="F5" s="10" t="s">
        <v>12</v>
      </c>
      <c r="G5" s="10" t="s">
        <v>13</v>
      </c>
      <c r="J5" s="10" t="str">
        <f>$A$45&amp;F2&amp;$B$45</f>
        <v xml:space="preserve">CREATE TABLE `jbh_tpurchasedet` ( </v>
      </c>
      <c r="K5" s="10" t="s">
        <v>12</v>
      </c>
      <c r="L5" s="10" t="s">
        <v>13</v>
      </c>
      <c r="O5" s="10" t="str">
        <f>$A$45&amp;K2&amp;$B$45</f>
        <v xml:space="preserve">CREATE TABLE `jbh_tdisthead` ( </v>
      </c>
      <c r="P5" s="10" t="s">
        <v>12</v>
      </c>
      <c r="Q5" s="10" t="s">
        <v>13</v>
      </c>
      <c r="U5" s="10" t="s">
        <v>12</v>
      </c>
      <c r="V5" s="10" t="s">
        <v>13</v>
      </c>
      <c r="Z5" s="10" t="s">
        <v>12</v>
      </c>
      <c r="AA5" s="10" t="s">
        <v>13</v>
      </c>
      <c r="AE5" s="10" t="s">
        <v>12</v>
      </c>
      <c r="AF5" s="10" t="s">
        <v>13</v>
      </c>
    </row>
    <row r="6" spans="1:35" ht="15">
      <c r="A6" t="s">
        <v>14</v>
      </c>
      <c r="B6" t="s">
        <v>196</v>
      </c>
      <c r="C6" s="2" t="s">
        <v>147</v>
      </c>
      <c r="E6" t="str">
        <f>"`"&amp;A6&amp;"` "&amp;B6&amp;C6&amp;D6&amp;" ,"</f>
        <v>`id`  int unsigned NOT NULL auto_increment ,</v>
      </c>
      <c r="F6" t="s">
        <v>14</v>
      </c>
      <c r="G6" t="s">
        <v>196</v>
      </c>
      <c r="H6" s="2" t="s">
        <v>147</v>
      </c>
      <c r="J6" t="str">
        <f>"`"&amp;F6&amp;"` "&amp;G6&amp;H6&amp;I6&amp;" ,"</f>
        <v>`id`  int unsigned NOT NULL auto_increment ,</v>
      </c>
      <c r="K6" t="s">
        <v>14</v>
      </c>
      <c r="L6" t="s">
        <v>15</v>
      </c>
      <c r="M6" s="2" t="s">
        <v>147</v>
      </c>
      <c r="O6" t="str">
        <f>"`"&amp;K6&amp;"` "&amp;L6&amp;M6&amp;N6&amp;" ,"</f>
        <v>`id` intunsigned NOT NULL auto_increment ,</v>
      </c>
      <c r="T6" t="str">
        <f>" "&amp;Q6&amp;" "</f>
        <v xml:space="preserve">  </v>
      </c>
      <c r="Y6" t="str">
        <f>" "&amp;V6&amp;" "</f>
        <v xml:space="preserve">  </v>
      </c>
      <c r="AD6" t="str">
        <f>" "&amp;AA6&amp;" "</f>
        <v xml:space="preserve">  </v>
      </c>
      <c r="AI6" t="str">
        <f>" "&amp;AF6&amp;" "</f>
        <v xml:space="preserve">  </v>
      </c>
    </row>
    <row r="7" spans="1:35" ht="15">
      <c r="A7" t="s">
        <v>92</v>
      </c>
      <c r="B7" t="s">
        <v>197</v>
      </c>
      <c r="C7" t="s">
        <v>148</v>
      </c>
      <c r="D7" s="11" t="s">
        <v>160</v>
      </c>
      <c r="E7" t="str">
        <f t="shared" ref="E7:E39" si="0">"`"&amp;A7&amp;"` "&amp;B7&amp;C7&amp;D7&amp;" ,"</f>
        <v>`purhead_no`  char(20) NOT NULL Default '00' ,</v>
      </c>
      <c r="F7" t="s">
        <v>116</v>
      </c>
      <c r="G7" t="s">
        <v>196</v>
      </c>
      <c r="H7" t="s">
        <v>148</v>
      </c>
      <c r="I7" s="2" t="s">
        <v>158</v>
      </c>
      <c r="J7" t="str">
        <f t="shared" ref="J7:J39" si="1">"`"&amp;F7&amp;"` "&amp;G7&amp;H7&amp;I7&amp;" ,"</f>
        <v>`xpurdet_purheadid`  int NOT NULL Default 0 ,</v>
      </c>
      <c r="K7" t="s">
        <v>141</v>
      </c>
      <c r="L7" t="s">
        <v>93</v>
      </c>
      <c r="M7" s="2" t="s">
        <v>149</v>
      </c>
      <c r="O7" t="str">
        <f t="shared" ref="O7:O39" si="2">"`"&amp;K7&amp;"` "&amp;L7&amp;M7&amp;N7&amp;" ,"</f>
        <v>`disthead_no` char(20)unsigned zerofill NOT NULL  ,</v>
      </c>
      <c r="T7" t="str">
        <f t="shared" ref="T7:T35" si="3">" "&amp;Q7&amp;" "</f>
        <v xml:space="preserve">  </v>
      </c>
      <c r="Y7" t="str">
        <f t="shared" ref="Y7:Y35" si="4">" "&amp;V7&amp;" "</f>
        <v xml:space="preserve">  </v>
      </c>
      <c r="AD7" t="str">
        <f t="shared" ref="AD7:AD35" si="5">" "&amp;AA7&amp;" "</f>
        <v xml:space="preserve">  </v>
      </c>
      <c r="AI7" t="str">
        <f t="shared" ref="AI7:AI35" si="6">" "&amp;AF7&amp;" "</f>
        <v xml:space="preserve">  </v>
      </c>
    </row>
    <row r="8" spans="1:35" ht="15">
      <c r="A8" t="s">
        <v>94</v>
      </c>
      <c r="B8" t="s">
        <v>198</v>
      </c>
      <c r="C8" t="s">
        <v>148</v>
      </c>
      <c r="D8" s="11" t="s">
        <v>163</v>
      </c>
      <c r="E8" t="str">
        <f t="shared" si="0"/>
        <v>`purhead_date`  date NOT NULL Default '00-00-0000 00:00:00' ,</v>
      </c>
      <c r="F8" t="s">
        <v>111</v>
      </c>
      <c r="G8" t="s">
        <v>196</v>
      </c>
      <c r="H8" t="s">
        <v>148</v>
      </c>
      <c r="I8" s="2" t="s">
        <v>158</v>
      </c>
      <c r="J8" t="str">
        <f t="shared" si="1"/>
        <v>`xpurdet_invid`  int NOT NULL Default 0 ,</v>
      </c>
      <c r="K8" t="s">
        <v>142</v>
      </c>
      <c r="L8" t="s">
        <v>93</v>
      </c>
      <c r="M8" t="s">
        <v>148</v>
      </c>
      <c r="O8" t="str">
        <f t="shared" si="2"/>
        <v>`disthead_date` char(20)NOT NULL ,</v>
      </c>
      <c r="T8" t="str">
        <f t="shared" si="3"/>
        <v xml:space="preserve">  </v>
      </c>
      <c r="Y8" t="str">
        <f t="shared" si="4"/>
        <v xml:space="preserve">  </v>
      </c>
      <c r="AD8" t="str">
        <f t="shared" si="5"/>
        <v xml:space="preserve">  </v>
      </c>
      <c r="AI8" t="str">
        <f t="shared" si="6"/>
        <v xml:space="preserve">  </v>
      </c>
    </row>
    <row r="9" spans="1:35" ht="15">
      <c r="A9" t="s">
        <v>96</v>
      </c>
      <c r="B9" t="s">
        <v>199</v>
      </c>
      <c r="C9" t="s">
        <v>148</v>
      </c>
      <c r="D9" s="11" t="s">
        <v>162</v>
      </c>
      <c r="E9" t="str">
        <f t="shared" si="0"/>
        <v>`purhead_total`  decimal(16,2) NOT NULL Default '0.00' ,</v>
      </c>
      <c r="F9" t="s">
        <v>112</v>
      </c>
      <c r="G9" t="s">
        <v>196</v>
      </c>
      <c r="H9" t="s">
        <v>148</v>
      </c>
      <c r="I9" s="2" t="s">
        <v>158</v>
      </c>
      <c r="J9" t="str">
        <f t="shared" si="1"/>
        <v>`purdet_qty`  int NOT NULL Default 0 ,</v>
      </c>
      <c r="K9" t="s">
        <v>143</v>
      </c>
      <c r="L9" t="s">
        <v>100</v>
      </c>
      <c r="M9" t="s">
        <v>148</v>
      </c>
      <c r="N9" s="11" t="s">
        <v>150</v>
      </c>
      <c r="O9" s="11" t="str">
        <f t="shared" si="2"/>
        <v>`disthead_total` decimal(16,2)NOT NULL'0.00' ,</v>
      </c>
      <c r="T9" t="str">
        <f t="shared" si="3"/>
        <v xml:space="preserve">  </v>
      </c>
      <c r="Y9" t="str">
        <f t="shared" si="4"/>
        <v xml:space="preserve">  </v>
      </c>
      <c r="AD9" t="str">
        <f t="shared" si="5"/>
        <v xml:space="preserve">  </v>
      </c>
      <c r="AI9" t="str">
        <f t="shared" si="6"/>
        <v xml:space="preserve">  </v>
      </c>
    </row>
    <row r="10" spans="1:35" ht="15">
      <c r="A10" t="s">
        <v>97</v>
      </c>
      <c r="B10" t="s">
        <v>200</v>
      </c>
      <c r="C10" t="s">
        <v>148</v>
      </c>
      <c r="D10" s="11" t="s">
        <v>162</v>
      </c>
      <c r="E10" t="str">
        <f t="shared" si="0"/>
        <v>`purhead_totaldisc`  decimal(14,2) NOT NULL Default '0.00' ,</v>
      </c>
      <c r="F10" t="s">
        <v>113</v>
      </c>
      <c r="G10" t="s">
        <v>214</v>
      </c>
      <c r="H10" t="s">
        <v>148</v>
      </c>
      <c r="I10" s="11" t="s">
        <v>162</v>
      </c>
      <c r="J10" s="11" t="str">
        <f t="shared" si="1"/>
        <v>`purdet_baseprice`  decimal(12,2) NOT NULL Default '0.00' ,</v>
      </c>
      <c r="K10" t="s">
        <v>144</v>
      </c>
      <c r="L10" t="s">
        <v>35</v>
      </c>
      <c r="M10" t="s">
        <v>148</v>
      </c>
      <c r="O10" t="str">
        <f t="shared" si="2"/>
        <v>`disthead_flags` tinyintNOT NULL ,</v>
      </c>
      <c r="T10" t="str">
        <f t="shared" si="3"/>
        <v xml:space="preserve">  </v>
      </c>
      <c r="Y10" t="str">
        <f t="shared" si="4"/>
        <v xml:space="preserve">  </v>
      </c>
      <c r="AD10" t="str">
        <f t="shared" si="5"/>
        <v xml:space="preserve">  </v>
      </c>
      <c r="AI10" t="str">
        <f t="shared" si="6"/>
        <v xml:space="preserve">  </v>
      </c>
    </row>
    <row r="11" spans="1:35" ht="15">
      <c r="A11" t="s">
        <v>98</v>
      </c>
      <c r="B11" t="s">
        <v>200</v>
      </c>
      <c r="C11" t="s">
        <v>148</v>
      </c>
      <c r="D11" s="11" t="s">
        <v>162</v>
      </c>
      <c r="E11" t="str">
        <f t="shared" si="0"/>
        <v>`purhead_isppn`  decimal(14,2) NOT NULL Default '0.00' ,</v>
      </c>
      <c r="F11" t="s">
        <v>114</v>
      </c>
      <c r="G11" t="s">
        <v>215</v>
      </c>
      <c r="H11" t="s">
        <v>148</v>
      </c>
      <c r="I11" s="11" t="s">
        <v>162</v>
      </c>
      <c r="J11" s="11" t="str">
        <f t="shared" si="1"/>
        <v>`purdet_disc`  decimal(10,2) NOT NULL Default '0.00' ,</v>
      </c>
      <c r="K11" t="s">
        <v>145</v>
      </c>
      <c r="M11" t="s">
        <v>148</v>
      </c>
      <c r="O11" t="str">
        <f t="shared" si="2"/>
        <v>`xdisthead_unitid` NOT NULL ,</v>
      </c>
      <c r="T11" t="str">
        <f t="shared" si="3"/>
        <v xml:space="preserve">  </v>
      </c>
      <c r="Y11" t="str">
        <f t="shared" si="4"/>
        <v xml:space="preserve">  </v>
      </c>
      <c r="AD11" t="str">
        <f t="shared" si="5"/>
        <v xml:space="preserve">  </v>
      </c>
      <c r="AI11" t="str">
        <f t="shared" si="6"/>
        <v xml:space="preserve">  </v>
      </c>
    </row>
    <row r="12" spans="1:35" ht="15">
      <c r="A12" t="s">
        <v>99</v>
      </c>
      <c r="B12" t="s">
        <v>201</v>
      </c>
      <c r="C12" t="s">
        <v>148</v>
      </c>
      <c r="D12" s="11" t="s">
        <v>162</v>
      </c>
      <c r="E12" t="str">
        <f t="shared" si="0"/>
        <v>`purhead_grandtotal`  decimal(18,2) NOT NULL Default '0.00' ,</v>
      </c>
      <c r="F12" t="s">
        <v>115</v>
      </c>
      <c r="G12" t="s">
        <v>202</v>
      </c>
      <c r="H12" t="s">
        <v>148</v>
      </c>
      <c r="I12" s="2" t="s">
        <v>158</v>
      </c>
      <c r="J12" t="str">
        <f t="shared" si="1"/>
        <v>`purdet_isppn`  tinyint NOT NULL Default 0 ,</v>
      </c>
      <c r="O12" t="str">
        <f t="shared" si="2"/>
        <v>``  ,</v>
      </c>
      <c r="T12" t="str">
        <f t="shared" si="3"/>
        <v xml:space="preserve">  </v>
      </c>
      <c r="Y12" t="str">
        <f t="shared" si="4"/>
        <v xml:space="preserve">  </v>
      </c>
      <c r="AD12" t="str">
        <f t="shared" si="5"/>
        <v xml:space="preserve">  </v>
      </c>
      <c r="AI12" t="str">
        <f t="shared" si="6"/>
        <v xml:space="preserve">  </v>
      </c>
    </row>
    <row r="13" spans="1:35" ht="15">
      <c r="A13" t="s">
        <v>105</v>
      </c>
      <c r="B13" t="s">
        <v>202</v>
      </c>
      <c r="C13" t="s">
        <v>148</v>
      </c>
      <c r="D13" s="2" t="s">
        <v>158</v>
      </c>
      <c r="E13" t="str">
        <f t="shared" si="0"/>
        <v>`purhead_flags`  tinyint NOT NULL Default 0 ,</v>
      </c>
      <c r="F13" t="s">
        <v>117</v>
      </c>
      <c r="G13" t="s">
        <v>202</v>
      </c>
      <c r="H13" t="s">
        <v>148</v>
      </c>
      <c r="I13" s="2" t="s">
        <v>158</v>
      </c>
      <c r="J13" t="str">
        <f t="shared" si="1"/>
        <v>`purdet_flags`  tinyint NOT NULL Default 0 ,</v>
      </c>
      <c r="O13" t="str">
        <f t="shared" si="2"/>
        <v>``  ,</v>
      </c>
      <c r="T13" t="str">
        <f t="shared" si="3"/>
        <v xml:space="preserve">  </v>
      </c>
      <c r="Y13" t="str">
        <f t="shared" si="4"/>
        <v xml:space="preserve">  </v>
      </c>
      <c r="AD13" t="str">
        <f t="shared" si="5"/>
        <v xml:space="preserve">  </v>
      </c>
      <c r="AI13" t="str">
        <f t="shared" si="6"/>
        <v xml:space="preserve">  </v>
      </c>
    </row>
    <row r="14" spans="1:35" ht="15">
      <c r="A14" t="s">
        <v>104</v>
      </c>
      <c r="B14" t="s">
        <v>202</v>
      </c>
      <c r="C14" t="s">
        <v>148</v>
      </c>
      <c r="D14" s="2" t="s">
        <v>158</v>
      </c>
      <c r="E14" t="str">
        <f t="shared" si="0"/>
        <v>`purhead_iscancel`  tinyint NOT NULL Default 0 ,</v>
      </c>
      <c r="F14" t="s">
        <v>118</v>
      </c>
      <c r="G14" t="s">
        <v>202</v>
      </c>
      <c r="H14" t="s">
        <v>148</v>
      </c>
      <c r="I14" s="2" t="s">
        <v>158</v>
      </c>
      <c r="J14" t="str">
        <f t="shared" si="1"/>
        <v>`purdet_iscancel`  tinyint NOT NULL Default 0 ,</v>
      </c>
      <c r="O14" t="str">
        <f t="shared" si="2"/>
        <v>``  ,</v>
      </c>
      <c r="T14" t="str">
        <f t="shared" si="3"/>
        <v xml:space="preserve">  </v>
      </c>
      <c r="Y14" t="str">
        <f t="shared" si="4"/>
        <v xml:space="preserve">  </v>
      </c>
      <c r="AD14" t="str">
        <f t="shared" si="5"/>
        <v xml:space="preserve">  </v>
      </c>
      <c r="AI14" t="str">
        <f t="shared" si="6"/>
        <v xml:space="preserve">  </v>
      </c>
    </row>
    <row r="15" spans="1:35" ht="15">
      <c r="A15" t="s">
        <v>106</v>
      </c>
      <c r="B15" t="s">
        <v>202</v>
      </c>
      <c r="C15" t="s">
        <v>148</v>
      </c>
      <c r="D15" s="2" t="s">
        <v>158</v>
      </c>
      <c r="E15" t="str">
        <f t="shared" si="0"/>
        <v>`purhead_isretur`  tinyint NOT NULL Default 0 ,</v>
      </c>
      <c r="F15" t="s">
        <v>119</v>
      </c>
      <c r="G15" t="s">
        <v>202</v>
      </c>
      <c r="H15" t="s">
        <v>148</v>
      </c>
      <c r="I15" s="2" t="s">
        <v>158</v>
      </c>
      <c r="J15" t="str">
        <f t="shared" si="1"/>
        <v>`purdet_isretur`  tinyint NOT NULL Default 0 ,</v>
      </c>
      <c r="O15" t="str">
        <f t="shared" si="2"/>
        <v>``  ,</v>
      </c>
      <c r="T15" t="str">
        <f t="shared" si="3"/>
        <v xml:space="preserve">  </v>
      </c>
      <c r="Y15" t="str">
        <f t="shared" si="4"/>
        <v xml:space="preserve">  </v>
      </c>
      <c r="AD15" t="str">
        <f t="shared" si="5"/>
        <v xml:space="preserve">  </v>
      </c>
      <c r="AI15" t="str">
        <f t="shared" si="6"/>
        <v xml:space="preserve">  </v>
      </c>
    </row>
    <row r="16" spans="1:35" ht="15">
      <c r="A16" t="s">
        <v>107</v>
      </c>
      <c r="B16" t="s">
        <v>203</v>
      </c>
      <c r="C16" t="s">
        <v>148</v>
      </c>
      <c r="D16" s="11" t="s">
        <v>161</v>
      </c>
      <c r="E16" t="str">
        <f t="shared" si="0"/>
        <v>`purhead_cancelnote`  varchar(255) NOT NULL Default '-' ,</v>
      </c>
      <c r="F16" t="s">
        <v>120</v>
      </c>
      <c r="G16" t="s">
        <v>203</v>
      </c>
      <c r="H16" t="s">
        <v>148</v>
      </c>
      <c r="I16" s="11" t="s">
        <v>161</v>
      </c>
      <c r="J16" t="str">
        <f t="shared" si="1"/>
        <v>`purdet_cancelnote`  varchar(255) NOT NULL Default '-' ,</v>
      </c>
      <c r="O16" t="str">
        <f t="shared" si="2"/>
        <v>``  ,</v>
      </c>
      <c r="T16" t="str">
        <f t="shared" si="3"/>
        <v xml:space="preserve">  </v>
      </c>
      <c r="Y16" t="str">
        <f t="shared" si="4"/>
        <v xml:space="preserve">  </v>
      </c>
      <c r="AD16" t="str">
        <f t="shared" si="5"/>
        <v xml:space="preserve">  </v>
      </c>
      <c r="AI16" t="str">
        <f t="shared" si="6"/>
        <v xml:space="preserve">  </v>
      </c>
    </row>
    <row r="17" spans="1:35" ht="15">
      <c r="A17" t="s">
        <v>108</v>
      </c>
      <c r="B17" t="s">
        <v>203</v>
      </c>
      <c r="C17" t="s">
        <v>148</v>
      </c>
      <c r="D17" s="11" t="s">
        <v>161</v>
      </c>
      <c r="E17" t="str">
        <f t="shared" si="0"/>
        <v>`purhead_returnote`  varchar(255) NOT NULL Default '-' ,</v>
      </c>
      <c r="F17" t="s">
        <v>121</v>
      </c>
      <c r="G17" t="s">
        <v>203</v>
      </c>
      <c r="H17" t="s">
        <v>148</v>
      </c>
      <c r="I17" s="11" t="s">
        <v>161</v>
      </c>
      <c r="J17" t="str">
        <f t="shared" si="1"/>
        <v>`purdet_returnote`  varchar(255) NOT NULL Default '-' ,</v>
      </c>
      <c r="O17" t="str">
        <f t="shared" si="2"/>
        <v>``  ,</v>
      </c>
      <c r="T17" t="str">
        <f t="shared" si="3"/>
        <v xml:space="preserve">  </v>
      </c>
      <c r="Y17" t="str">
        <f t="shared" si="4"/>
        <v xml:space="preserve">  </v>
      </c>
      <c r="AD17" t="str">
        <f t="shared" si="5"/>
        <v xml:space="preserve">  </v>
      </c>
      <c r="AI17" t="str">
        <f t="shared" si="6"/>
        <v xml:space="preserve">  </v>
      </c>
    </row>
    <row r="18" spans="1:35" ht="15">
      <c r="A18" t="s">
        <v>95</v>
      </c>
      <c r="B18" t="s">
        <v>196</v>
      </c>
      <c r="C18" t="s">
        <v>148</v>
      </c>
      <c r="D18" s="2" t="s">
        <v>158</v>
      </c>
      <c r="E18" t="str">
        <f t="shared" si="0"/>
        <v>`xpurhead_factoryid`  int NOT NULL Default 0 ,</v>
      </c>
      <c r="F18" s="2" t="s">
        <v>42</v>
      </c>
      <c r="G18" s="2" t="s">
        <v>204</v>
      </c>
      <c r="H18" t="s">
        <v>148</v>
      </c>
      <c r="I18" s="11" t="s">
        <v>163</v>
      </c>
      <c r="J18" t="str">
        <f t="shared" si="1"/>
        <v>`created_datetime`  datetime NOT NULL Default '00-00-0000 00:00:00' ,</v>
      </c>
      <c r="O18" t="str">
        <f t="shared" si="2"/>
        <v>``  ,</v>
      </c>
      <c r="T18" t="str">
        <f t="shared" si="3"/>
        <v xml:space="preserve">  </v>
      </c>
      <c r="Y18" t="str">
        <f t="shared" si="4"/>
        <v xml:space="preserve">  </v>
      </c>
      <c r="AD18" t="str">
        <f t="shared" si="5"/>
        <v xml:space="preserve">  </v>
      </c>
      <c r="AI18" t="str">
        <f t="shared" si="6"/>
        <v xml:space="preserve">  </v>
      </c>
    </row>
    <row r="19" spans="1:35" ht="15">
      <c r="A19" t="s">
        <v>101</v>
      </c>
      <c r="B19" t="s">
        <v>196</v>
      </c>
      <c r="C19" t="s">
        <v>148</v>
      </c>
      <c r="D19" s="2" t="s">
        <v>158</v>
      </c>
      <c r="E19" t="str">
        <f t="shared" si="0"/>
        <v>`xpurhead_pbfid`  int NOT NULL Default 0 ,</v>
      </c>
      <c r="F19" s="2" t="s">
        <v>48</v>
      </c>
      <c r="G19" s="2" t="s">
        <v>205</v>
      </c>
      <c r="H19" t="s">
        <v>148</v>
      </c>
      <c r="I19" s="11" t="s">
        <v>161</v>
      </c>
      <c r="J19" t="str">
        <f t="shared" si="1"/>
        <v>`created_user`  varchar(20) NOT NULL Default '-' ,</v>
      </c>
      <c r="O19" t="str">
        <f t="shared" si="2"/>
        <v>``  ,</v>
      </c>
      <c r="T19" t="str">
        <f t="shared" si="3"/>
        <v xml:space="preserve">  </v>
      </c>
      <c r="Y19" t="str">
        <f t="shared" si="4"/>
        <v xml:space="preserve">  </v>
      </c>
      <c r="AD19" t="str">
        <f t="shared" si="5"/>
        <v xml:space="preserve">  </v>
      </c>
      <c r="AI19" t="str">
        <f t="shared" si="6"/>
        <v xml:space="preserve">  </v>
      </c>
    </row>
    <row r="20" spans="1:35" ht="15">
      <c r="A20" t="s">
        <v>109</v>
      </c>
      <c r="B20" t="s">
        <v>196</v>
      </c>
      <c r="C20" t="s">
        <v>148</v>
      </c>
      <c r="D20" s="2" t="s">
        <v>158</v>
      </c>
      <c r="E20" t="str">
        <f t="shared" si="0"/>
        <v>`xpurhead_trcvheadid`  int NOT NULL Default 0 ,</v>
      </c>
      <c r="F20" s="2" t="s">
        <v>53</v>
      </c>
      <c r="G20" s="2" t="s">
        <v>204</v>
      </c>
      <c r="H20" t="s">
        <v>148</v>
      </c>
      <c r="I20" s="11" t="s">
        <v>163</v>
      </c>
      <c r="J20" t="str">
        <f t="shared" si="1"/>
        <v>`update_datetime`  datetime NOT NULL Default '00-00-0000 00:00:00' ,</v>
      </c>
      <c r="O20" t="str">
        <f t="shared" si="2"/>
        <v>``  ,</v>
      </c>
      <c r="T20" t="str">
        <f t="shared" si="3"/>
        <v xml:space="preserve">  </v>
      </c>
      <c r="Y20" t="str">
        <f t="shared" si="4"/>
        <v xml:space="preserve">  </v>
      </c>
      <c r="AD20" t="str">
        <f t="shared" si="5"/>
        <v xml:space="preserve">  </v>
      </c>
      <c r="AI20" t="str">
        <f t="shared" si="6"/>
        <v xml:space="preserve">  </v>
      </c>
    </row>
    <row r="21" spans="1:35" ht="15">
      <c r="A21" t="s">
        <v>110</v>
      </c>
      <c r="B21" t="s">
        <v>196</v>
      </c>
      <c r="C21" t="s">
        <v>148</v>
      </c>
      <c r="D21" s="2" t="s">
        <v>158</v>
      </c>
      <c r="E21" t="str">
        <f t="shared" si="0"/>
        <v>`xpurhead_tretrheadid`  int NOT NULL Default 0 ,</v>
      </c>
      <c r="F21" s="2" t="s">
        <v>55</v>
      </c>
      <c r="G21" s="2" t="s">
        <v>205</v>
      </c>
      <c r="H21" t="s">
        <v>148</v>
      </c>
      <c r="I21" s="11" t="s">
        <v>161</v>
      </c>
      <c r="J21" t="str">
        <f t="shared" si="1"/>
        <v>`update_user`  varchar(20) NOT NULL Default '-' ,</v>
      </c>
      <c r="O21" t="str">
        <f t="shared" si="2"/>
        <v>``  ,</v>
      </c>
      <c r="T21" t="str">
        <f t="shared" si="3"/>
        <v xml:space="preserve">  </v>
      </c>
      <c r="Y21" t="str">
        <f t="shared" si="4"/>
        <v xml:space="preserve">  </v>
      </c>
      <c r="AD21" t="str">
        <f t="shared" si="5"/>
        <v xml:space="preserve">  </v>
      </c>
      <c r="AI21" t="str">
        <f t="shared" si="6"/>
        <v xml:space="preserve">  </v>
      </c>
    </row>
    <row r="22" spans="1:35" ht="15">
      <c r="A22" s="2" t="s">
        <v>42</v>
      </c>
      <c r="B22" s="2" t="s">
        <v>204</v>
      </c>
      <c r="C22" t="s">
        <v>148</v>
      </c>
      <c r="D22" s="11" t="s">
        <v>163</v>
      </c>
      <c r="E22" t="str">
        <f t="shared" si="0"/>
        <v>`created_datetime`  datetime NOT NULL Default '00-00-0000 00:00:00' ,</v>
      </c>
      <c r="F22" s="2" t="s">
        <v>57</v>
      </c>
      <c r="G22" s="2" t="s">
        <v>202</v>
      </c>
      <c r="I22" s="2" t="s">
        <v>158</v>
      </c>
      <c r="J22" t="str">
        <f t="shared" si="1"/>
        <v>`xfld01`  tinyint  Default 0 ,</v>
      </c>
      <c r="O22" t="str">
        <f t="shared" si="2"/>
        <v>``  ,</v>
      </c>
      <c r="T22" t="str">
        <f t="shared" si="3"/>
        <v xml:space="preserve">  </v>
      </c>
      <c r="Y22" t="str">
        <f t="shared" si="4"/>
        <v xml:space="preserve">  </v>
      </c>
      <c r="AD22" t="str">
        <f t="shared" si="5"/>
        <v xml:space="preserve">  </v>
      </c>
      <c r="AI22" t="str">
        <f t="shared" si="6"/>
        <v xml:space="preserve">  </v>
      </c>
    </row>
    <row r="23" spans="1:35" ht="15">
      <c r="A23" s="2" t="s">
        <v>48</v>
      </c>
      <c r="B23" s="2" t="s">
        <v>205</v>
      </c>
      <c r="C23" t="s">
        <v>148</v>
      </c>
      <c r="D23" s="11" t="s">
        <v>161</v>
      </c>
      <c r="E23" t="str">
        <f t="shared" si="0"/>
        <v>`created_user`  varchar(20) NOT NULL Default '-' ,</v>
      </c>
      <c r="F23" s="2" t="s">
        <v>59</v>
      </c>
      <c r="G23" s="2" t="s">
        <v>196</v>
      </c>
      <c r="I23" s="2" t="s">
        <v>158</v>
      </c>
      <c r="J23" t="str">
        <f t="shared" si="1"/>
        <v>`xfld02`  int  Default 0 ,</v>
      </c>
      <c r="O23" t="str">
        <f t="shared" si="2"/>
        <v>``  ,</v>
      </c>
      <c r="T23" t="str">
        <f t="shared" si="3"/>
        <v xml:space="preserve">  </v>
      </c>
      <c r="Y23" t="str">
        <f t="shared" si="4"/>
        <v xml:space="preserve">  </v>
      </c>
      <c r="AD23" t="str">
        <f t="shared" si="5"/>
        <v xml:space="preserve">  </v>
      </c>
      <c r="AI23" t="str">
        <f t="shared" si="6"/>
        <v xml:space="preserve">  </v>
      </c>
    </row>
    <row r="24" spans="1:35" ht="15">
      <c r="A24" s="2" t="s">
        <v>53</v>
      </c>
      <c r="B24" s="2" t="s">
        <v>204</v>
      </c>
      <c r="C24" t="s">
        <v>148</v>
      </c>
      <c r="D24" s="11" t="s">
        <v>163</v>
      </c>
      <c r="E24" t="str">
        <f t="shared" si="0"/>
        <v>`update_datetime`  datetime NOT NULL Default '00-00-0000 00:00:00' ,</v>
      </c>
      <c r="F24" s="2" t="s">
        <v>61</v>
      </c>
      <c r="G24" s="2" t="s">
        <v>206</v>
      </c>
      <c r="I24" s="2" t="s">
        <v>158</v>
      </c>
      <c r="J24" t="str">
        <f t="shared" si="1"/>
        <v>`xfld03`  bigint  Default 0 ,</v>
      </c>
      <c r="O24" t="str">
        <f t="shared" si="2"/>
        <v>``  ,</v>
      </c>
      <c r="T24" t="str">
        <f t="shared" si="3"/>
        <v xml:space="preserve">  </v>
      </c>
      <c r="Y24" t="str">
        <f t="shared" si="4"/>
        <v xml:space="preserve">  </v>
      </c>
      <c r="AD24" t="str">
        <f t="shared" si="5"/>
        <v xml:space="preserve">  </v>
      </c>
      <c r="AI24" t="str">
        <f t="shared" si="6"/>
        <v xml:space="preserve">  </v>
      </c>
    </row>
    <row r="25" spans="1:35" ht="15">
      <c r="A25" s="2" t="s">
        <v>55</v>
      </c>
      <c r="B25" s="2" t="s">
        <v>205</v>
      </c>
      <c r="C25" t="s">
        <v>148</v>
      </c>
      <c r="D25" s="11" t="s">
        <v>161</v>
      </c>
      <c r="E25" t="str">
        <f t="shared" si="0"/>
        <v>`update_user`  varchar(20) NOT NULL Default '-' ,</v>
      </c>
      <c r="F25" s="2" t="s">
        <v>64</v>
      </c>
      <c r="G25" s="2" t="s">
        <v>207</v>
      </c>
      <c r="I25" s="11" t="s">
        <v>162</v>
      </c>
      <c r="J25" t="str">
        <f t="shared" si="1"/>
        <v>`xfld04`  Decimal(18,2)  Default '0.00' ,</v>
      </c>
      <c r="O25" t="str">
        <f t="shared" si="2"/>
        <v>``  ,</v>
      </c>
      <c r="T25" t="str">
        <f t="shared" si="3"/>
        <v xml:space="preserve">  </v>
      </c>
      <c r="Y25" t="str">
        <f t="shared" si="4"/>
        <v xml:space="preserve">  </v>
      </c>
      <c r="AD25" t="str">
        <f t="shared" si="5"/>
        <v xml:space="preserve">  </v>
      </c>
      <c r="AI25" t="str">
        <f t="shared" si="6"/>
        <v xml:space="preserve">  </v>
      </c>
    </row>
    <row r="26" spans="1:35" ht="15">
      <c r="A26" s="2" t="s">
        <v>57</v>
      </c>
      <c r="B26" s="2" t="s">
        <v>202</v>
      </c>
      <c r="D26" s="2" t="s">
        <v>158</v>
      </c>
      <c r="E26" t="str">
        <f t="shared" si="0"/>
        <v>`xfld01`  tinyint  Default 0 ,</v>
      </c>
      <c r="F26" s="2" t="s">
        <v>66</v>
      </c>
      <c r="G26" s="2" t="s">
        <v>208</v>
      </c>
      <c r="I26" s="11" t="s">
        <v>161</v>
      </c>
      <c r="J26" t="str">
        <f t="shared" si="1"/>
        <v>`xfld05`  Varchar(50)  Default '-' ,</v>
      </c>
      <c r="O26" t="str">
        <f t="shared" si="2"/>
        <v>``  ,</v>
      </c>
      <c r="T26" t="str">
        <f t="shared" si="3"/>
        <v xml:space="preserve">  </v>
      </c>
      <c r="Y26" t="str">
        <f t="shared" si="4"/>
        <v xml:space="preserve">  </v>
      </c>
      <c r="AD26" t="str">
        <f t="shared" si="5"/>
        <v xml:space="preserve">  </v>
      </c>
      <c r="AI26" t="str">
        <f t="shared" si="6"/>
        <v xml:space="preserve">  </v>
      </c>
    </row>
    <row r="27" spans="1:35" ht="15">
      <c r="A27" s="2" t="s">
        <v>59</v>
      </c>
      <c r="B27" s="2" t="s">
        <v>196</v>
      </c>
      <c r="D27" s="2" t="s">
        <v>158</v>
      </c>
      <c r="E27" t="str">
        <f t="shared" si="0"/>
        <v>`xfld02`  int  Default 0 ,</v>
      </c>
      <c r="F27" s="2" t="s">
        <v>69</v>
      </c>
      <c r="G27" s="2" t="s">
        <v>209</v>
      </c>
      <c r="I27" s="11" t="s">
        <v>161</v>
      </c>
      <c r="J27" t="str">
        <f t="shared" si="1"/>
        <v>`xfld06`  Varchar(100)  Default '-' ,</v>
      </c>
      <c r="O27" t="str">
        <f t="shared" si="2"/>
        <v>``  ,</v>
      </c>
      <c r="T27" t="str">
        <f t="shared" si="3"/>
        <v xml:space="preserve">  </v>
      </c>
      <c r="Y27" t="str">
        <f t="shared" si="4"/>
        <v xml:space="preserve">  </v>
      </c>
      <c r="AD27" t="str">
        <f t="shared" si="5"/>
        <v xml:space="preserve">  </v>
      </c>
      <c r="AI27" t="str">
        <f t="shared" si="6"/>
        <v xml:space="preserve">  </v>
      </c>
    </row>
    <row r="28" spans="1:35" ht="15">
      <c r="A28" s="2" t="s">
        <v>61</v>
      </c>
      <c r="B28" s="2" t="s">
        <v>206</v>
      </c>
      <c r="D28" s="2" t="s">
        <v>158</v>
      </c>
      <c r="E28" t="str">
        <f t="shared" si="0"/>
        <v>`xfld03`  bigint  Default 0 ,</v>
      </c>
      <c r="F28" s="2" t="s">
        <v>70</v>
      </c>
      <c r="G28" s="2" t="s">
        <v>210</v>
      </c>
      <c r="I28" s="11" t="s">
        <v>161</v>
      </c>
      <c r="J28" t="str">
        <f t="shared" si="1"/>
        <v>`xfld07`  Varchar(200)  Default '-' ,</v>
      </c>
      <c r="O28" t="str">
        <f t="shared" si="2"/>
        <v>``  ,</v>
      </c>
      <c r="T28" t="str">
        <f t="shared" si="3"/>
        <v xml:space="preserve">  </v>
      </c>
      <c r="Y28" t="str">
        <f t="shared" si="4"/>
        <v xml:space="preserve">  </v>
      </c>
      <c r="AD28" t="str">
        <f t="shared" si="5"/>
        <v xml:space="preserve">  </v>
      </c>
      <c r="AI28" t="str">
        <f t="shared" si="6"/>
        <v xml:space="preserve">  </v>
      </c>
    </row>
    <row r="29" spans="1:35" ht="15">
      <c r="A29" s="2" t="s">
        <v>64</v>
      </c>
      <c r="B29" s="2" t="s">
        <v>207</v>
      </c>
      <c r="D29" s="11" t="s">
        <v>162</v>
      </c>
      <c r="E29" t="str">
        <f t="shared" si="0"/>
        <v>`xfld04`  Decimal(18,2)  Default '0.00' ,</v>
      </c>
      <c r="F29" s="2" t="s">
        <v>71</v>
      </c>
      <c r="G29" s="2" t="s">
        <v>211</v>
      </c>
      <c r="I29" s="11" t="s">
        <v>161</v>
      </c>
      <c r="J29" t="str">
        <f t="shared" si="1"/>
        <v>`xfld08`  Varchar(255)  Default '-' ,</v>
      </c>
      <c r="O29" t="str">
        <f t="shared" si="2"/>
        <v>``  ,</v>
      </c>
      <c r="T29" t="str">
        <f t="shared" si="3"/>
        <v xml:space="preserve">  </v>
      </c>
      <c r="Y29" t="str">
        <f t="shared" si="4"/>
        <v xml:space="preserve">  </v>
      </c>
      <c r="AD29" t="str">
        <f t="shared" si="5"/>
        <v xml:space="preserve">  </v>
      </c>
      <c r="AI29" t="str">
        <f t="shared" si="6"/>
        <v xml:space="preserve">  </v>
      </c>
    </row>
    <row r="30" spans="1:35" ht="15">
      <c r="A30" s="2" t="s">
        <v>66</v>
      </c>
      <c r="B30" s="2" t="s">
        <v>208</v>
      </c>
      <c r="D30" s="11" t="s">
        <v>161</v>
      </c>
      <c r="E30" t="str">
        <f t="shared" si="0"/>
        <v>`xfld05`  Varchar(50)  Default '-' ,</v>
      </c>
      <c r="F30" s="2" t="s">
        <v>72</v>
      </c>
      <c r="G30" s="2" t="s">
        <v>212</v>
      </c>
      <c r="I30" s="11" t="s">
        <v>162</v>
      </c>
      <c r="J30" t="str">
        <f t="shared" si="1"/>
        <v>`xfld09`  Decimal(12,2)  Default '0.00' ,</v>
      </c>
      <c r="O30" t="str">
        <f t="shared" si="2"/>
        <v>``  ,</v>
      </c>
      <c r="T30" t="str">
        <f t="shared" si="3"/>
        <v xml:space="preserve">  </v>
      </c>
      <c r="Y30" t="str">
        <f t="shared" si="4"/>
        <v xml:space="preserve">  </v>
      </c>
      <c r="AD30" t="str">
        <f t="shared" si="5"/>
        <v xml:space="preserve">  </v>
      </c>
      <c r="AI30" t="str">
        <f t="shared" si="6"/>
        <v xml:space="preserve">  </v>
      </c>
    </row>
    <row r="31" spans="1:35" ht="15">
      <c r="A31" s="2" t="s">
        <v>69</v>
      </c>
      <c r="B31" s="2" t="s">
        <v>209</v>
      </c>
      <c r="D31" s="11" t="s">
        <v>161</v>
      </c>
      <c r="E31" t="str">
        <f t="shared" si="0"/>
        <v>`xfld06`  Varchar(100)  Default '-' ,</v>
      </c>
      <c r="F31" s="2" t="s">
        <v>74</v>
      </c>
      <c r="G31" s="2" t="s">
        <v>213</v>
      </c>
      <c r="I31" s="11" t="s">
        <v>162</v>
      </c>
      <c r="J31" t="str">
        <f t="shared" si="1"/>
        <v>`xfld10`  Decimal(10,0)  Default '0.00' ,</v>
      </c>
      <c r="O31" t="str">
        <f t="shared" si="2"/>
        <v>``  ,</v>
      </c>
      <c r="T31" t="str">
        <f t="shared" si="3"/>
        <v xml:space="preserve">  </v>
      </c>
      <c r="Y31" t="str">
        <f t="shared" si="4"/>
        <v xml:space="preserve">  </v>
      </c>
      <c r="AD31" t="str">
        <f t="shared" si="5"/>
        <v xml:space="preserve">  </v>
      </c>
      <c r="AI31" t="str">
        <f t="shared" si="6"/>
        <v xml:space="preserve">  </v>
      </c>
    </row>
    <row r="32" spans="1:35" ht="15">
      <c r="A32" s="2" t="s">
        <v>70</v>
      </c>
      <c r="B32" s="2" t="s">
        <v>210</v>
      </c>
      <c r="D32" s="11" t="s">
        <v>161</v>
      </c>
      <c r="E32" t="str">
        <f t="shared" si="0"/>
        <v>`xfld07`  Varchar(200)  Default '-' ,</v>
      </c>
      <c r="F32" s="2"/>
      <c r="G32" t="s">
        <v>193</v>
      </c>
      <c r="J32" t="str">
        <f t="shared" si="1"/>
        <v>``    ,</v>
      </c>
      <c r="O32" t="str">
        <f t="shared" si="2"/>
        <v>``  ,</v>
      </c>
      <c r="T32" t="str">
        <f t="shared" si="3"/>
        <v xml:space="preserve">  </v>
      </c>
      <c r="Y32" t="str">
        <f t="shared" si="4"/>
        <v xml:space="preserve">  </v>
      </c>
      <c r="AD32" t="str">
        <f t="shared" si="5"/>
        <v xml:space="preserve">  </v>
      </c>
      <c r="AI32" t="str">
        <f t="shared" si="6"/>
        <v xml:space="preserve">  </v>
      </c>
    </row>
    <row r="33" spans="1:35" ht="15">
      <c r="A33" s="2" t="s">
        <v>71</v>
      </c>
      <c r="B33" s="2" t="s">
        <v>211</v>
      </c>
      <c r="D33" s="11" t="s">
        <v>161</v>
      </c>
      <c r="E33" t="str">
        <f t="shared" si="0"/>
        <v>`xfld08`  Varchar(255)  Default '-' ,</v>
      </c>
      <c r="F33" s="2"/>
      <c r="G33" t="s">
        <v>193</v>
      </c>
      <c r="J33" t="str">
        <f t="shared" si="1"/>
        <v>``    ,</v>
      </c>
      <c r="O33" t="str">
        <f t="shared" si="2"/>
        <v>``  ,</v>
      </c>
      <c r="T33" t="str">
        <f t="shared" si="3"/>
        <v xml:space="preserve">  </v>
      </c>
      <c r="Y33" t="str">
        <f t="shared" si="4"/>
        <v xml:space="preserve">  </v>
      </c>
      <c r="AD33" t="str">
        <f t="shared" si="5"/>
        <v xml:space="preserve">  </v>
      </c>
      <c r="AI33" t="str">
        <f t="shared" si="6"/>
        <v xml:space="preserve">  </v>
      </c>
    </row>
    <row r="34" spans="1:35" ht="15">
      <c r="A34" s="2" t="s">
        <v>72</v>
      </c>
      <c r="B34" s="2" t="s">
        <v>212</v>
      </c>
      <c r="D34" s="11" t="s">
        <v>162</v>
      </c>
      <c r="E34" t="str">
        <f t="shared" si="0"/>
        <v>`xfld09`  Decimal(12,2)  Default '0.00' ,</v>
      </c>
      <c r="F34" s="2"/>
      <c r="G34" t="s">
        <v>193</v>
      </c>
      <c r="J34" t="str">
        <f t="shared" si="1"/>
        <v>``    ,</v>
      </c>
      <c r="O34" t="str">
        <f t="shared" si="2"/>
        <v>``  ,</v>
      </c>
      <c r="T34" t="str">
        <f t="shared" si="3"/>
        <v xml:space="preserve">  </v>
      </c>
      <c r="Y34" t="str">
        <f t="shared" si="4"/>
        <v xml:space="preserve">  </v>
      </c>
      <c r="AD34" t="str">
        <f t="shared" si="5"/>
        <v xml:space="preserve">  </v>
      </c>
      <c r="AI34" t="str">
        <f t="shared" si="6"/>
        <v xml:space="preserve">  </v>
      </c>
    </row>
    <row r="35" spans="1:35" ht="15">
      <c r="A35" s="2" t="s">
        <v>74</v>
      </c>
      <c r="B35" s="2" t="s">
        <v>213</v>
      </c>
      <c r="D35" s="11" t="s">
        <v>162</v>
      </c>
      <c r="E35" t="str">
        <f t="shared" si="0"/>
        <v>`xfld10`  Decimal(10,0)  Default '0.00' ,</v>
      </c>
      <c r="F35" s="2"/>
      <c r="G35" t="s">
        <v>193</v>
      </c>
      <c r="J35" t="str">
        <f t="shared" si="1"/>
        <v>``    ,</v>
      </c>
      <c r="O35" t="str">
        <f t="shared" si="2"/>
        <v>``  ,</v>
      </c>
      <c r="T35" t="str">
        <f t="shared" si="3"/>
        <v xml:space="preserve">  </v>
      </c>
      <c r="Y35" t="str">
        <f t="shared" si="4"/>
        <v xml:space="preserve">  </v>
      </c>
      <c r="AD35" t="str">
        <f t="shared" si="5"/>
        <v xml:space="preserve">  </v>
      </c>
      <c r="AI35" t="str">
        <f t="shared" si="6"/>
        <v xml:space="preserve">  </v>
      </c>
    </row>
    <row r="36" spans="1:35" ht="15">
      <c r="E36" t="str">
        <f t="shared" si="0"/>
        <v>``  ,</v>
      </c>
      <c r="F36" s="2"/>
      <c r="J36" t="str">
        <f t="shared" si="1"/>
        <v>``  ,</v>
      </c>
      <c r="O36" t="str">
        <f t="shared" si="2"/>
        <v>``  ,</v>
      </c>
    </row>
    <row r="37" spans="1:35" ht="15">
      <c r="E37" t="str">
        <f t="shared" si="0"/>
        <v>``  ,</v>
      </c>
      <c r="F37" s="2"/>
      <c r="J37" t="str">
        <f t="shared" si="1"/>
        <v>``  ,</v>
      </c>
      <c r="O37" t="str">
        <f t="shared" si="2"/>
        <v>``  ,</v>
      </c>
    </row>
    <row r="38" spans="1:35" ht="15">
      <c r="E38" t="str">
        <f t="shared" si="0"/>
        <v>``  ,</v>
      </c>
      <c r="F38" s="2"/>
      <c r="J38" t="str">
        <f t="shared" si="1"/>
        <v>``  ,</v>
      </c>
      <c r="O38" t="str">
        <f t="shared" si="2"/>
        <v>``  ,</v>
      </c>
    </row>
    <row r="39" spans="1:35" ht="15">
      <c r="E39" t="str">
        <f t="shared" si="0"/>
        <v>``  ,</v>
      </c>
      <c r="F39" s="2"/>
      <c r="J39" t="str">
        <f t="shared" si="1"/>
        <v>``  ,</v>
      </c>
      <c r="O39" t="str">
        <f t="shared" si="2"/>
        <v>``  ,</v>
      </c>
    </row>
    <row r="40" spans="1:35" ht="15">
      <c r="C40" s="2"/>
      <c r="D40" s="2"/>
      <c r="E40" s="2" t="str">
        <f>$C$45&amp;A6&amp;$A$46</f>
        <v xml:space="preserve">PRIMARY KEY (`id`) ) ENGINE=MyISAM AUTO_INCREMENT=0 DEFAULT CHARSET=latin1;
</v>
      </c>
      <c r="F40" s="2"/>
      <c r="J40" t="str">
        <f>$C$45&amp;F6&amp;$A$46</f>
        <v xml:space="preserve">PRIMARY KEY (`id`) ) ENGINE=MyISAM AUTO_INCREMENT=0 DEFAULT CHARSET=latin1;
</v>
      </c>
      <c r="O40" t="str">
        <f>$C$45&amp;K6&amp;$A$46</f>
        <v xml:space="preserve">PRIMARY KEY (`id`) ) ENGINE=MyISAM AUTO_INCREMENT=0 DEFAULT CHARSET=latin1;
</v>
      </c>
    </row>
    <row r="41" spans="1:35" ht="15">
      <c r="C41" s="2"/>
      <c r="D41" s="2"/>
      <c r="E41" s="2"/>
      <c r="F41" s="2"/>
    </row>
    <row r="42" spans="1:35" ht="15">
      <c r="C42" s="2"/>
      <c r="D42" s="2"/>
      <c r="E42" s="2"/>
    </row>
    <row r="43" spans="1:35" ht="15">
      <c r="C43" s="2"/>
      <c r="D43" s="2"/>
      <c r="E43" s="2"/>
    </row>
    <row r="44" spans="1:35" ht="15">
      <c r="A44" s="2" t="s">
        <v>153</v>
      </c>
      <c r="B44" s="2" t="s">
        <v>154</v>
      </c>
      <c r="C44" s="2"/>
      <c r="D44" s="2"/>
      <c r="E44" s="2"/>
    </row>
    <row r="45" spans="1:35" ht="15">
      <c r="A45" s="2" t="s">
        <v>146</v>
      </c>
      <c r="B45" s="2" t="s">
        <v>155</v>
      </c>
      <c r="C45" s="2" t="s">
        <v>151</v>
      </c>
      <c r="D45" s="2"/>
      <c r="E45" s="2"/>
    </row>
    <row r="46" spans="1:35" ht="60">
      <c r="A46" s="12" t="s">
        <v>152</v>
      </c>
      <c r="B46" s="2"/>
      <c r="C46" s="2"/>
      <c r="D46" s="2"/>
      <c r="E46" s="2"/>
    </row>
    <row r="47" spans="1:35" ht="15">
      <c r="C47" s="2"/>
      <c r="D47" s="2"/>
      <c r="E47" s="2"/>
    </row>
    <row r="48" spans="1:35" ht="15">
      <c r="C48" s="2"/>
      <c r="D48" s="2"/>
      <c r="E48" s="2"/>
    </row>
    <row r="49" spans="3:5" ht="15">
      <c r="C49" s="2"/>
      <c r="D49" s="2"/>
      <c r="E49" s="2"/>
    </row>
    <row r="50" spans="3:5" ht="15">
      <c r="C50" s="2"/>
      <c r="D50" s="2"/>
      <c r="E50" s="2"/>
    </row>
    <row r="51" spans="3:5" ht="15">
      <c r="C51" s="2"/>
      <c r="D51" s="2"/>
      <c r="E51" s="2"/>
    </row>
    <row r="52" spans="3:5" ht="15">
      <c r="C52" s="2"/>
      <c r="D52" s="2"/>
      <c r="E52" s="2"/>
    </row>
    <row r="53" spans="3:5" ht="15">
      <c r="C53" s="2"/>
      <c r="D53" s="2"/>
      <c r="E53" s="2"/>
    </row>
  </sheetData>
  <mergeCells count="12">
    <mergeCell ref="F3:G3"/>
    <mergeCell ref="K3:L3"/>
    <mergeCell ref="P3:Q3"/>
    <mergeCell ref="U3:V3"/>
    <mergeCell ref="Z3:AA3"/>
    <mergeCell ref="AE3:AF3"/>
    <mergeCell ref="F2:G2"/>
    <mergeCell ref="K2:L2"/>
    <mergeCell ref="P2:Q2"/>
    <mergeCell ref="U2:V2"/>
    <mergeCell ref="Z2:AA2"/>
    <mergeCell ref="AE2:AF2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2" zoomScale="70" zoomScaleNormal="70" workbookViewId="0">
      <selection activeCell="G13" sqref="G13:G26"/>
    </sheetView>
  </sheetViews>
  <sheetFormatPr defaultRowHeight="14.25"/>
  <cols>
    <col min="1" max="1" width="25.375" bestFit="1" customWidth="1"/>
    <col min="2" max="2" width="21.375" customWidth="1"/>
    <col min="3" max="5" width="10.75" customWidth="1"/>
    <col min="6" max="6" width="17.125" bestFit="1" customWidth="1"/>
    <col min="7" max="7" width="18.5" customWidth="1"/>
    <col min="8" max="10" width="10.75" customWidth="1"/>
    <col min="11" max="11" width="16.25" bestFit="1" customWidth="1"/>
    <col min="12" max="12" width="12.875" bestFit="1" customWidth="1"/>
    <col min="13" max="14" width="10.75" customWidth="1"/>
    <col min="15" max="15" width="16.5" customWidth="1"/>
    <col min="16" max="16" width="12.875" bestFit="1" customWidth="1"/>
    <col min="17" max="18" width="10.75" customWidth="1"/>
    <col min="19" max="19" width="16" bestFit="1" customWidth="1"/>
    <col min="20" max="20" width="12.875" bestFit="1" customWidth="1"/>
    <col min="21" max="22" width="10.75" customWidth="1"/>
    <col min="23" max="23" width="17" bestFit="1" customWidth="1"/>
    <col min="24" max="24" width="12.875" bestFit="1" customWidth="1"/>
    <col min="25" max="26" width="10.75" customWidth="1"/>
    <col min="27" max="27" width="16.75" bestFit="1" customWidth="1"/>
    <col min="28" max="28" width="12.875" customWidth="1"/>
    <col min="29" max="1026" width="10.75" customWidth="1"/>
  </cols>
  <sheetData>
    <row r="1" spans="1:28" s="2" customFormat="1" ht="43.5" customHeight="1" thickBot="1">
      <c r="A1" s="1" t="s">
        <v>81</v>
      </c>
      <c r="B1" s="1" t="s">
        <v>80</v>
      </c>
    </row>
    <row r="2" spans="1:28" s="6" customFormat="1" ht="31.5" customHeight="1" thickTop="1">
      <c r="A2" s="3" t="s">
        <v>0</v>
      </c>
      <c r="B2" s="4" t="s">
        <v>125</v>
      </c>
      <c r="C2" s="4"/>
      <c r="D2" s="4"/>
      <c r="E2" s="4"/>
      <c r="F2" s="5" t="s">
        <v>126</v>
      </c>
      <c r="G2" s="5"/>
      <c r="H2" s="4"/>
      <c r="I2" s="4"/>
      <c r="J2" s="4"/>
      <c r="K2" s="5"/>
      <c r="L2" s="5"/>
      <c r="M2" s="4"/>
      <c r="N2" s="4"/>
      <c r="O2" s="5"/>
      <c r="P2" s="5"/>
      <c r="Q2" s="4"/>
      <c r="R2" s="4"/>
      <c r="S2" s="5"/>
      <c r="T2" s="5"/>
      <c r="U2" s="4"/>
      <c r="V2" s="4"/>
      <c r="W2" s="5"/>
      <c r="X2" s="5"/>
      <c r="Y2" s="4"/>
      <c r="Z2" s="4"/>
      <c r="AA2" s="5"/>
      <c r="AB2" s="5"/>
    </row>
    <row r="3" spans="1:28" s="9" customFormat="1" ht="104.25" customHeight="1" thickBot="1">
      <c r="A3" s="1" t="s">
        <v>7</v>
      </c>
      <c r="B3" s="7" t="s">
        <v>127</v>
      </c>
      <c r="C3" s="7"/>
      <c r="D3" s="7"/>
      <c r="E3" s="7"/>
      <c r="F3" s="8" t="s">
        <v>123</v>
      </c>
      <c r="G3" s="8"/>
      <c r="H3" s="7"/>
      <c r="I3" s="7"/>
      <c r="J3" s="7"/>
      <c r="K3" s="8" t="s">
        <v>9</v>
      </c>
      <c r="L3" s="8"/>
      <c r="M3" s="7"/>
      <c r="N3" s="7"/>
      <c r="O3" s="8" t="s">
        <v>10</v>
      </c>
      <c r="P3" s="8"/>
      <c r="Q3" s="7"/>
      <c r="R3" s="7"/>
      <c r="S3" s="8" t="s">
        <v>83</v>
      </c>
      <c r="T3" s="8"/>
      <c r="U3" s="7"/>
      <c r="V3" s="7"/>
      <c r="W3" s="8" t="s">
        <v>11</v>
      </c>
      <c r="X3" s="8"/>
      <c r="Y3" s="7"/>
      <c r="Z3" s="7"/>
      <c r="AA3" s="8" t="s">
        <v>85</v>
      </c>
      <c r="AB3" s="8"/>
    </row>
    <row r="4" spans="1:28" s="2" customFormat="1" ht="23.1" customHeight="1" thickTop="1"/>
    <row r="5" spans="1:28" s="10" customFormat="1" ht="27.6" customHeight="1">
      <c r="A5" s="10" t="s">
        <v>12</v>
      </c>
      <c r="B5" s="10" t="s">
        <v>13</v>
      </c>
      <c r="F5" s="10" t="s">
        <v>12</v>
      </c>
      <c r="G5" s="10" t="s">
        <v>13</v>
      </c>
      <c r="K5" s="10" t="s">
        <v>12</v>
      </c>
      <c r="L5" s="10" t="s">
        <v>13</v>
      </c>
      <c r="O5" s="10" t="s">
        <v>12</v>
      </c>
      <c r="P5" s="10" t="s">
        <v>13</v>
      </c>
      <c r="S5" s="10" t="s">
        <v>12</v>
      </c>
      <c r="T5" s="10" t="s">
        <v>13</v>
      </c>
      <c r="W5" s="10" t="s">
        <v>12</v>
      </c>
      <c r="X5" s="10" t="s">
        <v>13</v>
      </c>
      <c r="AA5" s="10" t="s">
        <v>12</v>
      </c>
      <c r="AB5" s="10" t="s">
        <v>13</v>
      </c>
    </row>
    <row r="6" spans="1:28" ht="15">
      <c r="A6" t="s">
        <v>14</v>
      </c>
      <c r="B6" t="s">
        <v>196</v>
      </c>
      <c r="C6" s="2" t="s">
        <v>147</v>
      </c>
      <c r="E6" t="str">
        <f>" "&amp;B6&amp;" "</f>
        <v xml:space="preserve">  int  </v>
      </c>
      <c r="F6" t="s">
        <v>14</v>
      </c>
      <c r="G6" t="s">
        <v>196</v>
      </c>
      <c r="H6" s="2" t="s">
        <v>147</v>
      </c>
      <c r="J6" t="str">
        <f>" "&amp;G6&amp;" "</f>
        <v xml:space="preserve">  int  </v>
      </c>
    </row>
    <row r="7" spans="1:28">
      <c r="A7" t="s">
        <v>129</v>
      </c>
      <c r="B7" t="s">
        <v>205</v>
      </c>
      <c r="C7" t="s">
        <v>148</v>
      </c>
      <c r="E7" t="str">
        <f t="shared" ref="E7:E36" si="0">" "&amp;B7&amp;" "</f>
        <v xml:space="preserve">  varchar(20)  </v>
      </c>
      <c r="F7" t="s">
        <v>133</v>
      </c>
      <c r="G7" t="s">
        <v>205</v>
      </c>
      <c r="H7" t="s">
        <v>148</v>
      </c>
      <c r="J7" t="str">
        <f t="shared" ref="J7:J36" si="1">" "&amp;G7&amp;" "</f>
        <v xml:space="preserve">  varchar(20)  </v>
      </c>
    </row>
    <row r="8" spans="1:28">
      <c r="A8" t="s">
        <v>128</v>
      </c>
      <c r="B8" t="s">
        <v>196</v>
      </c>
      <c r="C8" t="s">
        <v>148</v>
      </c>
      <c r="E8" t="str">
        <f t="shared" si="0"/>
        <v xml:space="preserve">  int  </v>
      </c>
      <c r="F8" t="s">
        <v>134</v>
      </c>
      <c r="G8" t="s">
        <v>196</v>
      </c>
      <c r="H8" t="s">
        <v>148</v>
      </c>
      <c r="J8" t="str">
        <f t="shared" si="1"/>
        <v xml:space="preserve">  int  </v>
      </c>
    </row>
    <row r="9" spans="1:28">
      <c r="A9" t="s">
        <v>130</v>
      </c>
      <c r="B9" t="s">
        <v>196</v>
      </c>
      <c r="C9" t="s">
        <v>148</v>
      </c>
      <c r="E9" t="str">
        <f t="shared" si="0"/>
        <v xml:space="preserve">  int  </v>
      </c>
      <c r="F9" t="s">
        <v>135</v>
      </c>
      <c r="G9" t="s">
        <v>196</v>
      </c>
      <c r="H9" t="s">
        <v>148</v>
      </c>
      <c r="J9" t="str">
        <f t="shared" si="1"/>
        <v xml:space="preserve">  int  </v>
      </c>
    </row>
    <row r="10" spans="1:28">
      <c r="A10" t="s">
        <v>131</v>
      </c>
      <c r="B10" t="s">
        <v>206</v>
      </c>
      <c r="C10" t="s">
        <v>148</v>
      </c>
      <c r="E10" t="str">
        <f t="shared" si="0"/>
        <v xml:space="preserve">  bigint  </v>
      </c>
      <c r="F10" t="s">
        <v>136</v>
      </c>
      <c r="G10" t="s">
        <v>198</v>
      </c>
      <c r="H10" t="s">
        <v>148</v>
      </c>
      <c r="J10" t="str">
        <f t="shared" si="1"/>
        <v xml:space="preserve">  date  </v>
      </c>
    </row>
    <row r="11" spans="1:28" ht="15">
      <c r="A11" t="s">
        <v>132</v>
      </c>
      <c r="B11" t="s">
        <v>201</v>
      </c>
      <c r="C11" t="s">
        <v>148</v>
      </c>
      <c r="D11" s="11" t="s">
        <v>150</v>
      </c>
      <c r="E11" s="11" t="str">
        <f t="shared" si="0"/>
        <v xml:space="preserve">  decimal(18,2)  </v>
      </c>
      <c r="F11" t="s">
        <v>138</v>
      </c>
      <c r="G11" t="s">
        <v>206</v>
      </c>
      <c r="H11" t="s">
        <v>148</v>
      </c>
      <c r="J11" t="str">
        <f t="shared" si="1"/>
        <v xml:space="preserve">  bigint  </v>
      </c>
    </row>
    <row r="12" spans="1:28">
      <c r="A12" t="s">
        <v>137</v>
      </c>
      <c r="B12" t="s">
        <v>198</v>
      </c>
      <c r="C12" t="s">
        <v>148</v>
      </c>
      <c r="E12" t="str">
        <f t="shared" si="0"/>
        <v xml:space="preserve">  date  </v>
      </c>
      <c r="F12" t="s">
        <v>139</v>
      </c>
      <c r="G12" t="s">
        <v>196</v>
      </c>
      <c r="H12" t="s">
        <v>148</v>
      </c>
      <c r="J12" t="str">
        <f t="shared" si="1"/>
        <v xml:space="preserve">  int  </v>
      </c>
    </row>
    <row r="13" spans="1:28" ht="15">
      <c r="A13" s="2" t="s">
        <v>42</v>
      </c>
      <c r="B13" s="2" t="s">
        <v>204</v>
      </c>
      <c r="C13" t="s">
        <v>148</v>
      </c>
      <c r="D13" s="11" t="s">
        <v>163</v>
      </c>
      <c r="E13" s="11" t="str">
        <f t="shared" si="0"/>
        <v xml:space="preserve">  datetime  </v>
      </c>
      <c r="F13" s="2" t="s">
        <v>42</v>
      </c>
      <c r="G13" s="2" t="s">
        <v>204</v>
      </c>
      <c r="H13" t="s">
        <v>148</v>
      </c>
      <c r="I13" s="11" t="s">
        <v>163</v>
      </c>
      <c r="J13" t="str">
        <f t="shared" si="1"/>
        <v xml:space="preserve">  datetime  </v>
      </c>
    </row>
    <row r="14" spans="1:28" ht="15">
      <c r="A14" s="2" t="s">
        <v>48</v>
      </c>
      <c r="B14" s="2" t="s">
        <v>205</v>
      </c>
      <c r="C14" t="s">
        <v>148</v>
      </c>
      <c r="D14" s="11" t="s">
        <v>161</v>
      </c>
      <c r="E14" s="11" t="str">
        <f t="shared" si="0"/>
        <v xml:space="preserve">  varchar(20)  </v>
      </c>
      <c r="F14" s="2" t="s">
        <v>48</v>
      </c>
      <c r="G14" s="2" t="s">
        <v>205</v>
      </c>
      <c r="H14" t="s">
        <v>148</v>
      </c>
      <c r="I14" s="11" t="s">
        <v>161</v>
      </c>
      <c r="J14" t="str">
        <f t="shared" si="1"/>
        <v xml:space="preserve">  varchar(20)  </v>
      </c>
    </row>
    <row r="15" spans="1:28" ht="15">
      <c r="A15" s="2" t="s">
        <v>53</v>
      </c>
      <c r="B15" s="2" t="s">
        <v>204</v>
      </c>
      <c r="C15" t="s">
        <v>148</v>
      </c>
      <c r="D15" s="11" t="s">
        <v>163</v>
      </c>
      <c r="E15" s="11" t="str">
        <f t="shared" si="0"/>
        <v xml:space="preserve">  datetime  </v>
      </c>
      <c r="F15" s="2" t="s">
        <v>53</v>
      </c>
      <c r="G15" s="2" t="s">
        <v>204</v>
      </c>
      <c r="H15" t="s">
        <v>148</v>
      </c>
      <c r="I15" s="11" t="s">
        <v>163</v>
      </c>
      <c r="J15" t="str">
        <f t="shared" si="1"/>
        <v xml:space="preserve">  datetime  </v>
      </c>
    </row>
    <row r="16" spans="1:28" ht="15">
      <c r="A16" s="2" t="s">
        <v>55</v>
      </c>
      <c r="B16" s="2" t="s">
        <v>205</v>
      </c>
      <c r="C16" t="s">
        <v>148</v>
      </c>
      <c r="D16" s="11" t="s">
        <v>161</v>
      </c>
      <c r="E16" s="11" t="str">
        <f t="shared" si="0"/>
        <v xml:space="preserve">  varchar(20)  </v>
      </c>
      <c r="F16" s="2" t="s">
        <v>55</v>
      </c>
      <c r="G16" s="2" t="s">
        <v>205</v>
      </c>
      <c r="H16" t="s">
        <v>148</v>
      </c>
      <c r="I16" s="11" t="s">
        <v>161</v>
      </c>
      <c r="J16" t="str">
        <f t="shared" si="1"/>
        <v xml:space="preserve">  varchar(20)  </v>
      </c>
    </row>
    <row r="17" spans="1:10" ht="15">
      <c r="A17" s="2" t="s">
        <v>57</v>
      </c>
      <c r="B17" s="2" t="s">
        <v>202</v>
      </c>
      <c r="D17" s="2" t="s">
        <v>158</v>
      </c>
      <c r="E17" s="2" t="str">
        <f t="shared" si="0"/>
        <v xml:space="preserve">  tinyint  </v>
      </c>
      <c r="F17" s="2" t="s">
        <v>57</v>
      </c>
      <c r="G17" s="2" t="s">
        <v>202</v>
      </c>
      <c r="I17" s="2" t="s">
        <v>158</v>
      </c>
      <c r="J17" t="str">
        <f t="shared" si="1"/>
        <v xml:space="preserve">  tinyint  </v>
      </c>
    </row>
    <row r="18" spans="1:10" ht="15">
      <c r="A18" s="2" t="s">
        <v>59</v>
      </c>
      <c r="B18" s="2" t="s">
        <v>196</v>
      </c>
      <c r="D18" s="2" t="s">
        <v>158</v>
      </c>
      <c r="E18" s="2" t="str">
        <f t="shared" si="0"/>
        <v xml:space="preserve">  int  </v>
      </c>
      <c r="F18" s="2" t="s">
        <v>59</v>
      </c>
      <c r="G18" s="2" t="s">
        <v>196</v>
      </c>
      <c r="I18" s="2" t="s">
        <v>158</v>
      </c>
      <c r="J18" t="str">
        <f t="shared" si="1"/>
        <v xml:space="preserve">  int  </v>
      </c>
    </row>
    <row r="19" spans="1:10" ht="15">
      <c r="A19" s="2" t="s">
        <v>61</v>
      </c>
      <c r="B19" s="2" t="s">
        <v>206</v>
      </c>
      <c r="D19" s="2" t="s">
        <v>158</v>
      </c>
      <c r="E19" s="2" t="str">
        <f t="shared" si="0"/>
        <v xml:space="preserve">  bigint  </v>
      </c>
      <c r="F19" s="2" t="s">
        <v>61</v>
      </c>
      <c r="G19" s="2" t="s">
        <v>206</v>
      </c>
      <c r="I19" s="2" t="s">
        <v>158</v>
      </c>
      <c r="J19" t="str">
        <f t="shared" si="1"/>
        <v xml:space="preserve">  bigint  </v>
      </c>
    </row>
    <row r="20" spans="1:10" ht="15">
      <c r="A20" s="2" t="s">
        <v>64</v>
      </c>
      <c r="B20" s="2" t="s">
        <v>207</v>
      </c>
      <c r="D20" s="11" t="s">
        <v>162</v>
      </c>
      <c r="E20" s="11" t="str">
        <f t="shared" si="0"/>
        <v xml:space="preserve">  Decimal(18,2)  </v>
      </c>
      <c r="F20" s="2" t="s">
        <v>64</v>
      </c>
      <c r="G20" s="2" t="s">
        <v>207</v>
      </c>
      <c r="I20" s="11" t="s">
        <v>162</v>
      </c>
      <c r="J20" t="str">
        <f t="shared" si="1"/>
        <v xml:space="preserve">  Decimal(18,2)  </v>
      </c>
    </row>
    <row r="21" spans="1:10" ht="15">
      <c r="A21" s="2" t="s">
        <v>66</v>
      </c>
      <c r="B21" s="2" t="s">
        <v>208</v>
      </c>
      <c r="D21" s="11" t="s">
        <v>161</v>
      </c>
      <c r="E21" s="11" t="str">
        <f t="shared" si="0"/>
        <v xml:space="preserve">  Varchar(50)  </v>
      </c>
      <c r="F21" s="2" t="s">
        <v>66</v>
      </c>
      <c r="G21" s="2" t="s">
        <v>208</v>
      </c>
      <c r="I21" s="11" t="s">
        <v>161</v>
      </c>
      <c r="J21" t="str">
        <f t="shared" si="1"/>
        <v xml:space="preserve">  Varchar(50)  </v>
      </c>
    </row>
    <row r="22" spans="1:10" ht="15">
      <c r="A22" s="2" t="s">
        <v>69</v>
      </c>
      <c r="B22" s="2" t="s">
        <v>209</v>
      </c>
      <c r="D22" s="11" t="s">
        <v>161</v>
      </c>
      <c r="E22" s="11" t="str">
        <f t="shared" si="0"/>
        <v xml:space="preserve">  Varchar(100)  </v>
      </c>
      <c r="F22" s="2" t="s">
        <v>69</v>
      </c>
      <c r="G22" s="2" t="s">
        <v>209</v>
      </c>
      <c r="I22" s="11" t="s">
        <v>161</v>
      </c>
      <c r="J22" t="str">
        <f t="shared" si="1"/>
        <v xml:space="preserve">  Varchar(100)  </v>
      </c>
    </row>
    <row r="23" spans="1:10" ht="15">
      <c r="A23" s="2" t="s">
        <v>70</v>
      </c>
      <c r="B23" s="2" t="s">
        <v>210</v>
      </c>
      <c r="D23" s="11" t="s">
        <v>161</v>
      </c>
      <c r="E23" s="11" t="str">
        <f t="shared" si="0"/>
        <v xml:space="preserve">  Varchar(200)  </v>
      </c>
      <c r="F23" s="2" t="s">
        <v>70</v>
      </c>
      <c r="G23" s="2" t="s">
        <v>210</v>
      </c>
      <c r="I23" s="11" t="s">
        <v>161</v>
      </c>
      <c r="J23" t="str">
        <f t="shared" si="1"/>
        <v xml:space="preserve">  Varchar(200)  </v>
      </c>
    </row>
    <row r="24" spans="1:10" ht="15">
      <c r="A24" s="2" t="s">
        <v>71</v>
      </c>
      <c r="B24" s="2" t="s">
        <v>211</v>
      </c>
      <c r="D24" s="11" t="s">
        <v>161</v>
      </c>
      <c r="E24" s="11" t="str">
        <f t="shared" si="0"/>
        <v xml:space="preserve">  Varchar(255)  </v>
      </c>
      <c r="F24" s="2" t="s">
        <v>71</v>
      </c>
      <c r="G24" s="2" t="s">
        <v>211</v>
      </c>
      <c r="I24" s="11" t="s">
        <v>161</v>
      </c>
      <c r="J24" t="str">
        <f t="shared" si="1"/>
        <v xml:space="preserve">  Varchar(255)  </v>
      </c>
    </row>
    <row r="25" spans="1:10" ht="15">
      <c r="A25" s="2" t="s">
        <v>72</v>
      </c>
      <c r="B25" s="2" t="s">
        <v>212</v>
      </c>
      <c r="D25" s="11" t="s">
        <v>162</v>
      </c>
      <c r="E25" s="11" t="str">
        <f t="shared" si="0"/>
        <v xml:space="preserve">  Decimal(12,2)  </v>
      </c>
      <c r="F25" s="2" t="s">
        <v>72</v>
      </c>
      <c r="G25" s="2" t="s">
        <v>212</v>
      </c>
      <c r="I25" s="11" t="s">
        <v>162</v>
      </c>
      <c r="J25" t="str">
        <f t="shared" si="1"/>
        <v xml:space="preserve">  Decimal(12,2)  </v>
      </c>
    </row>
    <row r="26" spans="1:10" ht="15">
      <c r="A26" s="2" t="s">
        <v>74</v>
      </c>
      <c r="B26" s="2" t="s">
        <v>213</v>
      </c>
      <c r="D26" s="11" t="s">
        <v>162</v>
      </c>
      <c r="E26" s="11" t="str">
        <f t="shared" si="0"/>
        <v xml:space="preserve">  Decimal(10,0)  </v>
      </c>
      <c r="F26" s="2" t="s">
        <v>74</v>
      </c>
      <c r="G26" s="2" t="s">
        <v>213</v>
      </c>
      <c r="I26" s="11" t="s">
        <v>162</v>
      </c>
      <c r="J26" t="str">
        <f t="shared" si="1"/>
        <v xml:space="preserve">  Decimal(10,0)  </v>
      </c>
    </row>
    <row r="27" spans="1:10">
      <c r="E27" t="str">
        <f t="shared" si="0"/>
        <v xml:space="preserve">  </v>
      </c>
      <c r="G27" t="s">
        <v>193</v>
      </c>
      <c r="J27" t="str">
        <f t="shared" si="1"/>
        <v xml:space="preserve">    </v>
      </c>
    </row>
    <row r="28" spans="1:10">
      <c r="E28" t="str">
        <f t="shared" si="0"/>
        <v xml:space="preserve">  </v>
      </c>
      <c r="G28" t="s">
        <v>193</v>
      </c>
      <c r="J28" t="str">
        <f t="shared" si="1"/>
        <v xml:space="preserve">    </v>
      </c>
    </row>
    <row r="29" spans="1:10">
      <c r="E29" t="str">
        <f t="shared" si="0"/>
        <v xml:space="preserve">  </v>
      </c>
      <c r="G29" t="s">
        <v>193</v>
      </c>
      <c r="J29" t="str">
        <f t="shared" si="1"/>
        <v xml:space="preserve">    </v>
      </c>
    </row>
    <row r="30" spans="1:10">
      <c r="E30" t="str">
        <f t="shared" si="0"/>
        <v xml:space="preserve">  </v>
      </c>
      <c r="G30" t="s">
        <v>193</v>
      </c>
      <c r="J30" t="str">
        <f t="shared" si="1"/>
        <v xml:space="preserve">    </v>
      </c>
    </row>
    <row r="31" spans="1:10">
      <c r="E31" t="str">
        <f t="shared" si="0"/>
        <v xml:space="preserve">  </v>
      </c>
      <c r="G31" t="s">
        <v>193</v>
      </c>
      <c r="J31" t="str">
        <f t="shared" si="1"/>
        <v xml:space="preserve">    </v>
      </c>
    </row>
    <row r="32" spans="1:10">
      <c r="E32" t="str">
        <f t="shared" si="0"/>
        <v xml:space="preserve">  </v>
      </c>
      <c r="G32" t="s">
        <v>193</v>
      </c>
      <c r="J32" t="str">
        <f t="shared" si="1"/>
        <v xml:space="preserve">    </v>
      </c>
    </row>
    <row r="33" spans="5:10">
      <c r="E33" t="str">
        <f t="shared" si="0"/>
        <v xml:space="preserve">  </v>
      </c>
      <c r="G33" t="s">
        <v>193</v>
      </c>
      <c r="J33" t="str">
        <f t="shared" si="1"/>
        <v xml:space="preserve">    </v>
      </c>
    </row>
    <row r="34" spans="5:10">
      <c r="E34" t="str">
        <f t="shared" si="0"/>
        <v xml:space="preserve">  </v>
      </c>
      <c r="G34" t="s">
        <v>193</v>
      </c>
      <c r="J34" t="str">
        <f t="shared" si="1"/>
        <v xml:space="preserve">    </v>
      </c>
    </row>
    <row r="35" spans="5:10">
      <c r="E35" t="str">
        <f t="shared" si="0"/>
        <v xml:space="preserve">  </v>
      </c>
      <c r="G35" t="s">
        <v>193</v>
      </c>
      <c r="J35" t="str">
        <f t="shared" si="1"/>
        <v xml:space="preserve">    </v>
      </c>
    </row>
    <row r="36" spans="5:10">
      <c r="E36" t="str">
        <f t="shared" si="0"/>
        <v xml:space="preserve">  </v>
      </c>
      <c r="G36" t="s">
        <v>193</v>
      </c>
      <c r="J36" t="str">
        <f t="shared" si="1"/>
        <v xml:space="preserve">    </v>
      </c>
    </row>
  </sheetData>
  <mergeCells count="12">
    <mergeCell ref="F3:G3"/>
    <mergeCell ref="K3:L3"/>
    <mergeCell ref="O3:P3"/>
    <mergeCell ref="S3:T3"/>
    <mergeCell ref="W3:X3"/>
    <mergeCell ref="AA3:AB3"/>
    <mergeCell ref="F2:G2"/>
    <mergeCell ref="K2:L2"/>
    <mergeCell ref="O2:P2"/>
    <mergeCell ref="S2:T2"/>
    <mergeCell ref="W2:X2"/>
    <mergeCell ref="AA2:AB2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</vt:lpstr>
      <vt:lpstr>basetrans</vt:lpstr>
      <vt:lpstr>driller</vt:lpstr>
      <vt:lpstr>history_n_logs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Bhineka</cp:lastModifiedBy>
  <cp:revision>8</cp:revision>
  <cp:lastPrinted>2011-10-27T22:06:34Z</cp:lastPrinted>
  <dcterms:created xsi:type="dcterms:W3CDTF">2011-10-27T02:36:57Z</dcterms:created>
  <dcterms:modified xsi:type="dcterms:W3CDTF">2011-10-28T03:48:20Z</dcterms:modified>
</cp:coreProperties>
</file>