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asill\research\steps\window_test\results\"/>
    </mc:Choice>
  </mc:AlternateContent>
  <xr:revisionPtr revIDLastSave="0" documentId="13_ncr:1_{524E1CB4-6FA0-40B5-AAE7-C4A5BA05F66D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kfold75_test_results" sheetId="1" r:id="rId1"/>
    <sheet name="Fold resul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7" i="2" l="1"/>
  <c r="F47" i="2"/>
  <c r="E47" i="2"/>
  <c r="D47" i="2"/>
  <c r="G46" i="2"/>
  <c r="F46" i="2"/>
  <c r="E46" i="2"/>
  <c r="D46" i="2"/>
  <c r="G45" i="2"/>
  <c r="F45" i="2"/>
  <c r="E45" i="2"/>
  <c r="D45" i="2"/>
  <c r="G44" i="2"/>
  <c r="F44" i="2"/>
  <c r="E44" i="2"/>
  <c r="D44" i="2"/>
  <c r="G43" i="2"/>
  <c r="F43" i="2"/>
  <c r="E43" i="2"/>
  <c r="D43" i="2"/>
  <c r="G42" i="2"/>
  <c r="F42" i="2"/>
  <c r="E42" i="2"/>
  <c r="D42" i="2"/>
  <c r="G41" i="2"/>
  <c r="F41" i="2"/>
  <c r="E41" i="2"/>
  <c r="D41" i="2"/>
  <c r="G40" i="2"/>
  <c r="F40" i="2"/>
  <c r="E40" i="2"/>
  <c r="D40" i="2"/>
  <c r="G39" i="2"/>
  <c r="F39" i="2"/>
  <c r="E39" i="2"/>
  <c r="D39" i="2"/>
  <c r="G38" i="2"/>
  <c r="F38" i="2"/>
  <c r="E38" i="2"/>
  <c r="D38" i="2"/>
  <c r="G37" i="2"/>
  <c r="F37" i="2"/>
  <c r="E37" i="2"/>
  <c r="D37" i="2"/>
  <c r="G36" i="2"/>
  <c r="F36" i="2"/>
  <c r="E36" i="2"/>
  <c r="D36" i="2"/>
  <c r="G35" i="2"/>
  <c r="F35" i="2"/>
  <c r="E35" i="2"/>
  <c r="D35" i="2"/>
  <c r="G34" i="2"/>
  <c r="F34" i="2"/>
  <c r="E34" i="2"/>
  <c r="D34" i="2"/>
  <c r="G33" i="2"/>
  <c r="F33" i="2"/>
  <c r="E33" i="2"/>
  <c r="D33" i="2"/>
  <c r="G32" i="2"/>
  <c r="F32" i="2"/>
  <c r="E32" i="2"/>
  <c r="D32" i="2"/>
  <c r="G31" i="2"/>
  <c r="F31" i="2"/>
  <c r="E31" i="2"/>
  <c r="D31" i="2"/>
  <c r="G30" i="2"/>
  <c r="F30" i="2"/>
  <c r="E30" i="2"/>
  <c r="D30" i="2"/>
  <c r="G29" i="2"/>
  <c r="F29" i="2"/>
  <c r="E29" i="2"/>
  <c r="D29" i="2"/>
  <c r="G28" i="2"/>
  <c r="F28" i="2"/>
  <c r="E28" i="2"/>
  <c r="D28" i="2"/>
  <c r="G27" i="2"/>
  <c r="F27" i="2"/>
  <c r="E27" i="2"/>
  <c r="D27" i="2"/>
  <c r="G26" i="2"/>
  <c r="F26" i="2"/>
  <c r="E26" i="2"/>
  <c r="D26" i="2"/>
  <c r="G25" i="2"/>
  <c r="F25" i="2"/>
  <c r="E25" i="2"/>
  <c r="D25" i="2"/>
  <c r="G24" i="2"/>
  <c r="F24" i="2"/>
  <c r="E24" i="2"/>
  <c r="D24" i="2"/>
  <c r="G23" i="2"/>
  <c r="F23" i="2"/>
  <c r="E23" i="2"/>
  <c r="D23" i="2"/>
  <c r="G22" i="2"/>
  <c r="F22" i="2"/>
  <c r="E22" i="2"/>
  <c r="D22" i="2"/>
  <c r="G21" i="2"/>
  <c r="F21" i="2"/>
  <c r="E21" i="2"/>
  <c r="D21" i="2"/>
  <c r="G20" i="2"/>
  <c r="F20" i="2"/>
  <c r="E20" i="2"/>
  <c r="D20" i="2"/>
  <c r="G19" i="2"/>
  <c r="F19" i="2"/>
  <c r="E19" i="2"/>
  <c r="D19" i="2"/>
  <c r="G18" i="2"/>
  <c r="F18" i="2"/>
  <c r="E18" i="2"/>
  <c r="D18" i="2"/>
  <c r="G17" i="2"/>
  <c r="F17" i="2"/>
  <c r="E17" i="2"/>
  <c r="D17" i="2"/>
  <c r="G16" i="2"/>
  <c r="F16" i="2"/>
  <c r="E16" i="2"/>
  <c r="D16" i="2"/>
  <c r="G15" i="2"/>
  <c r="F15" i="2"/>
  <c r="E15" i="2"/>
  <c r="D15" i="2"/>
  <c r="G14" i="2"/>
  <c r="F14" i="2"/>
  <c r="E14" i="2"/>
  <c r="D14" i="2"/>
  <c r="G13" i="2"/>
  <c r="F13" i="2"/>
  <c r="E13" i="2"/>
  <c r="D13" i="2"/>
  <c r="G12" i="2"/>
  <c r="F12" i="2"/>
  <c r="E12" i="2"/>
  <c r="D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E11" i="2"/>
  <c r="E10" i="2"/>
  <c r="E9" i="2"/>
  <c r="E8" i="2"/>
  <c r="E7" i="2"/>
  <c r="E6" i="2"/>
  <c r="E5" i="2"/>
  <c r="E4" i="2"/>
  <c r="E3" i="2"/>
  <c r="D11" i="2"/>
  <c r="D10" i="2"/>
  <c r="D9" i="2"/>
  <c r="D8" i="2"/>
  <c r="D7" i="2"/>
  <c r="D6" i="2"/>
  <c r="D5" i="2"/>
  <c r="D4" i="2"/>
  <c r="D3" i="2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08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812" i="1"/>
  <c r="O811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54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27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" i="1"/>
</calcChain>
</file>

<file path=xl/sharedStrings.xml><?xml version="1.0" encoding="utf-8"?>
<sst xmlns="http://schemas.openxmlformats.org/spreadsheetml/2006/main" count="1420" uniqueCount="25">
  <si>
    <t>Window size</t>
  </si>
  <si>
    <t>Subject</t>
  </si>
  <si>
    <t>Gait</t>
  </si>
  <si>
    <t>Sensor</t>
  </si>
  <si>
    <t>Predicted</t>
  </si>
  <si>
    <t>Actual</t>
  </si>
  <si>
    <t>Difference</t>
  </si>
  <si>
    <t>TP</t>
  </si>
  <si>
    <t>FP</t>
  </si>
  <si>
    <t>FN</t>
  </si>
  <si>
    <t>PPV</t>
  </si>
  <si>
    <t>Sensitivity</t>
  </si>
  <si>
    <t>RCA</t>
  </si>
  <si>
    <t>SDA</t>
  </si>
  <si>
    <t>regular</t>
  </si>
  <si>
    <t>semiregular</t>
  </si>
  <si>
    <t>irregular</t>
  </si>
  <si>
    <t>Training</t>
  </si>
  <si>
    <t>Testing</t>
  </si>
  <si>
    <t>Regular</t>
  </si>
  <si>
    <t>SemiRegular</t>
  </si>
  <si>
    <t>Irregular</t>
  </si>
  <si>
    <t>Fold</t>
  </si>
  <si>
    <t>Training?</t>
  </si>
  <si>
    <t>WINDOW SIZE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</si>
</sst>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10" xfId="0" applyFill="1" applyBorder="1"/>
    <xf numFmtId="2" fontId="0" fillId="0" borderId="10" xfId="0" applyNumberFormat="1" applyBorder="1"/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4" xfId="0" applyFill="1" applyBorder="1"/>
    <xf numFmtId="2" fontId="0" fillId="0" borderId="15" xfId="0" applyNumberFormat="1" applyBorder="1"/>
    <xf numFmtId="0" fontId="0" fillId="33" borderId="16" xfId="0" applyFill="1" applyBorder="1"/>
    <xf numFmtId="0" fontId="0" fillId="33" borderId="17" xfId="0" applyFill="1" applyBorder="1"/>
    <xf numFmtId="2" fontId="0" fillId="0" borderId="17" xfId="0" applyNumberFormat="1" applyBorder="1"/>
    <xf numFmtId="2" fontId="0" fillId="0" borderId="18" xfId="0" applyNumberFormat="1" applyBorder="1"/>
    <xf numFmtId="0" fontId="0" fillId="33" borderId="11" xfId="0" applyFill="1" applyBorder="1"/>
    <xf numFmtId="0" fontId="0" fillId="33" borderId="12" xfId="0" applyFill="1" applyBorder="1"/>
    <xf numFmtId="2" fontId="0" fillId="0" borderId="12" xfId="0" applyNumberFormat="1" applyBorder="1"/>
    <xf numFmtId="2" fontId="0" fillId="0" borderId="13" xfId="0" applyNumberFormat="1" applyBorder="1"/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34" borderId="21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3" borderId="22" xfId="0" applyFill="1" applyBorder="1" applyAlignment="1">
      <alignment horizontal="center"/>
    </xf>
    <xf numFmtId="0" fontId="0" fillId="33" borderId="23" xfId="0" applyFill="1" applyBorder="1" applyAlignment="1">
      <alignment horizontal="center"/>
    </xf>
    <xf numFmtId="0" fontId="0" fillId="33" borderId="21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51"/>
  <sheetViews>
    <sheetView workbookViewId="0">
      <selection activeCell="O1298" sqref="O129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23</v>
      </c>
    </row>
    <row r="2" spans="1:15" x14ac:dyDescent="0.25">
      <c r="A2">
        <v>1</v>
      </c>
      <c r="B2">
        <v>1</v>
      </c>
      <c r="C2" t="s">
        <v>14</v>
      </c>
      <c r="D2">
        <v>1</v>
      </c>
      <c r="E2">
        <v>931</v>
      </c>
      <c r="F2">
        <v>937</v>
      </c>
      <c r="G2">
        <v>6</v>
      </c>
      <c r="H2">
        <v>917</v>
      </c>
      <c r="I2">
        <v>14</v>
      </c>
      <c r="J2">
        <v>20</v>
      </c>
      <c r="K2">
        <v>0.98496240601503704</v>
      </c>
      <c r="L2">
        <v>0.97865528281750203</v>
      </c>
      <c r="M2">
        <v>0.99359658484525004</v>
      </c>
      <c r="N2">
        <v>0.98179871520342599</v>
      </c>
      <c r="O2">
        <f>IF(B2&lt;7,0,1)</f>
        <v>0</v>
      </c>
    </row>
    <row r="3" spans="1:15" x14ac:dyDescent="0.25">
      <c r="A3">
        <v>1</v>
      </c>
      <c r="B3">
        <v>1</v>
      </c>
      <c r="C3" t="s">
        <v>15</v>
      </c>
      <c r="D3">
        <v>1</v>
      </c>
      <c r="E3">
        <v>738</v>
      </c>
      <c r="F3">
        <v>703</v>
      </c>
      <c r="G3">
        <v>35</v>
      </c>
      <c r="H3">
        <v>628</v>
      </c>
      <c r="I3">
        <v>110</v>
      </c>
      <c r="J3">
        <v>75</v>
      </c>
      <c r="K3">
        <v>0.85094850948509404</v>
      </c>
      <c r="L3">
        <v>0.89331436699857703</v>
      </c>
      <c r="M3">
        <v>1.0497866287339901</v>
      </c>
      <c r="N3">
        <v>0.871616932685635</v>
      </c>
      <c r="O3">
        <f t="shared" ref="O3:O66" si="0">IF(B3&lt;7,0,1)</f>
        <v>0</v>
      </c>
    </row>
    <row r="4" spans="1:15" x14ac:dyDescent="0.25">
      <c r="A4">
        <v>1</v>
      </c>
      <c r="B4">
        <v>1</v>
      </c>
      <c r="C4" t="s">
        <v>16</v>
      </c>
      <c r="D4">
        <v>1</v>
      </c>
      <c r="E4">
        <v>193</v>
      </c>
      <c r="F4">
        <v>199</v>
      </c>
      <c r="G4">
        <v>6</v>
      </c>
      <c r="H4">
        <v>141</v>
      </c>
      <c r="I4">
        <v>52</v>
      </c>
      <c r="J4">
        <v>58</v>
      </c>
      <c r="K4">
        <v>0.73056994818652798</v>
      </c>
      <c r="L4">
        <v>0.70854271356783904</v>
      </c>
      <c r="M4">
        <v>0.96984924623115498</v>
      </c>
      <c r="N4">
        <v>0.71938775510204001</v>
      </c>
      <c r="O4">
        <f t="shared" si="0"/>
        <v>0</v>
      </c>
    </row>
    <row r="5" spans="1:15" x14ac:dyDescent="0.25">
      <c r="A5">
        <v>1</v>
      </c>
      <c r="B5">
        <v>1</v>
      </c>
      <c r="C5" t="s">
        <v>14</v>
      </c>
      <c r="D5">
        <v>2</v>
      </c>
      <c r="E5">
        <v>1059</v>
      </c>
      <c r="F5">
        <v>937</v>
      </c>
      <c r="G5">
        <v>122</v>
      </c>
      <c r="H5">
        <v>934</v>
      </c>
      <c r="I5">
        <v>125</v>
      </c>
      <c r="J5">
        <v>3</v>
      </c>
      <c r="K5">
        <v>0.88196411709159495</v>
      </c>
      <c r="L5">
        <v>0.99679829242262497</v>
      </c>
      <c r="M5">
        <v>1.1302027748132299</v>
      </c>
      <c r="N5">
        <v>0.93587174348697399</v>
      </c>
      <c r="O5">
        <f t="shared" si="0"/>
        <v>0</v>
      </c>
    </row>
    <row r="6" spans="1:15" x14ac:dyDescent="0.25">
      <c r="A6">
        <v>1</v>
      </c>
      <c r="B6">
        <v>1</v>
      </c>
      <c r="C6" t="s">
        <v>15</v>
      </c>
      <c r="D6">
        <v>2</v>
      </c>
      <c r="E6">
        <v>762</v>
      </c>
      <c r="F6">
        <v>703</v>
      </c>
      <c r="G6">
        <v>59</v>
      </c>
      <c r="H6">
        <v>643</v>
      </c>
      <c r="I6">
        <v>119</v>
      </c>
      <c r="J6">
        <v>60</v>
      </c>
      <c r="K6">
        <v>0.84383202099737498</v>
      </c>
      <c r="L6">
        <v>0.914651493598862</v>
      </c>
      <c r="M6">
        <v>1.0839260312944501</v>
      </c>
      <c r="N6">
        <v>0.87781569965870299</v>
      </c>
      <c r="O6">
        <f t="shared" si="0"/>
        <v>0</v>
      </c>
    </row>
    <row r="7" spans="1:15" x14ac:dyDescent="0.25">
      <c r="A7">
        <v>1</v>
      </c>
      <c r="B7">
        <v>1</v>
      </c>
      <c r="C7" t="s">
        <v>16</v>
      </c>
      <c r="D7">
        <v>2</v>
      </c>
      <c r="E7">
        <v>207</v>
      </c>
      <c r="F7">
        <v>199</v>
      </c>
      <c r="G7">
        <v>8</v>
      </c>
      <c r="H7">
        <v>172</v>
      </c>
      <c r="I7">
        <v>35</v>
      </c>
      <c r="J7">
        <v>27</v>
      </c>
      <c r="K7">
        <v>0.83091787439613496</v>
      </c>
      <c r="L7">
        <v>0.86432160804020097</v>
      </c>
      <c r="M7">
        <v>1.04020100502512</v>
      </c>
      <c r="N7">
        <v>0.84729064039408797</v>
      </c>
      <c r="O7">
        <f t="shared" si="0"/>
        <v>0</v>
      </c>
    </row>
    <row r="8" spans="1:15" x14ac:dyDescent="0.25">
      <c r="A8">
        <v>1</v>
      </c>
      <c r="B8">
        <v>1</v>
      </c>
      <c r="C8" t="s">
        <v>14</v>
      </c>
      <c r="D8">
        <v>3</v>
      </c>
      <c r="E8">
        <v>911</v>
      </c>
      <c r="F8">
        <v>937</v>
      </c>
      <c r="G8">
        <v>26</v>
      </c>
      <c r="H8">
        <v>905</v>
      </c>
      <c r="I8">
        <v>6</v>
      </c>
      <c r="J8">
        <v>32</v>
      </c>
      <c r="K8">
        <v>0.99341383095499403</v>
      </c>
      <c r="L8">
        <v>0.965848452508004</v>
      </c>
      <c r="M8">
        <v>0.97225186766275296</v>
      </c>
      <c r="N8">
        <v>0.979437229437229</v>
      </c>
      <c r="O8">
        <f t="shared" si="0"/>
        <v>0</v>
      </c>
    </row>
    <row r="9" spans="1:15" x14ac:dyDescent="0.25">
      <c r="A9">
        <v>1</v>
      </c>
      <c r="B9">
        <v>1</v>
      </c>
      <c r="C9" t="s">
        <v>15</v>
      </c>
      <c r="D9">
        <v>3</v>
      </c>
      <c r="E9">
        <v>716</v>
      </c>
      <c r="F9">
        <v>703</v>
      </c>
      <c r="G9">
        <v>13</v>
      </c>
      <c r="H9">
        <v>633</v>
      </c>
      <c r="I9">
        <v>83</v>
      </c>
      <c r="J9">
        <v>70</v>
      </c>
      <c r="K9">
        <v>0.88407821229050199</v>
      </c>
      <c r="L9">
        <v>0.90042674253200505</v>
      </c>
      <c r="M9">
        <v>1.0184921763869099</v>
      </c>
      <c r="N9">
        <v>0.89217758985200801</v>
      </c>
      <c r="O9">
        <f t="shared" si="0"/>
        <v>0</v>
      </c>
    </row>
    <row r="10" spans="1:15" x14ac:dyDescent="0.25">
      <c r="A10">
        <v>1</v>
      </c>
      <c r="B10">
        <v>1</v>
      </c>
      <c r="C10" t="s">
        <v>16</v>
      </c>
      <c r="D10">
        <v>3</v>
      </c>
      <c r="E10">
        <v>202</v>
      </c>
      <c r="F10">
        <v>199</v>
      </c>
      <c r="G10">
        <v>3</v>
      </c>
      <c r="H10">
        <v>167</v>
      </c>
      <c r="I10">
        <v>35</v>
      </c>
      <c r="J10">
        <v>32</v>
      </c>
      <c r="K10">
        <v>0.82673267326732602</v>
      </c>
      <c r="L10">
        <v>0.83919597989949701</v>
      </c>
      <c r="M10">
        <v>1.0150753768844201</v>
      </c>
      <c r="N10">
        <v>0.83291770573566004</v>
      </c>
      <c r="O10">
        <f t="shared" si="0"/>
        <v>0</v>
      </c>
    </row>
    <row r="11" spans="1:15" x14ac:dyDescent="0.25">
      <c r="A11">
        <v>1</v>
      </c>
      <c r="B11">
        <v>2</v>
      </c>
      <c r="C11" t="s">
        <v>14</v>
      </c>
      <c r="D11">
        <v>1</v>
      </c>
      <c r="E11">
        <v>1091</v>
      </c>
      <c r="F11">
        <v>1224</v>
      </c>
      <c r="G11">
        <v>133</v>
      </c>
      <c r="H11">
        <v>1081</v>
      </c>
      <c r="I11">
        <v>10</v>
      </c>
      <c r="J11">
        <v>143</v>
      </c>
      <c r="K11">
        <v>0.99083409715856996</v>
      </c>
      <c r="L11">
        <v>0.88316993464052196</v>
      </c>
      <c r="M11">
        <v>0.89133986928104503</v>
      </c>
      <c r="N11">
        <v>0.93390928725701905</v>
      </c>
      <c r="O11">
        <f t="shared" si="0"/>
        <v>0</v>
      </c>
    </row>
    <row r="12" spans="1:15" x14ac:dyDescent="0.25">
      <c r="A12">
        <v>1</v>
      </c>
      <c r="B12">
        <v>2</v>
      </c>
      <c r="C12" t="s">
        <v>15</v>
      </c>
      <c r="D12">
        <v>1</v>
      </c>
      <c r="E12">
        <v>578</v>
      </c>
      <c r="F12">
        <v>647</v>
      </c>
      <c r="G12">
        <v>69</v>
      </c>
      <c r="H12">
        <v>540</v>
      </c>
      <c r="I12">
        <v>38</v>
      </c>
      <c r="J12">
        <v>107</v>
      </c>
      <c r="K12">
        <v>0.93425605536332101</v>
      </c>
      <c r="L12">
        <v>0.83462132921174603</v>
      </c>
      <c r="M12">
        <v>0.89335394126738799</v>
      </c>
      <c r="N12">
        <v>0.88163265306122396</v>
      </c>
      <c r="O12">
        <f t="shared" si="0"/>
        <v>0</v>
      </c>
    </row>
    <row r="13" spans="1:15" x14ac:dyDescent="0.25">
      <c r="A13">
        <v>1</v>
      </c>
      <c r="B13">
        <v>2</v>
      </c>
      <c r="C13" t="s">
        <v>16</v>
      </c>
      <c r="D13">
        <v>1</v>
      </c>
      <c r="E13">
        <v>181</v>
      </c>
      <c r="F13">
        <v>217</v>
      </c>
      <c r="G13">
        <v>36</v>
      </c>
      <c r="H13">
        <v>109</v>
      </c>
      <c r="I13">
        <v>72</v>
      </c>
      <c r="J13">
        <v>108</v>
      </c>
      <c r="K13">
        <v>0.60220994475138101</v>
      </c>
      <c r="L13">
        <v>0.50230414746543695</v>
      </c>
      <c r="M13">
        <v>0.83410138248847898</v>
      </c>
      <c r="N13">
        <v>0.54773869346733595</v>
      </c>
      <c r="O13">
        <f t="shared" si="0"/>
        <v>0</v>
      </c>
    </row>
    <row r="14" spans="1:15" x14ac:dyDescent="0.25">
      <c r="A14">
        <v>1</v>
      </c>
      <c r="B14">
        <v>2</v>
      </c>
      <c r="C14" t="s">
        <v>14</v>
      </c>
      <c r="D14">
        <v>2</v>
      </c>
      <c r="E14">
        <v>1143</v>
      </c>
      <c r="F14">
        <v>1224</v>
      </c>
      <c r="G14">
        <v>81</v>
      </c>
      <c r="H14">
        <v>1131</v>
      </c>
      <c r="I14">
        <v>12</v>
      </c>
      <c r="J14">
        <v>93</v>
      </c>
      <c r="K14">
        <v>0.98950131233595795</v>
      </c>
      <c r="L14">
        <v>0.92401960784313697</v>
      </c>
      <c r="M14">
        <v>0.93382352941176405</v>
      </c>
      <c r="N14">
        <v>0.95564005069708402</v>
      </c>
      <c r="O14">
        <f t="shared" si="0"/>
        <v>0</v>
      </c>
    </row>
    <row r="15" spans="1:15" x14ac:dyDescent="0.25">
      <c r="A15">
        <v>1</v>
      </c>
      <c r="B15">
        <v>2</v>
      </c>
      <c r="C15" t="s">
        <v>15</v>
      </c>
      <c r="D15">
        <v>2</v>
      </c>
      <c r="E15">
        <v>623</v>
      </c>
      <c r="F15">
        <v>647</v>
      </c>
      <c r="G15">
        <v>24</v>
      </c>
      <c r="H15">
        <v>595</v>
      </c>
      <c r="I15">
        <v>28</v>
      </c>
      <c r="J15">
        <v>52</v>
      </c>
      <c r="K15">
        <v>0.95505617977528001</v>
      </c>
      <c r="L15">
        <v>0.91962905718701704</v>
      </c>
      <c r="M15">
        <v>0.96290571870170005</v>
      </c>
      <c r="N15">
        <v>0.93700787401574803</v>
      </c>
      <c r="O15">
        <f t="shared" si="0"/>
        <v>0</v>
      </c>
    </row>
    <row r="16" spans="1:15" x14ac:dyDescent="0.25">
      <c r="A16">
        <v>1</v>
      </c>
      <c r="B16">
        <v>2</v>
      </c>
      <c r="C16" t="s">
        <v>16</v>
      </c>
      <c r="D16">
        <v>2</v>
      </c>
      <c r="E16">
        <v>224</v>
      </c>
      <c r="F16">
        <v>217</v>
      </c>
      <c r="G16">
        <v>7</v>
      </c>
      <c r="H16">
        <v>188</v>
      </c>
      <c r="I16">
        <v>36</v>
      </c>
      <c r="J16">
        <v>29</v>
      </c>
      <c r="K16">
        <v>0.83928571428571397</v>
      </c>
      <c r="L16">
        <v>0.86635944700460799</v>
      </c>
      <c r="M16">
        <v>1.0322580645161199</v>
      </c>
      <c r="N16">
        <v>0.85260770975056699</v>
      </c>
      <c r="O16">
        <f t="shared" si="0"/>
        <v>0</v>
      </c>
    </row>
    <row r="17" spans="1:15" x14ac:dyDescent="0.25">
      <c r="A17">
        <v>1</v>
      </c>
      <c r="B17">
        <v>2</v>
      </c>
      <c r="C17" t="s">
        <v>14</v>
      </c>
      <c r="D17">
        <v>3</v>
      </c>
      <c r="E17">
        <v>1205</v>
      </c>
      <c r="F17">
        <v>1224</v>
      </c>
      <c r="G17">
        <v>19</v>
      </c>
      <c r="H17">
        <v>1202</v>
      </c>
      <c r="I17">
        <v>3</v>
      </c>
      <c r="J17">
        <v>22</v>
      </c>
      <c r="K17">
        <v>0.99751037344398297</v>
      </c>
      <c r="L17">
        <v>0.98202614379084896</v>
      </c>
      <c r="M17">
        <v>0.98447712418300604</v>
      </c>
      <c r="N17">
        <v>0.98970769864141594</v>
      </c>
      <c r="O17">
        <f t="shared" si="0"/>
        <v>0</v>
      </c>
    </row>
    <row r="18" spans="1:15" x14ac:dyDescent="0.25">
      <c r="A18">
        <v>1</v>
      </c>
      <c r="B18">
        <v>2</v>
      </c>
      <c r="C18" t="s">
        <v>15</v>
      </c>
      <c r="D18">
        <v>3</v>
      </c>
      <c r="E18">
        <v>659</v>
      </c>
      <c r="F18">
        <v>647</v>
      </c>
      <c r="G18">
        <v>12</v>
      </c>
      <c r="H18">
        <v>614</v>
      </c>
      <c r="I18">
        <v>45</v>
      </c>
      <c r="J18">
        <v>33</v>
      </c>
      <c r="K18">
        <v>0.93171471927162297</v>
      </c>
      <c r="L18">
        <v>0.94899536321483702</v>
      </c>
      <c r="M18">
        <v>1.01854714064915</v>
      </c>
      <c r="N18">
        <v>0.94027565084226605</v>
      </c>
      <c r="O18">
        <f t="shared" si="0"/>
        <v>0</v>
      </c>
    </row>
    <row r="19" spans="1:15" x14ac:dyDescent="0.25">
      <c r="A19">
        <v>1</v>
      </c>
      <c r="B19">
        <v>2</v>
      </c>
      <c r="C19" t="s">
        <v>16</v>
      </c>
      <c r="D19">
        <v>3</v>
      </c>
      <c r="E19">
        <v>229</v>
      </c>
      <c r="F19">
        <v>217</v>
      </c>
      <c r="G19">
        <v>12</v>
      </c>
      <c r="H19">
        <v>197</v>
      </c>
      <c r="I19">
        <v>32</v>
      </c>
      <c r="J19">
        <v>20</v>
      </c>
      <c r="K19">
        <v>0.86026200873362402</v>
      </c>
      <c r="L19">
        <v>0.90783410138248799</v>
      </c>
      <c r="M19">
        <v>1.0552995391705</v>
      </c>
      <c r="N19">
        <v>0.88340807174887803</v>
      </c>
      <c r="O19">
        <f t="shared" si="0"/>
        <v>0</v>
      </c>
    </row>
    <row r="20" spans="1:15" x14ac:dyDescent="0.25">
      <c r="A20">
        <v>1</v>
      </c>
      <c r="B20">
        <v>3</v>
      </c>
      <c r="C20" t="s">
        <v>14</v>
      </c>
      <c r="D20">
        <v>1</v>
      </c>
      <c r="E20">
        <v>1043</v>
      </c>
      <c r="F20">
        <v>1053</v>
      </c>
      <c r="G20">
        <v>10</v>
      </c>
      <c r="H20">
        <v>1035</v>
      </c>
      <c r="I20">
        <v>8</v>
      </c>
      <c r="J20">
        <v>18</v>
      </c>
      <c r="K20">
        <v>0.99232981783317298</v>
      </c>
      <c r="L20">
        <v>0.98290598290598197</v>
      </c>
      <c r="M20">
        <v>0.99050332383665696</v>
      </c>
      <c r="N20">
        <v>0.98759541984732802</v>
      </c>
      <c r="O20">
        <f t="shared" si="0"/>
        <v>0</v>
      </c>
    </row>
    <row r="21" spans="1:15" x14ac:dyDescent="0.25">
      <c r="A21">
        <v>1</v>
      </c>
      <c r="B21">
        <v>3</v>
      </c>
      <c r="C21" t="s">
        <v>15</v>
      </c>
      <c r="D21">
        <v>1</v>
      </c>
      <c r="E21">
        <v>705</v>
      </c>
      <c r="F21">
        <v>716</v>
      </c>
      <c r="G21">
        <v>11</v>
      </c>
      <c r="H21">
        <v>639</v>
      </c>
      <c r="I21">
        <v>66</v>
      </c>
      <c r="J21">
        <v>77</v>
      </c>
      <c r="K21">
        <v>0.90638297872340401</v>
      </c>
      <c r="L21">
        <v>0.89245810055865904</v>
      </c>
      <c r="M21">
        <v>0.98463687150837897</v>
      </c>
      <c r="N21">
        <v>0.89936664320900706</v>
      </c>
      <c r="O21">
        <f t="shared" si="0"/>
        <v>0</v>
      </c>
    </row>
    <row r="22" spans="1:15" x14ac:dyDescent="0.25">
      <c r="A22">
        <v>1</v>
      </c>
      <c r="B22">
        <v>3</v>
      </c>
      <c r="C22" t="s">
        <v>16</v>
      </c>
      <c r="D22">
        <v>1</v>
      </c>
      <c r="E22">
        <v>213</v>
      </c>
      <c r="F22">
        <v>224</v>
      </c>
      <c r="G22">
        <v>11</v>
      </c>
      <c r="H22">
        <v>151</v>
      </c>
      <c r="I22">
        <v>62</v>
      </c>
      <c r="J22">
        <v>73</v>
      </c>
      <c r="K22">
        <v>0.70892018779342703</v>
      </c>
      <c r="L22">
        <v>0.67410714285714202</v>
      </c>
      <c r="M22">
        <v>0.95089285714285698</v>
      </c>
      <c r="N22">
        <v>0.69107551487414098</v>
      </c>
      <c r="O22">
        <f t="shared" si="0"/>
        <v>0</v>
      </c>
    </row>
    <row r="23" spans="1:15" x14ac:dyDescent="0.25">
      <c r="A23">
        <v>1</v>
      </c>
      <c r="B23">
        <v>3</v>
      </c>
      <c r="C23" t="s">
        <v>14</v>
      </c>
      <c r="D23">
        <v>2</v>
      </c>
      <c r="E23">
        <v>994</v>
      </c>
      <c r="F23">
        <v>1053</v>
      </c>
      <c r="G23">
        <v>59</v>
      </c>
      <c r="H23">
        <v>987</v>
      </c>
      <c r="I23">
        <v>7</v>
      </c>
      <c r="J23">
        <v>66</v>
      </c>
      <c r="K23">
        <v>0.99295774647887303</v>
      </c>
      <c r="L23">
        <v>0.93732193732193703</v>
      </c>
      <c r="M23">
        <v>0.94396961063627705</v>
      </c>
      <c r="N23">
        <v>0.96433805569125497</v>
      </c>
      <c r="O23">
        <f t="shared" si="0"/>
        <v>0</v>
      </c>
    </row>
    <row r="24" spans="1:15" x14ac:dyDescent="0.25">
      <c r="A24">
        <v>1</v>
      </c>
      <c r="B24">
        <v>3</v>
      </c>
      <c r="C24" t="s">
        <v>15</v>
      </c>
      <c r="D24">
        <v>2</v>
      </c>
      <c r="E24">
        <v>718</v>
      </c>
      <c r="F24">
        <v>716</v>
      </c>
      <c r="G24">
        <v>2</v>
      </c>
      <c r="H24">
        <v>660</v>
      </c>
      <c r="I24">
        <v>58</v>
      </c>
      <c r="J24">
        <v>56</v>
      </c>
      <c r="K24">
        <v>0.91922005571030596</v>
      </c>
      <c r="L24">
        <v>0.92178770949720601</v>
      </c>
      <c r="M24">
        <v>1.0027932960893799</v>
      </c>
      <c r="N24">
        <v>0.92050209205020905</v>
      </c>
      <c r="O24">
        <f t="shared" si="0"/>
        <v>0</v>
      </c>
    </row>
    <row r="25" spans="1:15" x14ac:dyDescent="0.25">
      <c r="A25">
        <v>1</v>
      </c>
      <c r="B25">
        <v>3</v>
      </c>
      <c r="C25" t="s">
        <v>16</v>
      </c>
      <c r="D25">
        <v>2</v>
      </c>
      <c r="E25">
        <v>215</v>
      </c>
      <c r="F25">
        <v>224</v>
      </c>
      <c r="G25">
        <v>9</v>
      </c>
      <c r="H25">
        <v>187</v>
      </c>
      <c r="I25">
        <v>28</v>
      </c>
      <c r="J25">
        <v>37</v>
      </c>
      <c r="K25">
        <v>0.86976744186046495</v>
      </c>
      <c r="L25">
        <v>0.83482142857142805</v>
      </c>
      <c r="M25">
        <v>0.95982142857142805</v>
      </c>
      <c r="N25">
        <v>0.85193621867881497</v>
      </c>
      <c r="O25">
        <f t="shared" si="0"/>
        <v>0</v>
      </c>
    </row>
    <row r="26" spans="1:15" x14ac:dyDescent="0.25">
      <c r="A26">
        <v>1</v>
      </c>
      <c r="B26">
        <v>3</v>
      </c>
      <c r="C26" t="s">
        <v>14</v>
      </c>
      <c r="D26">
        <v>3</v>
      </c>
      <c r="E26">
        <v>1022</v>
      </c>
      <c r="F26">
        <v>1053</v>
      </c>
      <c r="G26">
        <v>31</v>
      </c>
      <c r="H26">
        <v>1021</v>
      </c>
      <c r="I26">
        <v>1</v>
      </c>
      <c r="J26">
        <v>32</v>
      </c>
      <c r="K26">
        <v>0.99902152641878605</v>
      </c>
      <c r="L26">
        <v>0.96961063627730204</v>
      </c>
      <c r="M26">
        <v>0.97056030389363701</v>
      </c>
      <c r="N26">
        <v>0.98409638554216805</v>
      </c>
      <c r="O26">
        <f t="shared" si="0"/>
        <v>0</v>
      </c>
    </row>
    <row r="27" spans="1:15" x14ac:dyDescent="0.25">
      <c r="A27">
        <v>1</v>
      </c>
      <c r="B27">
        <v>3</v>
      </c>
      <c r="C27" t="s">
        <v>15</v>
      </c>
      <c r="D27">
        <v>3</v>
      </c>
      <c r="E27">
        <v>713</v>
      </c>
      <c r="F27">
        <v>716</v>
      </c>
      <c r="G27">
        <v>3</v>
      </c>
      <c r="H27">
        <v>655</v>
      </c>
      <c r="I27">
        <v>58</v>
      </c>
      <c r="J27">
        <v>61</v>
      </c>
      <c r="K27">
        <v>0.91865357643758705</v>
      </c>
      <c r="L27">
        <v>0.91480446927374304</v>
      </c>
      <c r="M27">
        <v>0.99581005586592097</v>
      </c>
      <c r="N27">
        <v>0.91672498250524803</v>
      </c>
      <c r="O27">
        <f t="shared" si="0"/>
        <v>0</v>
      </c>
    </row>
    <row r="28" spans="1:15" x14ac:dyDescent="0.25">
      <c r="A28">
        <v>1</v>
      </c>
      <c r="B28">
        <v>3</v>
      </c>
      <c r="C28" t="s">
        <v>16</v>
      </c>
      <c r="D28">
        <v>3</v>
      </c>
      <c r="E28">
        <v>224</v>
      </c>
      <c r="F28">
        <v>224</v>
      </c>
      <c r="G28">
        <v>0</v>
      </c>
      <c r="H28">
        <v>187</v>
      </c>
      <c r="I28">
        <v>37</v>
      </c>
      <c r="J28">
        <v>37</v>
      </c>
      <c r="K28">
        <v>0.83482142857142805</v>
      </c>
      <c r="L28">
        <v>0.83482142857142805</v>
      </c>
      <c r="M28">
        <v>1</v>
      </c>
      <c r="N28">
        <v>0.83482142857142805</v>
      </c>
      <c r="O28">
        <f t="shared" si="0"/>
        <v>0</v>
      </c>
    </row>
    <row r="29" spans="1:15" x14ac:dyDescent="0.25">
      <c r="A29">
        <v>1</v>
      </c>
      <c r="B29">
        <v>4</v>
      </c>
      <c r="C29" t="s">
        <v>14</v>
      </c>
      <c r="D29">
        <v>1</v>
      </c>
      <c r="E29">
        <v>1135</v>
      </c>
      <c r="F29">
        <v>1101</v>
      </c>
      <c r="G29">
        <v>34</v>
      </c>
      <c r="H29">
        <v>1101</v>
      </c>
      <c r="I29">
        <v>34</v>
      </c>
      <c r="J29">
        <v>0</v>
      </c>
      <c r="K29">
        <v>0.97004405286343598</v>
      </c>
      <c r="L29">
        <v>1</v>
      </c>
      <c r="M29">
        <v>1.03088101725703</v>
      </c>
      <c r="N29">
        <v>0.98479427549194998</v>
      </c>
      <c r="O29">
        <f t="shared" si="0"/>
        <v>0</v>
      </c>
    </row>
    <row r="30" spans="1:15" x14ac:dyDescent="0.25">
      <c r="A30">
        <v>1</v>
      </c>
      <c r="B30">
        <v>4</v>
      </c>
      <c r="C30" t="s">
        <v>15</v>
      </c>
      <c r="D30">
        <v>1</v>
      </c>
      <c r="E30">
        <v>641</v>
      </c>
      <c r="F30">
        <v>614</v>
      </c>
      <c r="G30">
        <v>27</v>
      </c>
      <c r="H30">
        <v>526</v>
      </c>
      <c r="I30">
        <v>115</v>
      </c>
      <c r="J30">
        <v>88</v>
      </c>
      <c r="K30">
        <v>0.82059282371294795</v>
      </c>
      <c r="L30">
        <v>0.85667752442996703</v>
      </c>
      <c r="M30">
        <v>1.04397394136807</v>
      </c>
      <c r="N30">
        <v>0.83824701195219098</v>
      </c>
      <c r="O30">
        <f t="shared" si="0"/>
        <v>0</v>
      </c>
    </row>
    <row r="31" spans="1:15" x14ac:dyDescent="0.25">
      <c r="A31">
        <v>1</v>
      </c>
      <c r="B31">
        <v>4</v>
      </c>
      <c r="C31" t="s">
        <v>16</v>
      </c>
      <c r="D31">
        <v>1</v>
      </c>
      <c r="E31">
        <v>219</v>
      </c>
      <c r="F31">
        <v>228</v>
      </c>
      <c r="G31">
        <v>9</v>
      </c>
      <c r="H31">
        <v>135</v>
      </c>
      <c r="I31">
        <v>84</v>
      </c>
      <c r="J31">
        <v>93</v>
      </c>
      <c r="K31">
        <v>0.61643835616438303</v>
      </c>
      <c r="L31">
        <v>0.59210526315789402</v>
      </c>
      <c r="M31">
        <v>0.96052631578947301</v>
      </c>
      <c r="N31">
        <v>0.60402684563758302</v>
      </c>
      <c r="O31">
        <f t="shared" si="0"/>
        <v>0</v>
      </c>
    </row>
    <row r="32" spans="1:15" x14ac:dyDescent="0.25">
      <c r="A32">
        <v>1</v>
      </c>
      <c r="B32">
        <v>4</v>
      </c>
      <c r="C32" t="s">
        <v>14</v>
      </c>
      <c r="D32">
        <v>2</v>
      </c>
      <c r="E32">
        <v>1028</v>
      </c>
      <c r="F32">
        <v>1101</v>
      </c>
      <c r="G32">
        <v>73</v>
      </c>
      <c r="H32">
        <v>1022</v>
      </c>
      <c r="I32">
        <v>6</v>
      </c>
      <c r="J32">
        <v>79</v>
      </c>
      <c r="K32">
        <v>0.99416342412451297</v>
      </c>
      <c r="L32">
        <v>0.92824704813805603</v>
      </c>
      <c r="M32">
        <v>0.93369663941870995</v>
      </c>
      <c r="N32">
        <v>0.96007515265382803</v>
      </c>
      <c r="O32">
        <f t="shared" si="0"/>
        <v>0</v>
      </c>
    </row>
    <row r="33" spans="1:15" x14ac:dyDescent="0.25">
      <c r="A33">
        <v>1</v>
      </c>
      <c r="B33">
        <v>4</v>
      </c>
      <c r="C33" t="s">
        <v>15</v>
      </c>
      <c r="D33">
        <v>2</v>
      </c>
      <c r="E33">
        <v>601</v>
      </c>
      <c r="F33">
        <v>614</v>
      </c>
      <c r="G33">
        <v>13</v>
      </c>
      <c r="H33">
        <v>540</v>
      </c>
      <c r="I33">
        <v>61</v>
      </c>
      <c r="J33">
        <v>74</v>
      </c>
      <c r="K33">
        <v>0.89850249584026598</v>
      </c>
      <c r="L33">
        <v>0.87947882736156302</v>
      </c>
      <c r="M33">
        <v>0.97882736156351702</v>
      </c>
      <c r="N33">
        <v>0.88888888888888795</v>
      </c>
      <c r="O33">
        <f t="shared" si="0"/>
        <v>0</v>
      </c>
    </row>
    <row r="34" spans="1:15" x14ac:dyDescent="0.25">
      <c r="A34">
        <v>1</v>
      </c>
      <c r="B34">
        <v>4</v>
      </c>
      <c r="C34" t="s">
        <v>16</v>
      </c>
      <c r="D34">
        <v>2</v>
      </c>
      <c r="E34">
        <v>231</v>
      </c>
      <c r="F34">
        <v>228</v>
      </c>
      <c r="G34">
        <v>3</v>
      </c>
      <c r="H34">
        <v>196</v>
      </c>
      <c r="I34">
        <v>35</v>
      </c>
      <c r="J34">
        <v>32</v>
      </c>
      <c r="K34">
        <v>0.84848484848484795</v>
      </c>
      <c r="L34">
        <v>0.859649122807017</v>
      </c>
      <c r="M34">
        <v>1.01315789473684</v>
      </c>
      <c r="N34">
        <v>0.85403050108932399</v>
      </c>
      <c r="O34">
        <f t="shared" si="0"/>
        <v>0</v>
      </c>
    </row>
    <row r="35" spans="1:15" x14ac:dyDescent="0.25">
      <c r="A35">
        <v>1</v>
      </c>
      <c r="B35">
        <v>4</v>
      </c>
      <c r="C35" t="s">
        <v>14</v>
      </c>
      <c r="D35">
        <v>3</v>
      </c>
      <c r="E35">
        <v>1077</v>
      </c>
      <c r="F35">
        <v>1101</v>
      </c>
      <c r="G35">
        <v>24</v>
      </c>
      <c r="H35">
        <v>1070</v>
      </c>
      <c r="I35">
        <v>7</v>
      </c>
      <c r="J35">
        <v>31</v>
      </c>
      <c r="K35">
        <v>0.99350046425255301</v>
      </c>
      <c r="L35">
        <v>0.97184377838328795</v>
      </c>
      <c r="M35">
        <v>0.97820163487738399</v>
      </c>
      <c r="N35">
        <v>0.98255280073461904</v>
      </c>
      <c r="O35">
        <f t="shared" si="0"/>
        <v>0</v>
      </c>
    </row>
    <row r="36" spans="1:15" x14ac:dyDescent="0.25">
      <c r="A36">
        <v>1</v>
      </c>
      <c r="B36">
        <v>4</v>
      </c>
      <c r="C36" t="s">
        <v>15</v>
      </c>
      <c r="D36">
        <v>3</v>
      </c>
      <c r="E36">
        <v>595</v>
      </c>
      <c r="F36">
        <v>614</v>
      </c>
      <c r="G36">
        <v>19</v>
      </c>
      <c r="H36">
        <v>541</v>
      </c>
      <c r="I36">
        <v>54</v>
      </c>
      <c r="J36">
        <v>73</v>
      </c>
      <c r="K36">
        <v>0.90924369747899103</v>
      </c>
      <c r="L36">
        <v>0.88110749185667703</v>
      </c>
      <c r="M36">
        <v>0.96905537459283297</v>
      </c>
      <c r="N36">
        <v>0.89495450785773301</v>
      </c>
      <c r="O36">
        <f t="shared" si="0"/>
        <v>0</v>
      </c>
    </row>
    <row r="37" spans="1:15" x14ac:dyDescent="0.25">
      <c r="A37">
        <v>1</v>
      </c>
      <c r="B37">
        <v>4</v>
      </c>
      <c r="C37" t="s">
        <v>16</v>
      </c>
      <c r="D37">
        <v>3</v>
      </c>
      <c r="E37">
        <v>231</v>
      </c>
      <c r="F37">
        <v>228</v>
      </c>
      <c r="G37">
        <v>3</v>
      </c>
      <c r="H37">
        <v>193</v>
      </c>
      <c r="I37">
        <v>38</v>
      </c>
      <c r="J37">
        <v>35</v>
      </c>
      <c r="K37">
        <v>0.83549783549783496</v>
      </c>
      <c r="L37">
        <v>0.84649122807017496</v>
      </c>
      <c r="M37">
        <v>1.01315789473684</v>
      </c>
      <c r="N37">
        <v>0.84095860566448799</v>
      </c>
      <c r="O37">
        <f t="shared" si="0"/>
        <v>0</v>
      </c>
    </row>
    <row r="38" spans="1:15" x14ac:dyDescent="0.25">
      <c r="A38">
        <v>1</v>
      </c>
      <c r="B38">
        <v>5</v>
      </c>
      <c r="C38" t="s">
        <v>14</v>
      </c>
      <c r="D38">
        <v>1</v>
      </c>
      <c r="E38">
        <v>1003</v>
      </c>
      <c r="F38">
        <v>1044</v>
      </c>
      <c r="G38">
        <v>41</v>
      </c>
      <c r="H38">
        <v>999</v>
      </c>
      <c r="I38">
        <v>4</v>
      </c>
      <c r="J38">
        <v>45</v>
      </c>
      <c r="K38">
        <v>0.99601196410767701</v>
      </c>
      <c r="L38">
        <v>0.95689655172413701</v>
      </c>
      <c r="M38">
        <v>0.96072796934865901</v>
      </c>
      <c r="N38">
        <v>0.97606253053248604</v>
      </c>
      <c r="O38">
        <f t="shared" si="0"/>
        <v>0</v>
      </c>
    </row>
    <row r="39" spans="1:15" x14ac:dyDescent="0.25">
      <c r="A39">
        <v>1</v>
      </c>
      <c r="B39">
        <v>5</v>
      </c>
      <c r="C39" t="s">
        <v>15</v>
      </c>
      <c r="D39">
        <v>1</v>
      </c>
      <c r="E39">
        <v>763</v>
      </c>
      <c r="F39">
        <v>668</v>
      </c>
      <c r="G39">
        <v>95</v>
      </c>
      <c r="H39">
        <v>638</v>
      </c>
      <c r="I39">
        <v>125</v>
      </c>
      <c r="J39">
        <v>30</v>
      </c>
      <c r="K39">
        <v>0.836173001310616</v>
      </c>
      <c r="L39">
        <v>0.95508982035928103</v>
      </c>
      <c r="M39">
        <v>1.1422155688622699</v>
      </c>
      <c r="N39">
        <v>0.89168413696715498</v>
      </c>
      <c r="O39">
        <f t="shared" si="0"/>
        <v>0</v>
      </c>
    </row>
    <row r="40" spans="1:15" x14ac:dyDescent="0.25">
      <c r="A40">
        <v>1</v>
      </c>
      <c r="B40">
        <v>5</v>
      </c>
      <c r="C40" t="s">
        <v>16</v>
      </c>
      <c r="D40">
        <v>1</v>
      </c>
      <c r="E40">
        <v>232</v>
      </c>
      <c r="F40">
        <v>217</v>
      </c>
      <c r="G40">
        <v>15</v>
      </c>
      <c r="H40">
        <v>163</v>
      </c>
      <c r="I40">
        <v>69</v>
      </c>
      <c r="J40">
        <v>54</v>
      </c>
      <c r="K40">
        <v>0.70258620689655105</v>
      </c>
      <c r="L40">
        <v>0.75115207373271797</v>
      </c>
      <c r="M40">
        <v>1.0691244239631299</v>
      </c>
      <c r="N40">
        <v>0.72605790645879698</v>
      </c>
      <c r="O40">
        <f t="shared" si="0"/>
        <v>0</v>
      </c>
    </row>
    <row r="41" spans="1:15" x14ac:dyDescent="0.25">
      <c r="A41">
        <v>1</v>
      </c>
      <c r="B41">
        <v>5</v>
      </c>
      <c r="C41" t="s">
        <v>14</v>
      </c>
      <c r="D41">
        <v>2</v>
      </c>
      <c r="E41">
        <v>1029</v>
      </c>
      <c r="F41">
        <v>1044</v>
      </c>
      <c r="G41">
        <v>15</v>
      </c>
      <c r="H41">
        <v>1022</v>
      </c>
      <c r="I41">
        <v>7</v>
      </c>
      <c r="J41">
        <v>22</v>
      </c>
      <c r="K41">
        <v>0.99319727891156395</v>
      </c>
      <c r="L41">
        <v>0.97892720306513403</v>
      </c>
      <c r="M41">
        <v>0.98563218390804597</v>
      </c>
      <c r="N41">
        <v>0.98601061263868695</v>
      </c>
      <c r="O41">
        <f t="shared" si="0"/>
        <v>0</v>
      </c>
    </row>
    <row r="42" spans="1:15" x14ac:dyDescent="0.25">
      <c r="A42">
        <v>1</v>
      </c>
      <c r="B42">
        <v>5</v>
      </c>
      <c r="C42" t="s">
        <v>15</v>
      </c>
      <c r="D42">
        <v>2</v>
      </c>
      <c r="E42">
        <v>714</v>
      </c>
      <c r="F42">
        <v>668</v>
      </c>
      <c r="G42">
        <v>46</v>
      </c>
      <c r="H42">
        <v>628</v>
      </c>
      <c r="I42">
        <v>86</v>
      </c>
      <c r="J42">
        <v>40</v>
      </c>
      <c r="K42">
        <v>0.87955182072829097</v>
      </c>
      <c r="L42">
        <v>0.940119760479041</v>
      </c>
      <c r="M42">
        <v>1.0688622754491</v>
      </c>
      <c r="N42">
        <v>0.908827785817655</v>
      </c>
      <c r="O42">
        <f t="shared" si="0"/>
        <v>0</v>
      </c>
    </row>
    <row r="43" spans="1:15" x14ac:dyDescent="0.25">
      <c r="A43">
        <v>1</v>
      </c>
      <c r="B43">
        <v>5</v>
      </c>
      <c r="C43" t="s">
        <v>16</v>
      </c>
      <c r="D43">
        <v>2</v>
      </c>
      <c r="E43">
        <v>210</v>
      </c>
      <c r="F43">
        <v>217</v>
      </c>
      <c r="G43">
        <v>7</v>
      </c>
      <c r="H43">
        <v>177</v>
      </c>
      <c r="I43">
        <v>33</v>
      </c>
      <c r="J43">
        <v>40</v>
      </c>
      <c r="K43">
        <v>0.84285714285714197</v>
      </c>
      <c r="L43">
        <v>0.81566820276497698</v>
      </c>
      <c r="M43">
        <v>0.967741935483871</v>
      </c>
      <c r="N43">
        <v>0.82903981264636994</v>
      </c>
      <c r="O43">
        <f t="shared" si="0"/>
        <v>0</v>
      </c>
    </row>
    <row r="44" spans="1:15" x14ac:dyDescent="0.25">
      <c r="A44">
        <v>1</v>
      </c>
      <c r="B44">
        <v>5</v>
      </c>
      <c r="C44" t="s">
        <v>14</v>
      </c>
      <c r="D44">
        <v>3</v>
      </c>
      <c r="E44">
        <v>1029</v>
      </c>
      <c r="F44">
        <v>1044</v>
      </c>
      <c r="G44">
        <v>15</v>
      </c>
      <c r="H44">
        <v>1027</v>
      </c>
      <c r="I44">
        <v>2</v>
      </c>
      <c r="J44">
        <v>17</v>
      </c>
      <c r="K44">
        <v>0.998056365403304</v>
      </c>
      <c r="L44">
        <v>0.98371647509578497</v>
      </c>
      <c r="M44">
        <v>0.98563218390804597</v>
      </c>
      <c r="N44">
        <v>0.99083453931500198</v>
      </c>
      <c r="O44">
        <f t="shared" si="0"/>
        <v>0</v>
      </c>
    </row>
    <row r="45" spans="1:15" x14ac:dyDescent="0.25">
      <c r="A45">
        <v>1</v>
      </c>
      <c r="B45">
        <v>5</v>
      </c>
      <c r="C45" t="s">
        <v>15</v>
      </c>
      <c r="D45">
        <v>3</v>
      </c>
      <c r="E45">
        <v>686</v>
      </c>
      <c r="F45">
        <v>668</v>
      </c>
      <c r="G45">
        <v>18</v>
      </c>
      <c r="H45">
        <v>623</v>
      </c>
      <c r="I45">
        <v>63</v>
      </c>
      <c r="J45">
        <v>45</v>
      </c>
      <c r="K45">
        <v>0.90816326530612201</v>
      </c>
      <c r="L45">
        <v>0.93263473053892199</v>
      </c>
      <c r="M45">
        <v>1.02694610778443</v>
      </c>
      <c r="N45">
        <v>0.92023633677991101</v>
      </c>
      <c r="O45">
        <f t="shared" si="0"/>
        <v>0</v>
      </c>
    </row>
    <row r="46" spans="1:15" x14ac:dyDescent="0.25">
      <c r="A46">
        <v>1</v>
      </c>
      <c r="B46">
        <v>5</v>
      </c>
      <c r="C46" t="s">
        <v>16</v>
      </c>
      <c r="D46">
        <v>3</v>
      </c>
      <c r="E46">
        <v>213</v>
      </c>
      <c r="F46">
        <v>217</v>
      </c>
      <c r="G46">
        <v>4</v>
      </c>
      <c r="H46">
        <v>181</v>
      </c>
      <c r="I46">
        <v>32</v>
      </c>
      <c r="J46">
        <v>36</v>
      </c>
      <c r="K46">
        <v>0.84976525821596205</v>
      </c>
      <c r="L46">
        <v>0.83410138248847898</v>
      </c>
      <c r="M46">
        <v>0.981566820276497</v>
      </c>
      <c r="N46">
        <v>0.84186046511627899</v>
      </c>
      <c r="O46">
        <f t="shared" si="0"/>
        <v>0</v>
      </c>
    </row>
    <row r="47" spans="1:15" x14ac:dyDescent="0.25">
      <c r="A47">
        <v>1</v>
      </c>
      <c r="B47">
        <v>6</v>
      </c>
      <c r="C47" t="s">
        <v>14</v>
      </c>
      <c r="D47">
        <v>1</v>
      </c>
      <c r="E47">
        <v>947</v>
      </c>
      <c r="F47">
        <v>915</v>
      </c>
      <c r="G47">
        <v>32</v>
      </c>
      <c r="H47">
        <v>907</v>
      </c>
      <c r="I47">
        <v>40</v>
      </c>
      <c r="J47">
        <v>8</v>
      </c>
      <c r="K47">
        <v>0.95776135163674703</v>
      </c>
      <c r="L47">
        <v>0.99125683060109204</v>
      </c>
      <c r="M47">
        <v>1.0349726775956201</v>
      </c>
      <c r="N47">
        <v>0.97422126745435</v>
      </c>
      <c r="O47">
        <f t="shared" si="0"/>
        <v>0</v>
      </c>
    </row>
    <row r="48" spans="1:15" x14ac:dyDescent="0.25">
      <c r="A48">
        <v>1</v>
      </c>
      <c r="B48">
        <v>6</v>
      </c>
      <c r="C48" t="s">
        <v>15</v>
      </c>
      <c r="D48">
        <v>1</v>
      </c>
      <c r="E48">
        <v>737</v>
      </c>
      <c r="F48">
        <v>701</v>
      </c>
      <c r="G48">
        <v>36</v>
      </c>
      <c r="H48">
        <v>657</v>
      </c>
      <c r="I48">
        <v>80</v>
      </c>
      <c r="J48">
        <v>44</v>
      </c>
      <c r="K48">
        <v>0.89145183175033904</v>
      </c>
      <c r="L48">
        <v>0.93723252496433596</v>
      </c>
      <c r="M48">
        <v>1.0513552068473599</v>
      </c>
      <c r="N48">
        <v>0.91376912378303199</v>
      </c>
      <c r="O48">
        <f t="shared" si="0"/>
        <v>0</v>
      </c>
    </row>
    <row r="49" spans="1:15" x14ac:dyDescent="0.25">
      <c r="A49">
        <v>1</v>
      </c>
      <c r="B49">
        <v>6</v>
      </c>
      <c r="C49" t="s">
        <v>16</v>
      </c>
      <c r="D49">
        <v>1</v>
      </c>
      <c r="E49">
        <v>210</v>
      </c>
      <c r="F49">
        <v>195</v>
      </c>
      <c r="G49">
        <v>15</v>
      </c>
      <c r="H49">
        <v>116</v>
      </c>
      <c r="I49">
        <v>94</v>
      </c>
      <c r="J49">
        <v>79</v>
      </c>
      <c r="K49">
        <v>0.55238095238095197</v>
      </c>
      <c r="L49">
        <v>0.59487179487179398</v>
      </c>
      <c r="M49">
        <v>1.07692307692307</v>
      </c>
      <c r="N49">
        <v>0.57283950617283896</v>
      </c>
      <c r="O49">
        <f t="shared" si="0"/>
        <v>0</v>
      </c>
    </row>
    <row r="50" spans="1:15" x14ac:dyDescent="0.25">
      <c r="A50">
        <v>1</v>
      </c>
      <c r="B50">
        <v>6</v>
      </c>
      <c r="C50" t="s">
        <v>14</v>
      </c>
      <c r="D50">
        <v>2</v>
      </c>
      <c r="E50">
        <v>977</v>
      </c>
      <c r="F50">
        <v>915</v>
      </c>
      <c r="G50">
        <v>62</v>
      </c>
      <c r="H50">
        <v>915</v>
      </c>
      <c r="I50">
        <v>62</v>
      </c>
      <c r="J50">
        <v>0</v>
      </c>
      <c r="K50">
        <v>0.93654042988741004</v>
      </c>
      <c r="L50">
        <v>1</v>
      </c>
      <c r="M50">
        <v>1.06775956284153</v>
      </c>
      <c r="N50">
        <v>0.96723044397462998</v>
      </c>
      <c r="O50">
        <f t="shared" si="0"/>
        <v>0</v>
      </c>
    </row>
    <row r="51" spans="1:15" x14ac:dyDescent="0.25">
      <c r="A51">
        <v>1</v>
      </c>
      <c r="B51">
        <v>6</v>
      </c>
      <c r="C51" t="s">
        <v>15</v>
      </c>
      <c r="D51">
        <v>2</v>
      </c>
      <c r="E51">
        <v>716</v>
      </c>
      <c r="F51">
        <v>701</v>
      </c>
      <c r="G51">
        <v>15</v>
      </c>
      <c r="H51">
        <v>661</v>
      </c>
      <c r="I51">
        <v>55</v>
      </c>
      <c r="J51">
        <v>40</v>
      </c>
      <c r="K51">
        <v>0.92318435754189898</v>
      </c>
      <c r="L51">
        <v>0.94293865905848695</v>
      </c>
      <c r="M51">
        <v>1.02139800285306</v>
      </c>
      <c r="N51">
        <v>0.93295695130557499</v>
      </c>
      <c r="O51">
        <f t="shared" si="0"/>
        <v>0</v>
      </c>
    </row>
    <row r="52" spans="1:15" x14ac:dyDescent="0.25">
      <c r="A52">
        <v>1</v>
      </c>
      <c r="B52">
        <v>6</v>
      </c>
      <c r="C52" t="s">
        <v>16</v>
      </c>
      <c r="D52">
        <v>2</v>
      </c>
      <c r="E52">
        <v>207</v>
      </c>
      <c r="F52">
        <v>195</v>
      </c>
      <c r="G52">
        <v>12</v>
      </c>
      <c r="H52">
        <v>131</v>
      </c>
      <c r="I52">
        <v>76</v>
      </c>
      <c r="J52">
        <v>64</v>
      </c>
      <c r="K52">
        <v>0.63285024154589298</v>
      </c>
      <c r="L52">
        <v>0.67179487179487096</v>
      </c>
      <c r="M52">
        <v>1.06153846153846</v>
      </c>
      <c r="N52">
        <v>0.65174129353233801</v>
      </c>
      <c r="O52">
        <f t="shared" si="0"/>
        <v>0</v>
      </c>
    </row>
    <row r="53" spans="1:15" x14ac:dyDescent="0.25">
      <c r="A53">
        <v>1</v>
      </c>
      <c r="B53">
        <v>6</v>
      </c>
      <c r="C53" t="s">
        <v>14</v>
      </c>
      <c r="D53">
        <v>3</v>
      </c>
      <c r="E53">
        <v>894</v>
      </c>
      <c r="F53">
        <v>915</v>
      </c>
      <c r="G53">
        <v>21</v>
      </c>
      <c r="H53">
        <v>889</v>
      </c>
      <c r="I53">
        <v>5</v>
      </c>
      <c r="J53">
        <v>26</v>
      </c>
      <c r="K53">
        <v>0.99440715883668895</v>
      </c>
      <c r="L53">
        <v>0.97158469945355097</v>
      </c>
      <c r="M53">
        <v>0.97704918032786803</v>
      </c>
      <c r="N53">
        <v>0.98286346047539996</v>
      </c>
      <c r="O53">
        <f t="shared" si="0"/>
        <v>0</v>
      </c>
    </row>
    <row r="54" spans="1:15" x14ac:dyDescent="0.25">
      <c r="A54">
        <v>1</v>
      </c>
      <c r="B54">
        <v>6</v>
      </c>
      <c r="C54" t="s">
        <v>15</v>
      </c>
      <c r="D54">
        <v>3</v>
      </c>
      <c r="E54">
        <v>695</v>
      </c>
      <c r="F54">
        <v>701</v>
      </c>
      <c r="G54">
        <v>6</v>
      </c>
      <c r="H54">
        <v>650</v>
      </c>
      <c r="I54">
        <v>45</v>
      </c>
      <c r="J54">
        <v>51</v>
      </c>
      <c r="K54">
        <v>0.93525179856115104</v>
      </c>
      <c r="L54">
        <v>0.92724679029957202</v>
      </c>
      <c r="M54">
        <v>0.99144079885877301</v>
      </c>
      <c r="N54">
        <v>0.93123209169054399</v>
      </c>
      <c r="O54">
        <f t="shared" si="0"/>
        <v>0</v>
      </c>
    </row>
    <row r="55" spans="1:15" x14ac:dyDescent="0.25">
      <c r="A55">
        <v>1</v>
      </c>
      <c r="B55">
        <v>6</v>
      </c>
      <c r="C55" t="s">
        <v>16</v>
      </c>
      <c r="D55">
        <v>3</v>
      </c>
      <c r="E55">
        <v>212</v>
      </c>
      <c r="F55">
        <v>195</v>
      </c>
      <c r="G55">
        <v>17</v>
      </c>
      <c r="H55">
        <v>173</v>
      </c>
      <c r="I55">
        <v>39</v>
      </c>
      <c r="J55">
        <v>22</v>
      </c>
      <c r="K55">
        <v>0.81603773584905603</v>
      </c>
      <c r="L55">
        <v>0.88717948717948703</v>
      </c>
      <c r="M55">
        <v>1.08717948717948</v>
      </c>
      <c r="N55">
        <v>0.85012285012285005</v>
      </c>
      <c r="O55">
        <f t="shared" si="0"/>
        <v>0</v>
      </c>
    </row>
    <row r="56" spans="1:15" x14ac:dyDescent="0.25">
      <c r="A56">
        <v>1</v>
      </c>
      <c r="B56">
        <v>7</v>
      </c>
      <c r="C56" t="s">
        <v>14</v>
      </c>
      <c r="D56">
        <v>1</v>
      </c>
      <c r="E56">
        <v>1247</v>
      </c>
      <c r="F56">
        <v>1230</v>
      </c>
      <c r="G56">
        <v>17</v>
      </c>
      <c r="H56">
        <v>1220</v>
      </c>
      <c r="I56">
        <v>27</v>
      </c>
      <c r="J56">
        <v>10</v>
      </c>
      <c r="K56">
        <v>0.97834803528468295</v>
      </c>
      <c r="L56">
        <v>0.99186991869918695</v>
      </c>
      <c r="M56">
        <v>1.01382113821138</v>
      </c>
      <c r="N56">
        <v>0.98506257569640698</v>
      </c>
      <c r="O56">
        <f t="shared" si="0"/>
        <v>1</v>
      </c>
    </row>
    <row r="57" spans="1:15" x14ac:dyDescent="0.25">
      <c r="A57">
        <v>1</v>
      </c>
      <c r="B57">
        <v>7</v>
      </c>
      <c r="C57" t="s">
        <v>15</v>
      </c>
      <c r="D57">
        <v>1</v>
      </c>
      <c r="E57">
        <v>785</v>
      </c>
      <c r="F57">
        <v>761</v>
      </c>
      <c r="G57">
        <v>24</v>
      </c>
      <c r="H57">
        <v>685</v>
      </c>
      <c r="I57">
        <v>100</v>
      </c>
      <c r="J57">
        <v>76</v>
      </c>
      <c r="K57">
        <v>0.87261146496815201</v>
      </c>
      <c r="L57">
        <v>0.90013140604467801</v>
      </c>
      <c r="M57">
        <v>1.03153745072273</v>
      </c>
      <c r="N57">
        <v>0.886157826649417</v>
      </c>
      <c r="O57">
        <f t="shared" si="0"/>
        <v>1</v>
      </c>
    </row>
    <row r="58" spans="1:15" x14ac:dyDescent="0.25">
      <c r="A58">
        <v>1</v>
      </c>
      <c r="B58">
        <v>7</v>
      </c>
      <c r="C58" t="s">
        <v>16</v>
      </c>
      <c r="D58">
        <v>1</v>
      </c>
      <c r="E58">
        <v>264</v>
      </c>
      <c r="F58">
        <v>225</v>
      </c>
      <c r="G58">
        <v>39</v>
      </c>
      <c r="H58">
        <v>153</v>
      </c>
      <c r="I58">
        <v>111</v>
      </c>
      <c r="J58">
        <v>72</v>
      </c>
      <c r="K58">
        <v>0.57954545454545403</v>
      </c>
      <c r="L58">
        <v>0.68</v>
      </c>
      <c r="M58">
        <v>1.17333333333333</v>
      </c>
      <c r="N58">
        <v>0.625766871165644</v>
      </c>
      <c r="O58">
        <f t="shared" si="0"/>
        <v>1</v>
      </c>
    </row>
    <row r="59" spans="1:15" x14ac:dyDescent="0.25">
      <c r="A59">
        <v>1</v>
      </c>
      <c r="B59">
        <v>7</v>
      </c>
      <c r="C59" t="s">
        <v>14</v>
      </c>
      <c r="D59">
        <v>2</v>
      </c>
      <c r="E59">
        <v>1213</v>
      </c>
      <c r="F59">
        <v>1230</v>
      </c>
      <c r="G59">
        <v>17</v>
      </c>
      <c r="H59">
        <v>1196</v>
      </c>
      <c r="I59">
        <v>17</v>
      </c>
      <c r="J59">
        <v>34</v>
      </c>
      <c r="K59">
        <v>0.98598516075845</v>
      </c>
      <c r="L59">
        <v>0.97235772357723504</v>
      </c>
      <c r="M59">
        <v>0.98617886178861702</v>
      </c>
      <c r="N59">
        <v>0.97912402783462904</v>
      </c>
      <c r="O59">
        <f t="shared" si="0"/>
        <v>1</v>
      </c>
    </row>
    <row r="60" spans="1:15" x14ac:dyDescent="0.25">
      <c r="A60">
        <v>1</v>
      </c>
      <c r="B60">
        <v>7</v>
      </c>
      <c r="C60" t="s">
        <v>15</v>
      </c>
      <c r="D60">
        <v>2</v>
      </c>
      <c r="E60">
        <v>727</v>
      </c>
      <c r="F60">
        <v>761</v>
      </c>
      <c r="G60">
        <v>34</v>
      </c>
      <c r="H60">
        <v>655</v>
      </c>
      <c r="I60">
        <v>72</v>
      </c>
      <c r="J60">
        <v>106</v>
      </c>
      <c r="K60">
        <v>0.90096286107290202</v>
      </c>
      <c r="L60">
        <v>0.86070959264126101</v>
      </c>
      <c r="M60">
        <v>0.95532194480946098</v>
      </c>
      <c r="N60">
        <v>0.88037634408602095</v>
      </c>
      <c r="O60">
        <f t="shared" si="0"/>
        <v>1</v>
      </c>
    </row>
    <row r="61" spans="1:15" x14ac:dyDescent="0.25">
      <c r="A61">
        <v>1</v>
      </c>
      <c r="B61">
        <v>7</v>
      </c>
      <c r="C61" t="s">
        <v>16</v>
      </c>
      <c r="D61">
        <v>2</v>
      </c>
      <c r="E61">
        <v>205</v>
      </c>
      <c r="F61">
        <v>225</v>
      </c>
      <c r="G61">
        <v>20</v>
      </c>
      <c r="H61">
        <v>183</v>
      </c>
      <c r="I61">
        <v>22</v>
      </c>
      <c r="J61">
        <v>42</v>
      </c>
      <c r="K61">
        <v>0.89268292682926798</v>
      </c>
      <c r="L61">
        <v>0.81333333333333302</v>
      </c>
      <c r="M61">
        <v>0.91111111111111098</v>
      </c>
      <c r="N61">
        <v>0.85116279069767398</v>
      </c>
      <c r="O61">
        <f t="shared" si="0"/>
        <v>1</v>
      </c>
    </row>
    <row r="62" spans="1:15" x14ac:dyDescent="0.25">
      <c r="A62">
        <v>1</v>
      </c>
      <c r="B62">
        <v>7</v>
      </c>
      <c r="C62" t="s">
        <v>14</v>
      </c>
      <c r="D62">
        <v>3</v>
      </c>
      <c r="E62">
        <v>1208</v>
      </c>
      <c r="F62">
        <v>1230</v>
      </c>
      <c r="G62">
        <v>22</v>
      </c>
      <c r="H62">
        <v>1207</v>
      </c>
      <c r="I62">
        <v>1</v>
      </c>
      <c r="J62">
        <v>23</v>
      </c>
      <c r="K62">
        <v>0.99917218543046304</v>
      </c>
      <c r="L62">
        <v>0.98130081300812999</v>
      </c>
      <c r="M62">
        <v>0.982113821138211</v>
      </c>
      <c r="N62">
        <v>0.99015586546349399</v>
      </c>
      <c r="O62">
        <f t="shared" si="0"/>
        <v>1</v>
      </c>
    </row>
    <row r="63" spans="1:15" x14ac:dyDescent="0.25">
      <c r="A63">
        <v>1</v>
      </c>
      <c r="B63">
        <v>7</v>
      </c>
      <c r="C63" t="s">
        <v>15</v>
      </c>
      <c r="D63">
        <v>3</v>
      </c>
      <c r="E63">
        <v>744</v>
      </c>
      <c r="F63">
        <v>761</v>
      </c>
      <c r="G63">
        <v>17</v>
      </c>
      <c r="H63">
        <v>663</v>
      </c>
      <c r="I63">
        <v>81</v>
      </c>
      <c r="J63">
        <v>98</v>
      </c>
      <c r="K63">
        <v>0.89112903225806395</v>
      </c>
      <c r="L63">
        <v>0.87122207621550596</v>
      </c>
      <c r="M63">
        <v>0.97766097240473004</v>
      </c>
      <c r="N63">
        <v>0.88106312292358802</v>
      </c>
      <c r="O63">
        <f t="shared" si="0"/>
        <v>1</v>
      </c>
    </row>
    <row r="64" spans="1:15" x14ac:dyDescent="0.25">
      <c r="A64">
        <v>1</v>
      </c>
      <c r="B64">
        <v>7</v>
      </c>
      <c r="C64" t="s">
        <v>16</v>
      </c>
      <c r="D64">
        <v>3</v>
      </c>
      <c r="E64">
        <v>223</v>
      </c>
      <c r="F64">
        <v>225</v>
      </c>
      <c r="G64">
        <v>2</v>
      </c>
      <c r="H64">
        <v>198</v>
      </c>
      <c r="I64">
        <v>25</v>
      </c>
      <c r="J64">
        <v>27</v>
      </c>
      <c r="K64">
        <v>0.88789237668161403</v>
      </c>
      <c r="L64">
        <v>0.88</v>
      </c>
      <c r="M64">
        <v>0.99111111111111105</v>
      </c>
      <c r="N64">
        <v>0.88392857142857095</v>
      </c>
      <c r="O64">
        <f t="shared" si="0"/>
        <v>1</v>
      </c>
    </row>
    <row r="65" spans="1:15" x14ac:dyDescent="0.25">
      <c r="A65">
        <v>1</v>
      </c>
      <c r="B65">
        <v>8</v>
      </c>
      <c r="C65" t="s">
        <v>14</v>
      </c>
      <c r="D65">
        <v>1</v>
      </c>
      <c r="E65">
        <v>1034</v>
      </c>
      <c r="F65">
        <v>1035</v>
      </c>
      <c r="G65">
        <v>1</v>
      </c>
      <c r="H65">
        <v>1020</v>
      </c>
      <c r="I65">
        <v>14</v>
      </c>
      <c r="J65">
        <v>15</v>
      </c>
      <c r="K65">
        <v>0.98646034816247496</v>
      </c>
      <c r="L65">
        <v>0.98550724637681097</v>
      </c>
      <c r="M65">
        <v>0.99903381642512001</v>
      </c>
      <c r="N65">
        <v>0.985983566940551</v>
      </c>
      <c r="O65">
        <f t="shared" si="0"/>
        <v>1</v>
      </c>
    </row>
    <row r="66" spans="1:15" x14ac:dyDescent="0.25">
      <c r="A66">
        <v>1</v>
      </c>
      <c r="B66">
        <v>8</v>
      </c>
      <c r="C66" t="s">
        <v>15</v>
      </c>
      <c r="D66">
        <v>1</v>
      </c>
      <c r="E66">
        <v>835</v>
      </c>
      <c r="F66">
        <v>827</v>
      </c>
      <c r="G66">
        <v>8</v>
      </c>
      <c r="H66">
        <v>741</v>
      </c>
      <c r="I66">
        <v>94</v>
      </c>
      <c r="J66">
        <v>86</v>
      </c>
      <c r="K66">
        <v>0.88742514970059805</v>
      </c>
      <c r="L66">
        <v>0.89600967351874194</v>
      </c>
      <c r="M66">
        <v>1.0096735187424399</v>
      </c>
      <c r="N66">
        <v>0.89169675090252698</v>
      </c>
      <c r="O66">
        <f t="shared" si="0"/>
        <v>1</v>
      </c>
    </row>
    <row r="67" spans="1:15" x14ac:dyDescent="0.25">
      <c r="A67">
        <v>1</v>
      </c>
      <c r="B67">
        <v>8</v>
      </c>
      <c r="C67" t="s">
        <v>16</v>
      </c>
      <c r="D67">
        <v>1</v>
      </c>
      <c r="E67">
        <v>254</v>
      </c>
      <c r="F67">
        <v>243</v>
      </c>
      <c r="G67">
        <v>11</v>
      </c>
      <c r="H67">
        <v>157</v>
      </c>
      <c r="I67">
        <v>97</v>
      </c>
      <c r="J67">
        <v>86</v>
      </c>
      <c r="K67">
        <v>0.61811023622047201</v>
      </c>
      <c r="L67">
        <v>0.64609053497942304</v>
      </c>
      <c r="M67">
        <v>1.0452674897119301</v>
      </c>
      <c r="N67">
        <v>0.63179074446679995</v>
      </c>
      <c r="O67">
        <f t="shared" ref="O67:O130" si="1">IF(B67&lt;7,0,1)</f>
        <v>1</v>
      </c>
    </row>
    <row r="68" spans="1:15" x14ac:dyDescent="0.25">
      <c r="A68">
        <v>1</v>
      </c>
      <c r="B68">
        <v>8</v>
      </c>
      <c r="C68" t="s">
        <v>14</v>
      </c>
      <c r="D68">
        <v>2</v>
      </c>
      <c r="E68">
        <v>1025</v>
      </c>
      <c r="F68">
        <v>1035</v>
      </c>
      <c r="G68">
        <v>10</v>
      </c>
      <c r="H68">
        <v>1017</v>
      </c>
      <c r="I68">
        <v>8</v>
      </c>
      <c r="J68">
        <v>18</v>
      </c>
      <c r="K68">
        <v>0.99219512195121895</v>
      </c>
      <c r="L68">
        <v>0.98260869565217301</v>
      </c>
      <c r="M68">
        <v>0.99033816425120702</v>
      </c>
      <c r="N68">
        <v>0.98737864077669901</v>
      </c>
      <c r="O68">
        <f t="shared" si="1"/>
        <v>1</v>
      </c>
    </row>
    <row r="69" spans="1:15" x14ac:dyDescent="0.25">
      <c r="A69">
        <v>1</v>
      </c>
      <c r="B69">
        <v>8</v>
      </c>
      <c r="C69" t="s">
        <v>15</v>
      </c>
      <c r="D69">
        <v>2</v>
      </c>
      <c r="E69">
        <v>803</v>
      </c>
      <c r="F69">
        <v>827</v>
      </c>
      <c r="G69">
        <v>24</v>
      </c>
      <c r="H69">
        <v>745</v>
      </c>
      <c r="I69">
        <v>58</v>
      </c>
      <c r="J69">
        <v>82</v>
      </c>
      <c r="K69">
        <v>0.92777085927770797</v>
      </c>
      <c r="L69">
        <v>0.90084643288996302</v>
      </c>
      <c r="M69">
        <v>0.97097944377267198</v>
      </c>
      <c r="N69">
        <v>0.91411042944785204</v>
      </c>
      <c r="O69">
        <f t="shared" si="1"/>
        <v>1</v>
      </c>
    </row>
    <row r="70" spans="1:15" x14ac:dyDescent="0.25">
      <c r="A70">
        <v>1</v>
      </c>
      <c r="B70">
        <v>8</v>
      </c>
      <c r="C70" t="s">
        <v>16</v>
      </c>
      <c r="D70">
        <v>2</v>
      </c>
      <c r="E70">
        <v>229</v>
      </c>
      <c r="F70">
        <v>243</v>
      </c>
      <c r="G70">
        <v>14</v>
      </c>
      <c r="H70">
        <v>187</v>
      </c>
      <c r="I70">
        <v>42</v>
      </c>
      <c r="J70">
        <v>56</v>
      </c>
      <c r="K70">
        <v>0.816593886462882</v>
      </c>
      <c r="L70">
        <v>0.76954732510288004</v>
      </c>
      <c r="M70">
        <v>0.94238683127571998</v>
      </c>
      <c r="N70">
        <v>0.79237288135593198</v>
      </c>
      <c r="O70">
        <f t="shared" si="1"/>
        <v>1</v>
      </c>
    </row>
    <row r="71" spans="1:15" x14ac:dyDescent="0.25">
      <c r="A71">
        <v>1</v>
      </c>
      <c r="B71">
        <v>8</v>
      </c>
      <c r="C71" t="s">
        <v>14</v>
      </c>
      <c r="D71">
        <v>3</v>
      </c>
      <c r="E71">
        <v>1015</v>
      </c>
      <c r="F71">
        <v>1035</v>
      </c>
      <c r="G71">
        <v>20</v>
      </c>
      <c r="H71">
        <v>1011</v>
      </c>
      <c r="I71">
        <v>4</v>
      </c>
      <c r="J71">
        <v>24</v>
      </c>
      <c r="K71">
        <v>0.99605911330049202</v>
      </c>
      <c r="L71">
        <v>0.97681159420289798</v>
      </c>
      <c r="M71">
        <v>0.98067632850241504</v>
      </c>
      <c r="N71">
        <v>0.98634146341463402</v>
      </c>
      <c r="O71">
        <f t="shared" si="1"/>
        <v>1</v>
      </c>
    </row>
    <row r="72" spans="1:15" x14ac:dyDescent="0.25">
      <c r="A72">
        <v>1</v>
      </c>
      <c r="B72">
        <v>8</v>
      </c>
      <c r="C72" t="s">
        <v>15</v>
      </c>
      <c r="D72">
        <v>3</v>
      </c>
      <c r="E72">
        <v>838</v>
      </c>
      <c r="F72">
        <v>827</v>
      </c>
      <c r="G72">
        <v>11</v>
      </c>
      <c r="H72">
        <v>780</v>
      </c>
      <c r="I72">
        <v>58</v>
      </c>
      <c r="J72">
        <v>47</v>
      </c>
      <c r="K72">
        <v>0.93078758949880602</v>
      </c>
      <c r="L72">
        <v>0.94316807738814901</v>
      </c>
      <c r="M72">
        <v>1.01330108827085</v>
      </c>
      <c r="N72">
        <v>0.93693693693693603</v>
      </c>
      <c r="O72">
        <f t="shared" si="1"/>
        <v>1</v>
      </c>
    </row>
    <row r="73" spans="1:15" x14ac:dyDescent="0.25">
      <c r="A73">
        <v>1</v>
      </c>
      <c r="B73">
        <v>8</v>
      </c>
      <c r="C73" t="s">
        <v>16</v>
      </c>
      <c r="D73">
        <v>3</v>
      </c>
      <c r="E73">
        <v>244</v>
      </c>
      <c r="F73">
        <v>243</v>
      </c>
      <c r="G73">
        <v>1</v>
      </c>
      <c r="H73">
        <v>198</v>
      </c>
      <c r="I73">
        <v>46</v>
      </c>
      <c r="J73">
        <v>45</v>
      </c>
      <c r="K73">
        <v>0.81147540983606503</v>
      </c>
      <c r="L73">
        <v>0.81481481481481399</v>
      </c>
      <c r="M73">
        <v>1.00411522633744</v>
      </c>
      <c r="N73">
        <v>0.81314168377823404</v>
      </c>
      <c r="O73">
        <f t="shared" si="1"/>
        <v>1</v>
      </c>
    </row>
    <row r="74" spans="1:15" x14ac:dyDescent="0.25">
      <c r="A74">
        <v>1</v>
      </c>
      <c r="B74">
        <v>9</v>
      </c>
      <c r="C74" t="s">
        <v>14</v>
      </c>
      <c r="D74">
        <v>1</v>
      </c>
      <c r="E74">
        <v>1085</v>
      </c>
      <c r="F74">
        <v>1107</v>
      </c>
      <c r="G74">
        <v>22</v>
      </c>
      <c r="H74">
        <v>1079</v>
      </c>
      <c r="I74">
        <v>6</v>
      </c>
      <c r="J74">
        <v>28</v>
      </c>
      <c r="K74">
        <v>0.99447004608294898</v>
      </c>
      <c r="L74">
        <v>0.97470641373080402</v>
      </c>
      <c r="M74">
        <v>0.98012646793134595</v>
      </c>
      <c r="N74">
        <v>0.98448905109489004</v>
      </c>
      <c r="O74">
        <f t="shared" si="1"/>
        <v>1</v>
      </c>
    </row>
    <row r="75" spans="1:15" x14ac:dyDescent="0.25">
      <c r="A75">
        <v>1</v>
      </c>
      <c r="B75">
        <v>9</v>
      </c>
      <c r="C75" t="s">
        <v>15</v>
      </c>
      <c r="D75">
        <v>1</v>
      </c>
      <c r="E75">
        <v>642</v>
      </c>
      <c r="F75">
        <v>701</v>
      </c>
      <c r="G75">
        <v>59</v>
      </c>
      <c r="H75">
        <v>611</v>
      </c>
      <c r="I75">
        <v>31</v>
      </c>
      <c r="J75">
        <v>90</v>
      </c>
      <c r="K75">
        <v>0.951713395638629</v>
      </c>
      <c r="L75">
        <v>0.87161198288159702</v>
      </c>
      <c r="M75">
        <v>0.91583452211126903</v>
      </c>
      <c r="N75">
        <v>0.90990320178704398</v>
      </c>
      <c r="O75">
        <f t="shared" si="1"/>
        <v>1</v>
      </c>
    </row>
    <row r="76" spans="1:15" x14ac:dyDescent="0.25">
      <c r="A76">
        <v>1</v>
      </c>
      <c r="B76">
        <v>9</v>
      </c>
      <c r="C76" t="s">
        <v>16</v>
      </c>
      <c r="D76">
        <v>1</v>
      </c>
      <c r="E76">
        <v>230</v>
      </c>
      <c r="F76">
        <v>266</v>
      </c>
      <c r="G76">
        <v>36</v>
      </c>
      <c r="H76">
        <v>159</v>
      </c>
      <c r="I76">
        <v>71</v>
      </c>
      <c r="J76">
        <v>107</v>
      </c>
      <c r="K76">
        <v>0.69130434782608696</v>
      </c>
      <c r="L76">
        <v>0.59774436090225502</v>
      </c>
      <c r="M76">
        <v>0.86466165413533802</v>
      </c>
      <c r="N76">
        <v>0.64112903225806395</v>
      </c>
      <c r="O76">
        <f t="shared" si="1"/>
        <v>1</v>
      </c>
    </row>
    <row r="77" spans="1:15" x14ac:dyDescent="0.25">
      <c r="A77">
        <v>1</v>
      </c>
      <c r="B77">
        <v>9</v>
      </c>
      <c r="C77" t="s">
        <v>14</v>
      </c>
      <c r="D77">
        <v>2</v>
      </c>
      <c r="E77">
        <v>1074</v>
      </c>
      <c r="F77">
        <v>1107</v>
      </c>
      <c r="G77">
        <v>33</v>
      </c>
      <c r="H77">
        <v>1066</v>
      </c>
      <c r="I77">
        <v>8</v>
      </c>
      <c r="J77">
        <v>41</v>
      </c>
      <c r="K77">
        <v>0.99255121042830496</v>
      </c>
      <c r="L77">
        <v>0.96296296296296202</v>
      </c>
      <c r="M77">
        <v>0.97018970189701803</v>
      </c>
      <c r="N77">
        <v>0.97753324163227795</v>
      </c>
      <c r="O77">
        <f t="shared" si="1"/>
        <v>1</v>
      </c>
    </row>
    <row r="78" spans="1:15" x14ac:dyDescent="0.25">
      <c r="A78">
        <v>1</v>
      </c>
      <c r="B78">
        <v>9</v>
      </c>
      <c r="C78" t="s">
        <v>15</v>
      </c>
      <c r="D78">
        <v>2</v>
      </c>
      <c r="E78">
        <v>626</v>
      </c>
      <c r="F78">
        <v>701</v>
      </c>
      <c r="G78">
        <v>75</v>
      </c>
      <c r="H78">
        <v>603</v>
      </c>
      <c r="I78">
        <v>23</v>
      </c>
      <c r="J78">
        <v>98</v>
      </c>
      <c r="K78">
        <v>0.96325878594249204</v>
      </c>
      <c r="L78">
        <v>0.86019971469329504</v>
      </c>
      <c r="M78">
        <v>0.89300998573466395</v>
      </c>
      <c r="N78">
        <v>0.90881688018085904</v>
      </c>
      <c r="O78">
        <f t="shared" si="1"/>
        <v>1</v>
      </c>
    </row>
    <row r="79" spans="1:15" x14ac:dyDescent="0.25">
      <c r="A79">
        <v>1</v>
      </c>
      <c r="B79">
        <v>9</v>
      </c>
      <c r="C79" t="s">
        <v>16</v>
      </c>
      <c r="D79">
        <v>2</v>
      </c>
      <c r="E79">
        <v>239</v>
      </c>
      <c r="F79">
        <v>266</v>
      </c>
      <c r="G79">
        <v>27</v>
      </c>
      <c r="H79">
        <v>212</v>
      </c>
      <c r="I79">
        <v>27</v>
      </c>
      <c r="J79">
        <v>54</v>
      </c>
      <c r="K79">
        <v>0.88702928870292796</v>
      </c>
      <c r="L79">
        <v>0.79699248120300703</v>
      </c>
      <c r="M79">
        <v>0.89849624060150302</v>
      </c>
      <c r="N79">
        <v>0.83960396039603902</v>
      </c>
      <c r="O79">
        <f t="shared" si="1"/>
        <v>1</v>
      </c>
    </row>
    <row r="80" spans="1:15" x14ac:dyDescent="0.25">
      <c r="A80">
        <v>1</v>
      </c>
      <c r="B80">
        <v>9</v>
      </c>
      <c r="C80" t="s">
        <v>14</v>
      </c>
      <c r="D80">
        <v>3</v>
      </c>
      <c r="E80">
        <v>1077</v>
      </c>
      <c r="F80">
        <v>1107</v>
      </c>
      <c r="G80">
        <v>30</v>
      </c>
      <c r="H80">
        <v>1074</v>
      </c>
      <c r="I80">
        <v>3</v>
      </c>
      <c r="J80">
        <v>33</v>
      </c>
      <c r="K80">
        <v>0.997214484679665</v>
      </c>
      <c r="L80">
        <v>0.97018970189701803</v>
      </c>
      <c r="M80">
        <v>0.97289972899728905</v>
      </c>
      <c r="N80">
        <v>0.98351648351648302</v>
      </c>
      <c r="O80">
        <f t="shared" si="1"/>
        <v>1</v>
      </c>
    </row>
    <row r="81" spans="1:15" x14ac:dyDescent="0.25">
      <c r="A81">
        <v>1</v>
      </c>
      <c r="B81">
        <v>9</v>
      </c>
      <c r="C81" t="s">
        <v>15</v>
      </c>
      <c r="D81">
        <v>3</v>
      </c>
      <c r="E81">
        <v>686</v>
      </c>
      <c r="F81">
        <v>701</v>
      </c>
      <c r="G81">
        <v>15</v>
      </c>
      <c r="H81">
        <v>655</v>
      </c>
      <c r="I81">
        <v>31</v>
      </c>
      <c r="J81">
        <v>46</v>
      </c>
      <c r="K81">
        <v>0.95481049562682196</v>
      </c>
      <c r="L81">
        <v>0.93437945791726096</v>
      </c>
      <c r="M81">
        <v>0.97860199714693297</v>
      </c>
      <c r="N81">
        <v>0.94448449891852904</v>
      </c>
      <c r="O81">
        <f t="shared" si="1"/>
        <v>1</v>
      </c>
    </row>
    <row r="82" spans="1:15" x14ac:dyDescent="0.25">
      <c r="A82">
        <v>1</v>
      </c>
      <c r="B82">
        <v>9</v>
      </c>
      <c r="C82" t="s">
        <v>16</v>
      </c>
      <c r="D82">
        <v>3</v>
      </c>
      <c r="E82">
        <v>253</v>
      </c>
      <c r="F82">
        <v>266</v>
      </c>
      <c r="G82">
        <v>13</v>
      </c>
      <c r="H82">
        <v>216</v>
      </c>
      <c r="I82">
        <v>37</v>
      </c>
      <c r="J82">
        <v>50</v>
      </c>
      <c r="K82">
        <v>0.85375494071146196</v>
      </c>
      <c r="L82">
        <v>0.81203007518796899</v>
      </c>
      <c r="M82">
        <v>0.95112781954887204</v>
      </c>
      <c r="N82">
        <v>0.83236994219653104</v>
      </c>
      <c r="O82">
        <f t="shared" si="1"/>
        <v>1</v>
      </c>
    </row>
    <row r="83" spans="1:15" x14ac:dyDescent="0.25">
      <c r="A83">
        <v>1</v>
      </c>
      <c r="B83">
        <v>10</v>
      </c>
      <c r="C83" t="s">
        <v>14</v>
      </c>
      <c r="D83">
        <v>1</v>
      </c>
      <c r="E83">
        <v>1006</v>
      </c>
      <c r="F83">
        <v>1014</v>
      </c>
      <c r="G83">
        <v>8</v>
      </c>
      <c r="H83">
        <v>989</v>
      </c>
      <c r="I83">
        <v>17</v>
      </c>
      <c r="J83">
        <v>25</v>
      </c>
      <c r="K83">
        <v>0.98310139165009902</v>
      </c>
      <c r="L83">
        <v>0.97534516765285995</v>
      </c>
      <c r="M83">
        <v>0.99211045364891504</v>
      </c>
      <c r="N83">
        <v>0.97920792079207897</v>
      </c>
      <c r="O83">
        <f t="shared" si="1"/>
        <v>1</v>
      </c>
    </row>
    <row r="84" spans="1:15" x14ac:dyDescent="0.25">
      <c r="A84">
        <v>1</v>
      </c>
      <c r="B84">
        <v>10</v>
      </c>
      <c r="C84" t="s">
        <v>15</v>
      </c>
      <c r="D84">
        <v>1</v>
      </c>
      <c r="E84">
        <v>674</v>
      </c>
      <c r="F84">
        <v>656</v>
      </c>
      <c r="G84">
        <v>18</v>
      </c>
      <c r="H84">
        <v>609</v>
      </c>
      <c r="I84">
        <v>65</v>
      </c>
      <c r="J84">
        <v>47</v>
      </c>
      <c r="K84">
        <v>0.90356083086053396</v>
      </c>
      <c r="L84">
        <v>0.92835365853658502</v>
      </c>
      <c r="M84">
        <v>1.02743902439024</v>
      </c>
      <c r="N84">
        <v>0.91578947368421004</v>
      </c>
      <c r="O84">
        <f t="shared" si="1"/>
        <v>1</v>
      </c>
    </row>
    <row r="85" spans="1:15" x14ac:dyDescent="0.25">
      <c r="A85">
        <v>1</v>
      </c>
      <c r="B85">
        <v>10</v>
      </c>
      <c r="C85" t="s">
        <v>16</v>
      </c>
      <c r="D85">
        <v>1</v>
      </c>
      <c r="E85">
        <v>204</v>
      </c>
      <c r="F85">
        <v>247</v>
      </c>
      <c r="G85">
        <v>43</v>
      </c>
      <c r="H85">
        <v>172</v>
      </c>
      <c r="I85">
        <v>32</v>
      </c>
      <c r="J85">
        <v>75</v>
      </c>
      <c r="K85">
        <v>0.84313725490196001</v>
      </c>
      <c r="L85">
        <v>0.69635627530364297</v>
      </c>
      <c r="M85">
        <v>0.82591093117408898</v>
      </c>
      <c r="N85">
        <v>0.76274944567627501</v>
      </c>
      <c r="O85">
        <f t="shared" si="1"/>
        <v>1</v>
      </c>
    </row>
    <row r="86" spans="1:15" x14ac:dyDescent="0.25">
      <c r="A86">
        <v>1</v>
      </c>
      <c r="B86">
        <v>10</v>
      </c>
      <c r="C86" t="s">
        <v>14</v>
      </c>
      <c r="D86">
        <v>2</v>
      </c>
      <c r="E86">
        <v>1026</v>
      </c>
      <c r="F86">
        <v>1014</v>
      </c>
      <c r="G86">
        <v>12</v>
      </c>
      <c r="H86">
        <v>1001</v>
      </c>
      <c r="I86">
        <v>25</v>
      </c>
      <c r="J86">
        <v>13</v>
      </c>
      <c r="K86">
        <v>0.97563352826510696</v>
      </c>
      <c r="L86">
        <v>0.987179487179487</v>
      </c>
      <c r="M86">
        <v>1.01183431952662</v>
      </c>
      <c r="N86">
        <v>0.98137254901960702</v>
      </c>
      <c r="O86">
        <f t="shared" si="1"/>
        <v>1</v>
      </c>
    </row>
    <row r="87" spans="1:15" x14ac:dyDescent="0.25">
      <c r="A87">
        <v>1</v>
      </c>
      <c r="B87">
        <v>10</v>
      </c>
      <c r="C87" t="s">
        <v>15</v>
      </c>
      <c r="D87">
        <v>2</v>
      </c>
      <c r="E87">
        <v>689</v>
      </c>
      <c r="F87">
        <v>656</v>
      </c>
      <c r="G87">
        <v>33</v>
      </c>
      <c r="H87">
        <v>625</v>
      </c>
      <c r="I87">
        <v>64</v>
      </c>
      <c r="J87">
        <v>31</v>
      </c>
      <c r="K87">
        <v>0.90711175616835904</v>
      </c>
      <c r="L87">
        <v>0.95274390243902396</v>
      </c>
      <c r="M87">
        <v>1.05030487804878</v>
      </c>
      <c r="N87">
        <v>0.92936802973977695</v>
      </c>
      <c r="O87">
        <f t="shared" si="1"/>
        <v>1</v>
      </c>
    </row>
    <row r="88" spans="1:15" x14ac:dyDescent="0.25">
      <c r="A88">
        <v>1</v>
      </c>
      <c r="B88">
        <v>10</v>
      </c>
      <c r="C88" t="s">
        <v>16</v>
      </c>
      <c r="D88">
        <v>2</v>
      </c>
      <c r="E88">
        <v>241</v>
      </c>
      <c r="F88">
        <v>247</v>
      </c>
      <c r="G88">
        <v>6</v>
      </c>
      <c r="H88">
        <v>210</v>
      </c>
      <c r="I88">
        <v>31</v>
      </c>
      <c r="J88">
        <v>37</v>
      </c>
      <c r="K88">
        <v>0.87136929460580903</v>
      </c>
      <c r="L88">
        <v>0.85020242914979705</v>
      </c>
      <c r="M88">
        <v>0.97570850202429105</v>
      </c>
      <c r="N88">
        <v>0.86065573770491799</v>
      </c>
      <c r="O88">
        <f t="shared" si="1"/>
        <v>1</v>
      </c>
    </row>
    <row r="89" spans="1:15" x14ac:dyDescent="0.25">
      <c r="A89">
        <v>1</v>
      </c>
      <c r="B89">
        <v>10</v>
      </c>
      <c r="C89" t="s">
        <v>14</v>
      </c>
      <c r="D89">
        <v>3</v>
      </c>
      <c r="E89">
        <v>994</v>
      </c>
      <c r="F89">
        <v>1014</v>
      </c>
      <c r="G89">
        <v>20</v>
      </c>
      <c r="H89">
        <v>990</v>
      </c>
      <c r="I89">
        <v>4</v>
      </c>
      <c r="J89">
        <v>24</v>
      </c>
      <c r="K89">
        <v>0.99597585513078402</v>
      </c>
      <c r="L89">
        <v>0.976331360946745</v>
      </c>
      <c r="M89">
        <v>0.98027613412228798</v>
      </c>
      <c r="N89">
        <v>0.98605577689242996</v>
      </c>
      <c r="O89">
        <f t="shared" si="1"/>
        <v>1</v>
      </c>
    </row>
    <row r="90" spans="1:15" x14ac:dyDescent="0.25">
      <c r="A90">
        <v>1</v>
      </c>
      <c r="B90">
        <v>10</v>
      </c>
      <c r="C90" t="s">
        <v>15</v>
      </c>
      <c r="D90">
        <v>3</v>
      </c>
      <c r="E90">
        <v>646</v>
      </c>
      <c r="F90">
        <v>656</v>
      </c>
      <c r="G90">
        <v>10</v>
      </c>
      <c r="H90">
        <v>604</v>
      </c>
      <c r="I90">
        <v>42</v>
      </c>
      <c r="J90">
        <v>52</v>
      </c>
      <c r="K90">
        <v>0.93498452012383904</v>
      </c>
      <c r="L90">
        <v>0.92073170731707299</v>
      </c>
      <c r="M90">
        <v>0.98475609756097504</v>
      </c>
      <c r="N90">
        <v>0.92780337941628199</v>
      </c>
      <c r="O90">
        <f t="shared" si="1"/>
        <v>1</v>
      </c>
    </row>
    <row r="91" spans="1:15" x14ac:dyDescent="0.25">
      <c r="A91">
        <v>1</v>
      </c>
      <c r="B91">
        <v>10</v>
      </c>
      <c r="C91" t="s">
        <v>16</v>
      </c>
      <c r="D91">
        <v>3</v>
      </c>
      <c r="E91">
        <v>251</v>
      </c>
      <c r="F91">
        <v>247</v>
      </c>
      <c r="G91">
        <v>4</v>
      </c>
      <c r="H91">
        <v>210</v>
      </c>
      <c r="I91">
        <v>41</v>
      </c>
      <c r="J91">
        <v>37</v>
      </c>
      <c r="K91">
        <v>0.83665338645418297</v>
      </c>
      <c r="L91">
        <v>0.85020242914979705</v>
      </c>
      <c r="M91">
        <v>1.0161943319838</v>
      </c>
      <c r="N91">
        <v>0.843373493975903</v>
      </c>
      <c r="O91">
        <f t="shared" si="1"/>
        <v>1</v>
      </c>
    </row>
    <row r="92" spans="1:15" x14ac:dyDescent="0.25">
      <c r="A92">
        <v>1</v>
      </c>
      <c r="B92">
        <v>11</v>
      </c>
      <c r="C92" t="s">
        <v>14</v>
      </c>
      <c r="D92">
        <v>1</v>
      </c>
      <c r="E92">
        <v>1064</v>
      </c>
      <c r="F92">
        <v>1070</v>
      </c>
      <c r="G92">
        <v>6</v>
      </c>
      <c r="H92">
        <v>1055</v>
      </c>
      <c r="I92">
        <v>9</v>
      </c>
      <c r="J92">
        <v>15</v>
      </c>
      <c r="K92">
        <v>0.99154135338345795</v>
      </c>
      <c r="L92">
        <v>0.98598130841121501</v>
      </c>
      <c r="M92">
        <v>0.99439252336448603</v>
      </c>
      <c r="N92">
        <v>0.98875351452671001</v>
      </c>
      <c r="O92">
        <f t="shared" si="1"/>
        <v>1</v>
      </c>
    </row>
    <row r="93" spans="1:15" x14ac:dyDescent="0.25">
      <c r="A93">
        <v>1</v>
      </c>
      <c r="B93">
        <v>11</v>
      </c>
      <c r="C93" t="s">
        <v>15</v>
      </c>
      <c r="D93">
        <v>1</v>
      </c>
      <c r="E93">
        <v>766</v>
      </c>
      <c r="F93">
        <v>700</v>
      </c>
      <c r="G93">
        <v>66</v>
      </c>
      <c r="H93">
        <v>661</v>
      </c>
      <c r="I93">
        <v>105</v>
      </c>
      <c r="J93">
        <v>39</v>
      </c>
      <c r="K93">
        <v>0.86292428198433402</v>
      </c>
      <c r="L93">
        <v>0.94428571428571395</v>
      </c>
      <c r="M93">
        <v>1.0942857142857101</v>
      </c>
      <c r="N93">
        <v>0.90177353342428301</v>
      </c>
      <c r="O93">
        <f t="shared" si="1"/>
        <v>1</v>
      </c>
    </row>
    <row r="94" spans="1:15" x14ac:dyDescent="0.25">
      <c r="A94">
        <v>1</v>
      </c>
      <c r="B94">
        <v>11</v>
      </c>
      <c r="C94" t="s">
        <v>16</v>
      </c>
      <c r="D94">
        <v>1</v>
      </c>
      <c r="E94">
        <v>218</v>
      </c>
      <c r="F94">
        <v>239</v>
      </c>
      <c r="G94">
        <v>21</v>
      </c>
      <c r="H94">
        <v>160</v>
      </c>
      <c r="I94">
        <v>58</v>
      </c>
      <c r="J94">
        <v>79</v>
      </c>
      <c r="K94">
        <v>0.73394495412843996</v>
      </c>
      <c r="L94">
        <v>0.669456066945606</v>
      </c>
      <c r="M94">
        <v>0.91213389121338895</v>
      </c>
      <c r="N94">
        <v>0.70021881838074396</v>
      </c>
      <c r="O94">
        <f t="shared" si="1"/>
        <v>1</v>
      </c>
    </row>
    <row r="95" spans="1:15" x14ac:dyDescent="0.25">
      <c r="A95">
        <v>1</v>
      </c>
      <c r="B95">
        <v>11</v>
      </c>
      <c r="C95" t="s">
        <v>14</v>
      </c>
      <c r="D95">
        <v>2</v>
      </c>
      <c r="E95">
        <v>1044</v>
      </c>
      <c r="F95">
        <v>1070</v>
      </c>
      <c r="G95">
        <v>26</v>
      </c>
      <c r="H95">
        <v>1039</v>
      </c>
      <c r="I95">
        <v>5</v>
      </c>
      <c r="J95">
        <v>31</v>
      </c>
      <c r="K95">
        <v>0.99521072796934795</v>
      </c>
      <c r="L95">
        <v>0.971028037383177</v>
      </c>
      <c r="M95">
        <v>0.97570093457943896</v>
      </c>
      <c r="N95">
        <v>0.98297067171239305</v>
      </c>
      <c r="O95">
        <f t="shared" si="1"/>
        <v>1</v>
      </c>
    </row>
    <row r="96" spans="1:15" x14ac:dyDescent="0.25">
      <c r="A96">
        <v>1</v>
      </c>
      <c r="B96">
        <v>11</v>
      </c>
      <c r="C96" t="s">
        <v>15</v>
      </c>
      <c r="D96">
        <v>2</v>
      </c>
      <c r="E96">
        <v>713</v>
      </c>
      <c r="F96">
        <v>700</v>
      </c>
      <c r="G96">
        <v>13</v>
      </c>
      <c r="H96">
        <v>648</v>
      </c>
      <c r="I96">
        <v>65</v>
      </c>
      <c r="J96">
        <v>52</v>
      </c>
      <c r="K96">
        <v>0.90883590462833097</v>
      </c>
      <c r="L96">
        <v>0.92571428571428505</v>
      </c>
      <c r="M96">
        <v>1.01857142857142</v>
      </c>
      <c r="N96">
        <v>0.91719745222929905</v>
      </c>
      <c r="O96">
        <f t="shared" si="1"/>
        <v>1</v>
      </c>
    </row>
    <row r="97" spans="1:15" x14ac:dyDescent="0.25">
      <c r="A97">
        <v>1</v>
      </c>
      <c r="B97">
        <v>11</v>
      </c>
      <c r="C97" t="s">
        <v>16</v>
      </c>
      <c r="D97">
        <v>2</v>
      </c>
      <c r="E97">
        <v>218</v>
      </c>
      <c r="F97">
        <v>239</v>
      </c>
      <c r="G97">
        <v>21</v>
      </c>
      <c r="H97">
        <v>190</v>
      </c>
      <c r="I97">
        <v>28</v>
      </c>
      <c r="J97">
        <v>49</v>
      </c>
      <c r="K97">
        <v>0.87155963302752204</v>
      </c>
      <c r="L97">
        <v>0.79497907949790703</v>
      </c>
      <c r="M97">
        <v>0.91213389121338895</v>
      </c>
      <c r="N97">
        <v>0.83150984682713303</v>
      </c>
      <c r="O97">
        <f t="shared" si="1"/>
        <v>1</v>
      </c>
    </row>
    <row r="98" spans="1:15" x14ac:dyDescent="0.25">
      <c r="A98">
        <v>1</v>
      </c>
      <c r="B98">
        <v>11</v>
      </c>
      <c r="C98" t="s">
        <v>14</v>
      </c>
      <c r="D98">
        <v>3</v>
      </c>
      <c r="E98">
        <v>1053</v>
      </c>
      <c r="F98">
        <v>1070</v>
      </c>
      <c r="G98">
        <v>17</v>
      </c>
      <c r="H98">
        <v>1051</v>
      </c>
      <c r="I98">
        <v>2</v>
      </c>
      <c r="J98">
        <v>19</v>
      </c>
      <c r="K98">
        <v>0.99810066476733095</v>
      </c>
      <c r="L98">
        <v>0.98224299065420495</v>
      </c>
      <c r="M98">
        <v>0.98411214953270998</v>
      </c>
      <c r="N98">
        <v>0.99010833725859604</v>
      </c>
      <c r="O98">
        <f t="shared" si="1"/>
        <v>1</v>
      </c>
    </row>
    <row r="99" spans="1:15" x14ac:dyDescent="0.25">
      <c r="A99">
        <v>1</v>
      </c>
      <c r="B99">
        <v>11</v>
      </c>
      <c r="C99" t="s">
        <v>15</v>
      </c>
      <c r="D99">
        <v>3</v>
      </c>
      <c r="E99">
        <v>698</v>
      </c>
      <c r="F99">
        <v>700</v>
      </c>
      <c r="G99">
        <v>2</v>
      </c>
      <c r="H99">
        <v>643</v>
      </c>
      <c r="I99">
        <v>55</v>
      </c>
      <c r="J99">
        <v>57</v>
      </c>
      <c r="K99">
        <v>0.92120343839541496</v>
      </c>
      <c r="L99">
        <v>0.91857142857142804</v>
      </c>
      <c r="M99">
        <v>0.997142857142857</v>
      </c>
      <c r="N99">
        <v>0.91988555078683798</v>
      </c>
      <c r="O99">
        <f t="shared" si="1"/>
        <v>1</v>
      </c>
    </row>
    <row r="100" spans="1:15" x14ac:dyDescent="0.25">
      <c r="A100">
        <v>1</v>
      </c>
      <c r="B100">
        <v>11</v>
      </c>
      <c r="C100" t="s">
        <v>16</v>
      </c>
      <c r="D100">
        <v>3</v>
      </c>
      <c r="E100">
        <v>228</v>
      </c>
      <c r="F100">
        <v>239</v>
      </c>
      <c r="G100">
        <v>11</v>
      </c>
      <c r="H100">
        <v>198</v>
      </c>
      <c r="I100">
        <v>30</v>
      </c>
      <c r="J100">
        <v>41</v>
      </c>
      <c r="K100">
        <v>0.86842105263157898</v>
      </c>
      <c r="L100">
        <v>0.828451882845188</v>
      </c>
      <c r="M100">
        <v>0.95397489539748903</v>
      </c>
      <c r="N100">
        <v>0.84796573875802905</v>
      </c>
      <c r="O100">
        <f t="shared" si="1"/>
        <v>1</v>
      </c>
    </row>
    <row r="101" spans="1:15" x14ac:dyDescent="0.25">
      <c r="A101">
        <v>1</v>
      </c>
      <c r="B101">
        <v>12</v>
      </c>
      <c r="C101" t="s">
        <v>14</v>
      </c>
      <c r="D101">
        <v>1</v>
      </c>
      <c r="E101">
        <v>1032</v>
      </c>
      <c r="F101">
        <v>1007</v>
      </c>
      <c r="G101">
        <v>25</v>
      </c>
      <c r="H101">
        <v>1007</v>
      </c>
      <c r="I101">
        <v>25</v>
      </c>
      <c r="J101">
        <v>0</v>
      </c>
      <c r="K101">
        <v>0.97577519379844901</v>
      </c>
      <c r="L101">
        <v>1</v>
      </c>
      <c r="M101">
        <v>1.0248262164846</v>
      </c>
      <c r="N101">
        <v>0.98773908778813102</v>
      </c>
      <c r="O101">
        <f t="shared" si="1"/>
        <v>1</v>
      </c>
    </row>
    <row r="102" spans="1:15" x14ac:dyDescent="0.25">
      <c r="A102">
        <v>1</v>
      </c>
      <c r="B102">
        <v>12</v>
      </c>
      <c r="C102" t="s">
        <v>15</v>
      </c>
      <c r="D102">
        <v>1</v>
      </c>
      <c r="E102">
        <v>717</v>
      </c>
      <c r="F102">
        <v>641</v>
      </c>
      <c r="G102">
        <v>76</v>
      </c>
      <c r="H102">
        <v>610</v>
      </c>
      <c r="I102">
        <v>107</v>
      </c>
      <c r="J102">
        <v>31</v>
      </c>
      <c r="K102">
        <v>0.85076708507670795</v>
      </c>
      <c r="L102">
        <v>0.95163806552261998</v>
      </c>
      <c r="M102">
        <v>1.1185647425897001</v>
      </c>
      <c r="N102">
        <v>0.89837997054491903</v>
      </c>
      <c r="O102">
        <f t="shared" si="1"/>
        <v>1</v>
      </c>
    </row>
    <row r="103" spans="1:15" x14ac:dyDescent="0.25">
      <c r="A103">
        <v>1</v>
      </c>
      <c r="B103">
        <v>12</v>
      </c>
      <c r="C103" t="s">
        <v>16</v>
      </c>
      <c r="D103">
        <v>1</v>
      </c>
      <c r="E103">
        <v>244</v>
      </c>
      <c r="F103">
        <v>204</v>
      </c>
      <c r="G103">
        <v>40</v>
      </c>
      <c r="H103">
        <v>177</v>
      </c>
      <c r="I103">
        <v>67</v>
      </c>
      <c r="J103">
        <v>27</v>
      </c>
      <c r="K103">
        <v>0.72540983606557297</v>
      </c>
      <c r="L103">
        <v>0.86764705882352899</v>
      </c>
      <c r="M103">
        <v>1.1960784313725401</v>
      </c>
      <c r="N103">
        <v>0.79017857142857095</v>
      </c>
      <c r="O103">
        <f t="shared" si="1"/>
        <v>1</v>
      </c>
    </row>
    <row r="104" spans="1:15" x14ac:dyDescent="0.25">
      <c r="A104">
        <v>1</v>
      </c>
      <c r="B104">
        <v>12</v>
      </c>
      <c r="C104" t="s">
        <v>14</v>
      </c>
      <c r="D104">
        <v>2</v>
      </c>
      <c r="E104">
        <v>1055</v>
      </c>
      <c r="F104">
        <v>1007</v>
      </c>
      <c r="G104">
        <v>48</v>
      </c>
      <c r="H104">
        <v>1007</v>
      </c>
      <c r="I104">
        <v>48</v>
      </c>
      <c r="J104">
        <v>0</v>
      </c>
      <c r="K104">
        <v>0.95450236966824598</v>
      </c>
      <c r="L104">
        <v>1</v>
      </c>
      <c r="M104">
        <v>1.0476663356504401</v>
      </c>
      <c r="N104">
        <v>0.97672162948593599</v>
      </c>
      <c r="O104">
        <f t="shared" si="1"/>
        <v>1</v>
      </c>
    </row>
    <row r="105" spans="1:15" x14ac:dyDescent="0.25">
      <c r="A105">
        <v>1</v>
      </c>
      <c r="B105">
        <v>12</v>
      </c>
      <c r="C105" t="s">
        <v>15</v>
      </c>
      <c r="D105">
        <v>2</v>
      </c>
      <c r="E105">
        <v>675</v>
      </c>
      <c r="F105">
        <v>641</v>
      </c>
      <c r="G105">
        <v>34</v>
      </c>
      <c r="H105">
        <v>593</v>
      </c>
      <c r="I105">
        <v>82</v>
      </c>
      <c r="J105">
        <v>48</v>
      </c>
      <c r="K105">
        <v>0.87851851851851803</v>
      </c>
      <c r="L105">
        <v>0.92511700468018698</v>
      </c>
      <c r="M105">
        <v>1.05304212168486</v>
      </c>
      <c r="N105">
        <v>0.90121580547112401</v>
      </c>
      <c r="O105">
        <f t="shared" si="1"/>
        <v>1</v>
      </c>
    </row>
    <row r="106" spans="1:15" x14ac:dyDescent="0.25">
      <c r="A106">
        <v>1</v>
      </c>
      <c r="B106">
        <v>12</v>
      </c>
      <c r="C106" t="s">
        <v>16</v>
      </c>
      <c r="D106">
        <v>2</v>
      </c>
      <c r="E106">
        <v>236</v>
      </c>
      <c r="F106">
        <v>204</v>
      </c>
      <c r="G106">
        <v>32</v>
      </c>
      <c r="H106">
        <v>183</v>
      </c>
      <c r="I106">
        <v>53</v>
      </c>
      <c r="J106">
        <v>21</v>
      </c>
      <c r="K106">
        <v>0.77542372881355903</v>
      </c>
      <c r="L106">
        <v>0.89705882352941102</v>
      </c>
      <c r="M106">
        <v>1.15686274509803</v>
      </c>
      <c r="N106">
        <v>0.83181818181818101</v>
      </c>
      <c r="O106">
        <f t="shared" si="1"/>
        <v>1</v>
      </c>
    </row>
    <row r="107" spans="1:15" x14ac:dyDescent="0.25">
      <c r="A107">
        <v>1</v>
      </c>
      <c r="B107">
        <v>12</v>
      </c>
      <c r="C107" t="s">
        <v>14</v>
      </c>
      <c r="D107">
        <v>3</v>
      </c>
      <c r="E107">
        <v>987</v>
      </c>
      <c r="F107">
        <v>1007</v>
      </c>
      <c r="G107">
        <v>20</v>
      </c>
      <c r="H107">
        <v>986</v>
      </c>
      <c r="I107">
        <v>1</v>
      </c>
      <c r="J107">
        <v>21</v>
      </c>
      <c r="K107">
        <v>0.99898682877406197</v>
      </c>
      <c r="L107">
        <v>0.97914597815292903</v>
      </c>
      <c r="M107">
        <v>0.98013902681231302</v>
      </c>
      <c r="N107">
        <v>0.98896690070210602</v>
      </c>
      <c r="O107">
        <f t="shared" si="1"/>
        <v>1</v>
      </c>
    </row>
    <row r="108" spans="1:15" x14ac:dyDescent="0.25">
      <c r="A108">
        <v>1</v>
      </c>
      <c r="B108">
        <v>12</v>
      </c>
      <c r="C108" t="s">
        <v>15</v>
      </c>
      <c r="D108">
        <v>3</v>
      </c>
      <c r="E108">
        <v>626</v>
      </c>
      <c r="F108">
        <v>641</v>
      </c>
      <c r="G108">
        <v>15</v>
      </c>
      <c r="H108">
        <v>567</v>
      </c>
      <c r="I108">
        <v>59</v>
      </c>
      <c r="J108">
        <v>74</v>
      </c>
      <c r="K108">
        <v>0.905750798722044</v>
      </c>
      <c r="L108">
        <v>0.88455538221528796</v>
      </c>
      <c r="M108">
        <v>0.97659906396255802</v>
      </c>
      <c r="N108">
        <v>0.89502762430939198</v>
      </c>
      <c r="O108">
        <f t="shared" si="1"/>
        <v>1</v>
      </c>
    </row>
    <row r="109" spans="1:15" x14ac:dyDescent="0.25">
      <c r="A109">
        <v>1</v>
      </c>
      <c r="B109">
        <v>12</v>
      </c>
      <c r="C109" t="s">
        <v>16</v>
      </c>
      <c r="D109">
        <v>3</v>
      </c>
      <c r="E109">
        <v>231</v>
      </c>
      <c r="F109">
        <v>204</v>
      </c>
      <c r="G109">
        <v>27</v>
      </c>
      <c r="H109">
        <v>185</v>
      </c>
      <c r="I109">
        <v>46</v>
      </c>
      <c r="J109">
        <v>19</v>
      </c>
      <c r="K109">
        <v>0.80086580086579995</v>
      </c>
      <c r="L109">
        <v>0.90686274509803899</v>
      </c>
      <c r="M109">
        <v>1.1323529411764699</v>
      </c>
      <c r="N109">
        <v>0.85057471264367801</v>
      </c>
      <c r="O109">
        <f t="shared" si="1"/>
        <v>1</v>
      </c>
    </row>
    <row r="110" spans="1:15" x14ac:dyDescent="0.25">
      <c r="A110">
        <v>1</v>
      </c>
      <c r="B110">
        <v>13</v>
      </c>
      <c r="C110" t="s">
        <v>14</v>
      </c>
      <c r="D110">
        <v>1</v>
      </c>
      <c r="E110">
        <v>986</v>
      </c>
      <c r="F110">
        <v>1000</v>
      </c>
      <c r="G110">
        <v>14</v>
      </c>
      <c r="H110">
        <v>981</v>
      </c>
      <c r="I110">
        <v>5</v>
      </c>
      <c r="J110">
        <v>19</v>
      </c>
      <c r="K110">
        <v>0.99492900608519197</v>
      </c>
      <c r="L110">
        <v>0.98099999999999998</v>
      </c>
      <c r="M110">
        <v>0.98599999999999999</v>
      </c>
      <c r="N110">
        <v>0.98791540785498499</v>
      </c>
      <c r="O110">
        <f t="shared" si="1"/>
        <v>1</v>
      </c>
    </row>
    <row r="111" spans="1:15" x14ac:dyDescent="0.25">
      <c r="A111">
        <v>1</v>
      </c>
      <c r="B111">
        <v>13</v>
      </c>
      <c r="C111" t="s">
        <v>15</v>
      </c>
      <c r="D111">
        <v>1</v>
      </c>
      <c r="E111">
        <v>881</v>
      </c>
      <c r="F111">
        <v>815</v>
      </c>
      <c r="G111">
        <v>66</v>
      </c>
      <c r="H111">
        <v>792</v>
      </c>
      <c r="I111">
        <v>89</v>
      </c>
      <c r="J111">
        <v>23</v>
      </c>
      <c r="K111">
        <v>0.89897843359818297</v>
      </c>
      <c r="L111">
        <v>0.97177914110429398</v>
      </c>
      <c r="M111">
        <v>1.0809815950920201</v>
      </c>
      <c r="N111">
        <v>0.93396226415094297</v>
      </c>
      <c r="O111">
        <f t="shared" si="1"/>
        <v>1</v>
      </c>
    </row>
    <row r="112" spans="1:15" x14ac:dyDescent="0.25">
      <c r="A112">
        <v>1</v>
      </c>
      <c r="B112">
        <v>13</v>
      </c>
      <c r="C112" t="s">
        <v>16</v>
      </c>
      <c r="D112">
        <v>1</v>
      </c>
      <c r="E112">
        <v>278</v>
      </c>
      <c r="F112">
        <v>216</v>
      </c>
      <c r="G112">
        <v>62</v>
      </c>
      <c r="H112">
        <v>173</v>
      </c>
      <c r="I112">
        <v>105</v>
      </c>
      <c r="J112">
        <v>43</v>
      </c>
      <c r="K112">
        <v>0.62230215827338098</v>
      </c>
      <c r="L112">
        <v>0.80092592592592504</v>
      </c>
      <c r="M112">
        <v>1.2870370370370301</v>
      </c>
      <c r="N112">
        <v>0.70040485829959498</v>
      </c>
      <c r="O112">
        <f t="shared" si="1"/>
        <v>1</v>
      </c>
    </row>
    <row r="113" spans="1:15" x14ac:dyDescent="0.25">
      <c r="A113">
        <v>1</v>
      </c>
      <c r="B113">
        <v>13</v>
      </c>
      <c r="C113" t="s">
        <v>14</v>
      </c>
      <c r="D113">
        <v>2</v>
      </c>
      <c r="E113">
        <v>987</v>
      </c>
      <c r="F113">
        <v>1000</v>
      </c>
      <c r="G113">
        <v>13</v>
      </c>
      <c r="H113">
        <v>979</v>
      </c>
      <c r="I113">
        <v>8</v>
      </c>
      <c r="J113">
        <v>21</v>
      </c>
      <c r="K113">
        <v>0.99189463019250201</v>
      </c>
      <c r="L113">
        <v>0.97899999999999998</v>
      </c>
      <c r="M113">
        <v>0.98699999999999999</v>
      </c>
      <c r="N113">
        <v>0.98540513336688396</v>
      </c>
      <c r="O113">
        <f t="shared" si="1"/>
        <v>1</v>
      </c>
    </row>
    <row r="114" spans="1:15" x14ac:dyDescent="0.25">
      <c r="A114">
        <v>1</v>
      </c>
      <c r="B114">
        <v>13</v>
      </c>
      <c r="C114" t="s">
        <v>15</v>
      </c>
      <c r="D114">
        <v>2</v>
      </c>
      <c r="E114">
        <v>824</v>
      </c>
      <c r="F114">
        <v>815</v>
      </c>
      <c r="G114">
        <v>9</v>
      </c>
      <c r="H114">
        <v>778</v>
      </c>
      <c r="I114">
        <v>46</v>
      </c>
      <c r="J114">
        <v>37</v>
      </c>
      <c r="K114">
        <v>0.94417475728155298</v>
      </c>
      <c r="L114">
        <v>0.95460122699386496</v>
      </c>
      <c r="M114">
        <v>1.01104294478527</v>
      </c>
      <c r="N114">
        <v>0.94935936546674704</v>
      </c>
      <c r="O114">
        <f t="shared" si="1"/>
        <v>1</v>
      </c>
    </row>
    <row r="115" spans="1:15" x14ac:dyDescent="0.25">
      <c r="A115">
        <v>1</v>
      </c>
      <c r="B115">
        <v>13</v>
      </c>
      <c r="C115" t="s">
        <v>16</v>
      </c>
      <c r="D115">
        <v>2</v>
      </c>
      <c r="E115">
        <v>239</v>
      </c>
      <c r="F115">
        <v>216</v>
      </c>
      <c r="G115">
        <v>23</v>
      </c>
      <c r="H115">
        <v>192</v>
      </c>
      <c r="I115">
        <v>47</v>
      </c>
      <c r="J115">
        <v>24</v>
      </c>
      <c r="K115">
        <v>0.80334728033472802</v>
      </c>
      <c r="L115">
        <v>0.88888888888888795</v>
      </c>
      <c r="M115">
        <v>1.1064814814814801</v>
      </c>
      <c r="N115">
        <v>0.84395604395604396</v>
      </c>
      <c r="O115">
        <f t="shared" si="1"/>
        <v>1</v>
      </c>
    </row>
    <row r="116" spans="1:15" x14ac:dyDescent="0.25">
      <c r="A116">
        <v>1</v>
      </c>
      <c r="B116">
        <v>13</v>
      </c>
      <c r="C116" t="s">
        <v>14</v>
      </c>
      <c r="D116">
        <v>3</v>
      </c>
      <c r="E116">
        <v>979</v>
      </c>
      <c r="F116">
        <v>1000</v>
      </c>
      <c r="G116">
        <v>21</v>
      </c>
      <c r="H116">
        <v>979</v>
      </c>
      <c r="I116">
        <v>0</v>
      </c>
      <c r="J116">
        <v>21</v>
      </c>
      <c r="K116">
        <v>1</v>
      </c>
      <c r="L116">
        <v>0.97899999999999998</v>
      </c>
      <c r="M116">
        <v>0.97899999999999998</v>
      </c>
      <c r="N116">
        <v>0.98938858009095498</v>
      </c>
      <c r="O116">
        <f t="shared" si="1"/>
        <v>1</v>
      </c>
    </row>
    <row r="117" spans="1:15" x14ac:dyDescent="0.25">
      <c r="A117">
        <v>1</v>
      </c>
      <c r="B117">
        <v>13</v>
      </c>
      <c r="C117" t="s">
        <v>15</v>
      </c>
      <c r="D117">
        <v>3</v>
      </c>
      <c r="E117">
        <v>810</v>
      </c>
      <c r="F117">
        <v>815</v>
      </c>
      <c r="G117">
        <v>5</v>
      </c>
      <c r="H117">
        <v>764</v>
      </c>
      <c r="I117">
        <v>46</v>
      </c>
      <c r="J117">
        <v>51</v>
      </c>
      <c r="K117">
        <v>0.94320987654320898</v>
      </c>
      <c r="L117">
        <v>0.93742331288343494</v>
      </c>
      <c r="M117">
        <v>0.993865030674846</v>
      </c>
      <c r="N117">
        <v>0.94030769230769196</v>
      </c>
      <c r="O117">
        <f t="shared" si="1"/>
        <v>1</v>
      </c>
    </row>
    <row r="118" spans="1:15" x14ac:dyDescent="0.25">
      <c r="A118">
        <v>1</v>
      </c>
      <c r="B118">
        <v>13</v>
      </c>
      <c r="C118" t="s">
        <v>16</v>
      </c>
      <c r="D118">
        <v>3</v>
      </c>
      <c r="E118">
        <v>226</v>
      </c>
      <c r="F118">
        <v>216</v>
      </c>
      <c r="G118">
        <v>10</v>
      </c>
      <c r="H118">
        <v>191</v>
      </c>
      <c r="I118">
        <v>35</v>
      </c>
      <c r="J118">
        <v>25</v>
      </c>
      <c r="K118">
        <v>0.84513274336283095</v>
      </c>
      <c r="L118">
        <v>0.88425925925925897</v>
      </c>
      <c r="M118">
        <v>1.0462962962962901</v>
      </c>
      <c r="N118">
        <v>0.86425339366515797</v>
      </c>
      <c r="O118">
        <f t="shared" si="1"/>
        <v>1</v>
      </c>
    </row>
    <row r="119" spans="1:15" x14ac:dyDescent="0.25">
      <c r="A119">
        <v>1</v>
      </c>
      <c r="B119">
        <v>14</v>
      </c>
      <c r="C119" t="s">
        <v>14</v>
      </c>
      <c r="D119">
        <v>1</v>
      </c>
      <c r="E119">
        <v>1041</v>
 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<v>0.99615754082612795</v>
      </c>
      <c r="L119">
        <v>0.98574144486691995</v>
      </c>
      <c r="M119">
        <v>0.98954372623574105</v>
      </c>
      <c r="N119">
        <v>0.99092212135690305</v>
      </c>
      <c r="O119">
        <f t="shared" si="1"/>
        <v>1</v>
      </c>
    </row>
    <row r="120" spans="1:15" x14ac:dyDescent="0.25">
      <c r="A120">
        <v>1</v>
      </c>
      <c r="B120">
        <v>14</v>
      </c>
      <c r="C120" t="s">
        <v>15</v>
      </c>
      <c r="D120">
        <v>1</v>
      </c>
      <c r="E120">
        <v>885</v>
      </c>
      <c r="F120">
        <v>913</v>
      </c>
      <c r="G120">
        <v>28</v>
      </c>
      <c r="H120">
        <v>816</v>
      </c>
      <c r="I120">
        <v>69</v>
      </c>
      <c r="J120">
        <v>97</v>
      </c>
      <c r="K120">
        <v>0.92203389830508398</v>
      </c>
      <c r="L120">
        <v>0.89375684556407398</v>
      </c>
      <c r="M120">
        <v>0.96933187294633005</v>
      </c>
      <c r="N120">
        <v>0.90767519466073399</v>
      </c>
      <c r="O120">
        <f t="shared" si="1"/>
        <v>1</v>
      </c>
    </row>
    <row r="121" spans="1:15" x14ac:dyDescent="0.25">
      <c r="A121">
        <v>1</v>
      </c>
      <c r="B121">
        <v>14</v>
      </c>
      <c r="C121" t="s">
        <v>16</v>
      </c>
      <c r="D121">
        <v>1</v>
      </c>
      <c r="E121">
        <v>208</v>
      </c>
      <c r="F121">
        <v>217</v>
      </c>
      <c r="G121">
        <v>9</v>
      </c>
      <c r="H121">
        <v>161</v>
      </c>
      <c r="I121">
        <v>47</v>
      </c>
      <c r="J121">
        <v>56</v>
      </c>
      <c r="K121">
        <v>0.77403846153846101</v>
      </c>
      <c r="L121">
        <v>0.74193548387096697</v>
      </c>
      <c r="M121">
        <v>0.958525345622119</v>
      </c>
      <c r="N121">
        <v>0.75764705882352901</v>
      </c>
      <c r="O121">
        <f t="shared" si="1"/>
        <v>1</v>
      </c>
    </row>
    <row r="122" spans="1:15" x14ac:dyDescent="0.25">
      <c r="A122">
        <v>1</v>
      </c>
      <c r="B122">
        <v>14</v>
      </c>
      <c r="C122" t="s">
        <v>14</v>
      </c>
      <c r="D122">
        <v>2</v>
      </c>
      <c r="E122">
        <v>1009</v>
      </c>
      <c r="F122">
        <v>1052</v>
      </c>
      <c r="G122">
        <v>43</v>
      </c>
      <c r="H122">
        <v>1004</v>
      </c>
      <c r="I122">
        <v>5</v>
      </c>
      <c r="J122">
        <v>48</v>
      </c>
      <c r="K122">
        <v>0.99504459861248695</v>
      </c>
      <c r="L122">
        <v>0.95437262357414399</v>
      </c>
      <c r="M122">
        <v>0.959125475285171</v>
      </c>
      <c r="N122">
        <v>0.97428432799611797</v>
      </c>
      <c r="O122">
        <f t="shared" si="1"/>
        <v>1</v>
      </c>
    </row>
    <row r="123" spans="1:15" x14ac:dyDescent="0.25">
      <c r="A123">
        <v>1</v>
      </c>
      <c r="B123">
        <v>14</v>
      </c>
      <c r="C123" t="s">
        <v>15</v>
      </c>
      <c r="D123">
        <v>2</v>
      </c>
      <c r="E123">
        <v>906</v>
      </c>
      <c r="F123">
        <v>913</v>
      </c>
      <c r="G123">
        <v>7</v>
      </c>
      <c r="H123">
        <v>856</v>
      </c>
      <c r="I123">
        <v>50</v>
      </c>
      <c r="J123">
        <v>57</v>
      </c>
      <c r="K123">
        <v>0.94481236203090502</v>
      </c>
      <c r="L123">
        <v>0.93756845564074398</v>
      </c>
      <c r="M123">
        <v>0.99233296823658201</v>
      </c>
      <c r="N123">
        <v>0.94117647058823495</v>
      </c>
      <c r="O123">
        <f t="shared" si="1"/>
        <v>1</v>
      </c>
    </row>
    <row r="124" spans="1:15" x14ac:dyDescent="0.25">
      <c r="A124">
        <v>1</v>
      </c>
      <c r="B124">
        <v>14</v>
      </c>
      <c r="C124" t="s">
        <v>16</v>
      </c>
      <c r="D124">
        <v>2</v>
      </c>
      <c r="E124">
        <v>231</v>
      </c>
      <c r="F124">
        <v>217</v>
      </c>
      <c r="G124">
        <v>14</v>
      </c>
      <c r="H124">
        <v>191</v>
      </c>
      <c r="I124">
        <v>40</v>
      </c>
      <c r="J124">
        <v>26</v>
      </c>
      <c r="K124">
        <v>0.82683982683982604</v>
      </c>
      <c r="L124">
        <v>0.88018433179723499</v>
      </c>
      <c r="M124">
        <v>1.06451612903225</v>
      </c>
      <c r="N124">
        <v>0.85267857142857095</v>
      </c>
      <c r="O124">
        <f t="shared" si="1"/>
        <v>1</v>
      </c>
    </row>
    <row r="125" spans="1:15" x14ac:dyDescent="0.25">
      <c r="A125">
        <v>1</v>
      </c>
      <c r="B125">
        <v>14</v>
      </c>
      <c r="C125" t="s">
        <v>14</v>
      </c>
      <c r="D125">
        <v>3</v>
      </c>
      <c r="E125">
        <v>1028</v>
      </c>
      <c r="F125">
        <v>1052</v>
      </c>
      <c r="G125">
        <v>24</v>
      </c>
      <c r="H125">
        <v>1028</v>
      </c>
      <c r="I125">
        <v>0</v>
      </c>
      <c r="J125">
        <v>24</v>
      </c>
      <c r="K125">
        <v>1</v>
      </c>
      <c r="L125">
        <v>0.97718631178707205</v>
      </c>
      <c r="M125">
        <v>0.97718631178707205</v>
      </c>
      <c r="N125">
        <v>0.98846153846153795</v>
      </c>
      <c r="O125">
        <f t="shared" si="1"/>
        <v>1</v>
      </c>
    </row>
    <row r="126" spans="1:15" x14ac:dyDescent="0.25">
      <c r="A126">
        <v>1</v>
      </c>
      <c r="B126">
        <v>14</v>
      </c>
      <c r="C126" t="s">
        <v>15</v>
      </c>
      <c r="D126">
        <v>3</v>
      </c>
      <c r="E126">
        <v>878</v>
      </c>
      <c r="F126">
        <v>913</v>
      </c>
      <c r="G126">
        <v>35</v>
      </c>
      <c r="H126">
        <v>829</v>
      </c>
      <c r="I126">
        <v>49</v>
      </c>
      <c r="J126">
        <v>84</v>
      </c>
      <c r="K126">
        <v>0.94419134396355298</v>
      </c>
      <c r="L126">
        <v>0.90799561883899205</v>
      </c>
      <c r="M126">
        <v>0.96166484118291296</v>
      </c>
      <c r="N126">
        <v>0.92573981016191997</v>
      </c>
      <c r="O126">
        <f t="shared" si="1"/>
        <v>1</v>
      </c>
    </row>
    <row r="127" spans="1:15" x14ac:dyDescent="0.25">
      <c r="A127">
        <v>1</v>
      </c>
      <c r="B127">
        <v>14</v>
      </c>
      <c r="C127" t="s">
        <v>16</v>
      </c>
      <c r="D127">
        <v>3</v>
      </c>
      <c r="E127">
        <v>216</v>
      </c>
      <c r="F127">
        <v>217</v>
      </c>
      <c r="G127">
        <v>1</v>
      </c>
      <c r="H127">
        <v>186</v>
      </c>
      <c r="I127">
        <v>30</v>
      </c>
      <c r="J127">
        <v>31</v>
      </c>
      <c r="K127">
        <v>0.86111111111111105</v>
      </c>
      <c r="L127">
        <v>0.85714285714285698</v>
      </c>
      <c r="M127">
        <v>0.995391705069124</v>
      </c>
      <c r="N127">
        <v>0.85912240184757505</v>
      </c>
      <c r="O127">
        <f t="shared" si="1"/>
        <v>1</v>
      </c>
    </row>
    <row r="128" spans="1:15" x14ac:dyDescent="0.25">
      <c r="A128">
        <v>1</v>
      </c>
      <c r="B128">
        <v>15</v>
      </c>
      <c r="C128" t="s">
        <v>14</v>
      </c>
      <c r="D128">
        <v>1</v>
      </c>
      <c r="E128">
        <v>998</v>
      </c>
      <c r="F128">
        <v>964</v>
      </c>
      <c r="G128">
        <v>34</v>
      </c>
      <c r="H128">
        <v>964</v>
      </c>
      <c r="I128">
        <v>34</v>
      </c>
      <c r="J128">
        <v>0</v>
      </c>
      <c r="K128">
        <v>0.96593186372745399</v>
      </c>
      <c r="L128">
        <v>1</v>
      </c>
      <c r="M128">
        <v>1.0352697095435599</v>
      </c>
      <c r="N128">
        <v>0.98267074413863398</v>
      </c>
      <c r="O128">
        <f t="shared" si="1"/>
        <v>1</v>
      </c>
    </row>
    <row r="129" spans="1:15" x14ac:dyDescent="0.25">
      <c r="A129">
        <v>1</v>
      </c>
      <c r="B129">
        <v>15</v>
      </c>
      <c r="C129" t="s">
        <v>15</v>
      </c>
      <c r="D129">
        <v>1</v>
      </c>
      <c r="E129">
        <v>824</v>
      </c>
      <c r="F129">
        <v>774</v>
      </c>
      <c r="G129">
        <v>50</v>
      </c>
      <c r="H129">
        <v>745</v>
      </c>
      <c r="I129">
        <v>79</v>
      </c>
      <c r="J129">
        <v>29</v>
      </c>
      <c r="K129">
        <v>0.904126213592233</v>
      </c>
      <c r="L129">
        <v>0.96253229974160204</v>
      </c>
      <c r="M129">
        <v>1.0645994832041299</v>
      </c>
      <c r="N129">
        <v>0.93241551939924805</v>
      </c>
      <c r="O129">
        <f t="shared" si="1"/>
        <v>1</v>
      </c>
    </row>
    <row r="130" spans="1:15" x14ac:dyDescent="0.25">
      <c r="A130">
        <v>1</v>
      </c>
      <c r="B130">
        <v>15</v>
      </c>
      <c r="C130" t="s">
        <v>16</v>
      </c>
      <c r="D130">
        <v>1</v>
      </c>
      <c r="E130">
        <v>203</v>
      </c>
      <c r="F130">
        <v>218</v>
      </c>
      <c r="G130">
        <v>15</v>
      </c>
      <c r="H130">
        <v>161</v>
      </c>
      <c r="I130">
        <v>42</v>
      </c>
      <c r="J130">
        <v>57</v>
      </c>
      <c r="K130">
        <v>0.79310344827586199</v>
      </c>
      <c r="L130">
        <v>0.73853211009174302</v>
      </c>
      <c r="M130">
        <v>0.93119266055045802</v>
      </c>
      <c r="N130">
        <v>0.76484560570071203</v>
      </c>
      <c r="O130">
        <f t="shared" si="1"/>
        <v>1</v>
      </c>
    </row>
    <row r="131" spans="1:15" x14ac:dyDescent="0.25">
      <c r="A131">
        <v>1</v>
      </c>
      <c r="B131">
        <v>15</v>
      </c>
      <c r="C131" t="s">
        <v>14</v>
      </c>
      <c r="D131">
        <v>2</v>
      </c>
      <c r="E131">
        <v>939</v>
      </c>
      <c r="F131">
        <v>964</v>
      </c>
      <c r="G131">
        <v>25</v>
      </c>
      <c r="H131">
        <v>932</v>
      </c>
      <c r="I131">
        <v>7</v>
      </c>
      <c r="J131">
        <v>32</v>
      </c>
      <c r="K131">
        <v>0.99254526091586703</v>
      </c>
      <c r="L131">
        <v>0.96680497925311204</v>
      </c>
      <c r="M131">
        <v>0.97406639004149298</v>
      </c>
      <c r="N131">
        <v>0.979506043089858</v>
      </c>
      <c r="O131">
        <f t="shared" ref="O131:O194" si="2">IF(B131&lt;7,0,1)</f>
        <v>1</v>
      </c>
    </row>
    <row r="132" spans="1:15" x14ac:dyDescent="0.25">
      <c r="A132">
        <v>1</v>
      </c>
      <c r="B132">
        <v>15</v>
      </c>
      <c r="C132" t="s">
        <v>15</v>
      </c>
      <c r="D132">
        <v>2</v>
      </c>
      <c r="E132">
        <v>757</v>
      </c>
      <c r="F132">
        <v>774</v>
      </c>
      <c r="G132">
        <v>17</v>
      </c>
      <c r="H132">
        <v>716</v>
      </c>
      <c r="I132">
        <v>41</v>
      </c>
      <c r="J132">
        <v>58</v>
      </c>
      <c r="K132">
        <v>0.94583883751651199</v>
      </c>
      <c r="L132">
        <v>0.92506459948320396</v>
      </c>
      <c r="M132">
        <v>0.97803617571059398</v>
      </c>
      <c r="N132">
        <v>0.93533638145003195</v>
      </c>
      <c r="O132">
        <f t="shared" si="2"/>
        <v>1</v>
      </c>
    </row>
    <row r="133" spans="1:15" x14ac:dyDescent="0.25">
      <c r="A133">
        <v>1</v>
      </c>
      <c r="B133">
        <v>15</v>
      </c>
      <c r="C133" t="s">
        <v>16</v>
      </c>
      <c r="D133">
        <v>2</v>
      </c>
      <c r="E133">
        <v>213</v>
      </c>
      <c r="F133">
        <v>218</v>
      </c>
      <c r="G133">
        <v>5</v>
      </c>
      <c r="H133">
        <v>187</v>
      </c>
      <c r="I133">
        <v>26</v>
      </c>
      <c r="J133">
        <v>31</v>
      </c>
      <c r="K133">
        <v>0.87793427230046905</v>
      </c>
      <c r="L133">
        <v>0.85779816513761398</v>
      </c>
      <c r="M133">
        <v>0.97706422018348604</v>
      </c>
      <c r="N133">
        <v>0.867749419953596</v>
      </c>
      <c r="O133">
        <f t="shared" si="2"/>
        <v>1</v>
      </c>
    </row>
    <row r="134" spans="1:15" x14ac:dyDescent="0.25">
      <c r="A134">
        <v>1</v>
      </c>
      <c r="B134">
        <v>15</v>
      </c>
      <c r="C134" t="s">
        <v>14</v>
      </c>
      <c r="D134">
        <v>3</v>
      </c>
      <c r="E134">
        <v>947</v>
      </c>
      <c r="F134">
        <v>964</v>
      </c>
      <c r="G134">
        <v>17</v>
      </c>
      <c r="H134">
        <v>946</v>
      </c>
      <c r="I134">
        <v>1</v>
      </c>
      <c r="J134">
        <v>18</v>
      </c>
      <c r="K134">
        <v>0.99894403379091801</v>
      </c>
      <c r="L134">
        <v>0.98132780082987503</v>
      </c>
      <c r="M134">
        <v>0.98236514522821505</v>
      </c>
      <c r="N134">
        <v>0.990057561486132</v>
      </c>
      <c r="O134">
        <f t="shared" si="2"/>
        <v>1</v>
      </c>
    </row>
    <row r="135" spans="1:15" x14ac:dyDescent="0.25">
      <c r="A135">
        <v>1</v>
      </c>
      <c r="B135">
        <v>15</v>
      </c>
      <c r="C135" t="s">
        <v>15</v>
      </c>
      <c r="D135">
        <v>3</v>
      </c>
      <c r="E135">
        <v>742</v>
      </c>
      <c r="F135">
        <v>774</v>
      </c>
      <c r="G135">
        <v>32</v>
      </c>
      <c r="H135">
        <v>704</v>
      </c>
      <c r="I135">
        <v>38</v>
      </c>
      <c r="J135">
        <v>70</v>
      </c>
      <c r="K135">
        <v>0.94878706199460905</v>
      </c>
      <c r="L135">
        <v>0.90956072351421102</v>
      </c>
      <c r="M135">
        <v>0.95865633074935397</v>
      </c>
      <c r="N135">
        <v>0.92875989445910201</v>
      </c>
      <c r="O135">
        <f t="shared" si="2"/>
        <v>1</v>
      </c>
    </row>
    <row r="136" spans="1:15" x14ac:dyDescent="0.25">
      <c r="A136">
        <v>1</v>
      </c>
      <c r="B136">
        <v>15</v>
      </c>
      <c r="C136" t="s">
        <v>16</v>
      </c>
      <c r="D136">
        <v>3</v>
      </c>
      <c r="E136">
        <v>224</v>
      </c>
      <c r="F136">
        <v>218</v>
      </c>
      <c r="G136">
        <v>6</v>
      </c>
      <c r="H136">
        <v>195</v>
      </c>
      <c r="I136">
        <v>29</v>
      </c>
      <c r="J136">
        <v>23</v>
      </c>
      <c r="K136">
        <v>0.87053571428571397</v>
      </c>
      <c r="L136">
        <v>0.894495412844036</v>
      </c>
      <c r="M136">
        <v>1.0275229357798099</v>
      </c>
      <c r="N136">
        <v>0.88235294117647001</v>
      </c>
      <c r="O136">
        <f t="shared" si="2"/>
        <v>1</v>
      </c>
    </row>
    <row r="137" spans="1:15" x14ac:dyDescent="0.25">
      <c r="A137">
        <v>1</v>
      </c>
      <c r="B137">
        <v>16</v>
      </c>
      <c r="C137" t="s">
        <v>14</v>
      </c>
      <c r="D137">
        <v>1</v>
      </c>
      <c r="E137">
        <v>1103</v>
      </c>
      <c r="F137">
        <v>1109</v>
      </c>
      <c r="G137">
        <v>6</v>
      </c>
      <c r="H137">
        <v>1096</v>
      </c>
      <c r="I137">
        <v>7</v>
      </c>
      <c r="J137">
        <v>13</v>
      </c>
      <c r="K137">
        <v>0.99365367180416997</v>
      </c>
      <c r="L137">
        <v>0.98827772768259603</v>
      </c>
      <c r="M137">
        <v>0.99458972046889005</v>
      </c>
      <c r="N137">
        <v>0.99095840867992702</v>
      </c>
      <c r="O137">
        <f t="shared" si="2"/>
        <v>1</v>
      </c>
    </row>
    <row r="138" spans="1:15" x14ac:dyDescent="0.25">
      <c r="A138">
        <v>1</v>
      </c>
      <c r="B138">
        <v>16</v>
      </c>
      <c r="C138" t="s">
        <v>15</v>
      </c>
      <c r="D138">
        <v>1</v>
      </c>
      <c r="E138">
        <v>691</v>
      </c>
      <c r="F138">
        <v>681</v>
      </c>
      <c r="G138">
        <v>10</v>
      </c>
      <c r="H138">
        <v>595</v>
      </c>
      <c r="I138">
        <v>96</v>
      </c>
      <c r="J138">
        <v>86</v>
      </c>
      <c r="K138">
        <v>0.86107091172214101</v>
      </c>
      <c r="L138">
        <v>0.87371512481644598</v>
      </c>
      <c r="M138">
        <v>1.0146842878120399</v>
      </c>
      <c r="N138">
        <v>0.86734693877550995</v>
      </c>
      <c r="O138">
        <f t="shared" si="2"/>
        <v>1</v>
      </c>
    </row>
    <row r="139" spans="1:15" x14ac:dyDescent="0.25">
      <c r="A139">
        <v>1</v>
      </c>
      <c r="B139">
        <v>16</v>
      </c>
      <c r="C139" t="s">
        <v>16</v>
      </c>
      <c r="D139">
        <v>1</v>
      </c>
      <c r="E139">
        <v>240</v>
      </c>
      <c r="F139">
        <v>272</v>
      </c>
      <c r="G139">
        <v>32</v>
      </c>
      <c r="H139">
        <v>150</v>
      </c>
      <c r="I139">
        <v>90</v>
      </c>
      <c r="J139">
        <v>122</v>
      </c>
      <c r="K139">
        <v>0.625</v>
      </c>
      <c r="L139">
        <v>0.55147058823529405</v>
      </c>
      <c r="M139">
        <v>0.88235294117647001</v>
      </c>
      <c r="N139">
        <v>0.5859375</v>
      </c>
      <c r="O139">
        <f t="shared" si="2"/>
        <v>1</v>
      </c>
    </row>
    <row r="140" spans="1:15" x14ac:dyDescent="0.25">
      <c r="A140">
        <v>1</v>
      </c>
      <c r="B140">
        <v>16</v>
      </c>
      <c r="C140" t="s">
        <v>14</v>
      </c>
      <c r="D140">
        <v>2</v>
      </c>
      <c r="E140">
        <v>1119</v>
      </c>
      <c r="F140">
        <v>1109</v>
      </c>
      <c r="G140">
        <v>10</v>
      </c>
      <c r="H140">
        <v>1106</v>
      </c>
      <c r="I140">
        <v>13</v>
      </c>
      <c r="J140">
        <v>3</v>
      </c>
      <c r="K140">
        <v>0.98838248436103604</v>
      </c>
      <c r="L140">
        <v>0.99729486023444502</v>
      </c>
      <c r="M140">
        <v>1.00901713255184</v>
      </c>
      <c r="N140">
        <v>0.99281867145421898</v>
      </c>
      <c r="O140">
        <f t="shared" si="2"/>
        <v>1</v>
      </c>
    </row>
    <row r="141" spans="1:15" x14ac:dyDescent="0.25">
      <c r="A141">
        <v>1</v>
      </c>
      <c r="B141">
        <v>16</v>
      </c>
      <c r="C141" t="s">
        <v>15</v>
      </c>
      <c r="D141">
        <v>2</v>
      </c>
      <c r="E141">
        <v>670</v>
      </c>
      <c r="F141">
        <v>681</v>
      </c>
      <c r="G141">
        <v>11</v>
      </c>
      <c r="H141">
        <v>610</v>
      </c>
      <c r="I141">
        <v>60</v>
      </c>
      <c r="J141">
        <v>71</v>
      </c>
      <c r="K141">
        <v>0.91044776119402904</v>
      </c>
      <c r="L141">
        <v>0.89574155653450804</v>
      </c>
      <c r="M141">
        <v>0.98384728340675398</v>
      </c>
      <c r="N141">
        <v>0.903034789045151</v>
      </c>
      <c r="O141">
        <f t="shared" si="2"/>
        <v>1</v>
      </c>
    </row>
    <row r="142" spans="1:15" x14ac:dyDescent="0.25">
      <c r="A142">
        <v>1</v>
      </c>
      <c r="B142">
        <v>16</v>
      </c>
      <c r="C142" t="s">
        <v>16</v>
      </c>
      <c r="D142">
        <v>2</v>
      </c>
      <c r="E142">
        <v>261</v>
      </c>
      <c r="F142">
        <v>272</v>
      </c>
      <c r="G142">
        <v>11</v>
      </c>
      <c r="H142">
        <v>214</v>
      </c>
      <c r="I142">
        <v>47</v>
      </c>
      <c r="J142">
        <v>58</v>
      </c>
      <c r="K142">
        <v>0.81992337164750895</v>
      </c>
      <c r="L142">
        <v>0.78676470588235203</v>
      </c>
      <c r="M142">
        <v>0.95955882352941102</v>
      </c>
      <c r="N142">
        <v>0.80300187617260699</v>
      </c>
      <c r="O142">
        <f t="shared" si="2"/>
        <v>1</v>
      </c>
    </row>
    <row r="143" spans="1:15" x14ac:dyDescent="0.25">
      <c r="A143">
        <v>1</v>
      </c>
      <c r="B143">
        <v>16</v>
      </c>
      <c r="C143" t="s">
        <v>14</v>
      </c>
      <c r="D143">
        <v>3</v>
      </c>
      <c r="E143">
        <v>1087</v>
      </c>
      <c r="F143">
        <v>1109</v>
      </c>
      <c r="G143">
        <v>22</v>
      </c>
      <c r="H143">
        <v>1085</v>
      </c>
      <c r="I143">
        <v>2</v>
      </c>
      <c r="J143">
        <v>24</v>
      </c>
      <c r="K143">
        <v>0.99816007359705605</v>
      </c>
      <c r="L143">
        <v>0.97835888187556297</v>
      </c>
      <c r="M143">
        <v>0.98016230838593299</v>
      </c>
      <c r="N143">
        <v>0.98816029143897999</v>
      </c>
      <c r="O143">
        <f t="shared" si="2"/>
        <v>1</v>
      </c>
    </row>
    <row r="144" spans="1:15" x14ac:dyDescent="0.25">
      <c r="A144">
        <v>1</v>
      </c>
      <c r="B144">
        <v>16</v>
      </c>
      <c r="C144" t="s">
        <v>15</v>
      </c>
      <c r="D144">
        <v>3</v>
      </c>
      <c r="E144">
        <v>634</v>
      </c>
      <c r="F144">
        <v>681</v>
      </c>
      <c r="G144">
        <v>47</v>
      </c>
      <c r="H144">
        <v>587</v>
      </c>
      <c r="I144">
        <v>47</v>
      </c>
      <c r="J144">
        <v>94</v>
      </c>
      <c r="K144">
        <v>0.92586750788643501</v>
      </c>
      <c r="L144">
        <v>0.86196769456681299</v>
      </c>
      <c r="M144">
        <v>0.930983847283406</v>
      </c>
      <c r="N144">
        <v>0.89277566539923903</v>
      </c>
      <c r="O144">
        <f t="shared" si="2"/>
        <v>1</v>
      </c>
    </row>
    <row r="145" spans="1:15" x14ac:dyDescent="0.25">
      <c r="A145">
        <v>1</v>
      </c>
      <c r="B145">
        <v>16</v>
      </c>
      <c r="C145" t="s">
        <v>16</v>
      </c>
      <c r="D145">
        <v>3</v>
      </c>
      <c r="E145">
        <v>229</v>
      </c>
      <c r="F145">
        <v>272</v>
      </c>
      <c r="G145">
        <v>43</v>
      </c>
      <c r="H145">
        <v>204</v>
      </c>
      <c r="I145">
        <v>25</v>
      </c>
      <c r="J145">
        <v>68</v>
      </c>
      <c r="K145">
        <v>0.89082969432314396</v>
      </c>
      <c r="L145">
        <v>0.75</v>
      </c>
      <c r="M145">
        <v>0.84191176470588203</v>
      </c>
      <c r="N145">
        <v>0.81437125748503003</v>
      </c>
      <c r="O145">
        <f t="shared" si="2"/>
        <v>1</v>
      </c>
    </row>
    <row r="146" spans="1:15" x14ac:dyDescent="0.25">
      <c r="A146">
        <v>1</v>
      </c>
      <c r="B146">
        <v>17</v>
      </c>
      <c r="C146" t="s">
        <v>14</v>
      </c>
      <c r="D146">
        <v>1</v>
      </c>
      <c r="E146">
        <v>1045</v>
      </c>
      <c r="F146">
        <v>1029</v>
      </c>
      <c r="G146">
        <v>16</v>
      </c>
      <c r="H146">
        <v>1029</v>
      </c>
      <c r="I146">
        <v>16</v>
      </c>
      <c r="J146">
        <v>0</v>
      </c>
      <c r="K146">
        <v>0.98468899521531095</v>
      </c>
      <c r="L146">
        <v>1</v>
      </c>
      <c r="M146">
        <v>1.01554907677356</v>
      </c>
      <c r="N146">
        <v>0.99228543876566999</v>
      </c>
      <c r="O146">
        <f t="shared" si="2"/>
        <v>1</v>
      </c>
    </row>
    <row r="147" spans="1:15" x14ac:dyDescent="0.25">
      <c r="A147">
        <v>1</v>
      </c>
      <c r="B147">
        <v>17</v>
      </c>
      <c r="C147" t="s">
        <v>15</v>
      </c>
      <c r="D147">
        <v>1</v>
      </c>
      <c r="E147">
        <v>863</v>
      </c>
      <c r="F147">
        <v>837</v>
      </c>
      <c r="G147">
        <v>26</v>
      </c>
      <c r="H147">
        <v>768</v>
      </c>
      <c r="I147">
        <v>95</v>
      </c>
      <c r="J147">
        <v>69</v>
      </c>
      <c r="K147">
        <v>0.88991888760139004</v>
      </c>
      <c r="L147">
        <v>0.91756272401433603</v>
      </c>
      <c r="M147">
        <v>1.0310633213859</v>
      </c>
      <c r="N147">
        <v>0.90352941176470503</v>
      </c>
      <c r="O147">
        <f t="shared" si="2"/>
        <v>1</v>
      </c>
    </row>
    <row r="148" spans="1:15" x14ac:dyDescent="0.25">
      <c r="A148">
        <v>1</v>
      </c>
      <c r="B148">
        <v>17</v>
      </c>
      <c r="C148" t="s">
        <v>16</v>
      </c>
      <c r="D148">
        <v>1</v>
      </c>
      <c r="E148">
        <v>268</v>
      </c>
      <c r="F148">
        <v>240</v>
      </c>
      <c r="G148">
        <v>28</v>
      </c>
      <c r="H148">
        <v>151</v>
      </c>
      <c r="I148">
        <v>117</v>
      </c>
      <c r="J148">
        <v>89</v>
      </c>
      <c r="K148">
        <v>0.56343283582089498</v>
      </c>
      <c r="L148">
        <v>0.62916666666666599</v>
      </c>
      <c r="M148">
        <v>1.11666666666666</v>
      </c>
      <c r="N148">
        <v>0.59448818897637801</v>
      </c>
      <c r="O148">
        <f t="shared" si="2"/>
        <v>1</v>
      </c>
    </row>
    <row r="149" spans="1:15" x14ac:dyDescent="0.25">
      <c r="A149">
        <v>1</v>
      </c>
      <c r="B149">
        <v>17</v>
      </c>
      <c r="C149" t="s">
        <v>14</v>
      </c>
      <c r="D149">
        <v>2</v>
      </c>
      <c r="E149">
        <v>1026</v>
      </c>
      <c r="F149">
        <v>1029</v>
      </c>
      <c r="G149">
        <v>3</v>
      </c>
      <c r="H149">
        <v>1013</v>
      </c>
      <c r="I149">
        <v>13</v>
      </c>
      <c r="J149">
        <v>16</v>
      </c>
      <c r="K149">
        <v>0.98732943469785495</v>
      </c>
      <c r="L149">
        <v>0.98445092322643302</v>
      </c>
      <c r="M149">
        <v>0.99708454810495595</v>
      </c>
      <c r="N149">
        <v>0.98588807785888</v>
      </c>
      <c r="O149">
        <f t="shared" si="2"/>
        <v>1</v>
      </c>
    </row>
    <row r="150" spans="1:15" x14ac:dyDescent="0.25">
      <c r="A150">
        <v>1</v>
      </c>
      <c r="B150">
        <v>17</v>
      </c>
      <c r="C150" t="s">
        <v>15</v>
      </c>
      <c r="D150">
        <v>2</v>
      </c>
      <c r="E150">
        <v>853</v>
      </c>
      <c r="F150">
        <v>837</v>
      </c>
      <c r="G150">
        <v>16</v>
      </c>
      <c r="H150">
        <v>792</v>
      </c>
      <c r="I150">
        <v>61</v>
      </c>
      <c r="J150">
        <v>45</v>
      </c>
      <c r="K150">
        <v>0.92848769050410296</v>
      </c>
      <c r="L150">
        <v>0.94623655913978499</v>
      </c>
      <c r="M150">
        <v>1.0191158900836299</v>
      </c>
      <c r="N150">
        <v>0.937278106508875</v>
      </c>
      <c r="O150">
        <f t="shared" si="2"/>
        <v>1</v>
      </c>
    </row>
    <row r="151" spans="1:15" x14ac:dyDescent="0.25">
      <c r="A151">
        <v>1</v>
      </c>
      <c r="B151">
        <v>17</v>
      </c>
      <c r="C151" t="s">
        <v>16</v>
      </c>
      <c r="D151">
        <v>2</v>
      </c>
      <c r="E151">
        <v>278</v>
      </c>
      <c r="F151">
        <v>240</v>
      </c>
      <c r="G151">
        <v>38</v>
      </c>
      <c r="H151">
        <v>199</v>
      </c>
      <c r="I151">
        <v>79</v>
      </c>
      <c r="J151">
        <v>41</v>
      </c>
      <c r="K151">
        <v>0.71582733812949595</v>
      </c>
      <c r="L151">
        <v>0.82916666666666605</v>
      </c>
      <c r="M151">
        <v>1.1583333333333301</v>
      </c>
      <c r="N151">
        <v>0.76833976833976803</v>
      </c>
      <c r="O151">
        <f t="shared" si="2"/>
        <v>1</v>
      </c>
    </row>
    <row r="152" spans="1:15" x14ac:dyDescent="0.25">
      <c r="A152">
        <v>1</v>
      </c>
      <c r="B152">
        <v>17</v>
      </c>
      <c r="C152" t="s">
        <v>14</v>
      </c>
      <c r="D152">
        <v>3</v>
      </c>
      <c r="E152">
        <v>1010</v>
      </c>
      <c r="F152">
        <v>1029</v>
      </c>
      <c r="G152">
        <v>19</v>
      </c>
      <c r="H152">
        <v>1009</v>
      </c>
      <c r="I152">
        <v>1</v>
      </c>
      <c r="J152">
        <v>20</v>
      </c>
      <c r="K152">
        <v>0.99900990099009901</v>
      </c>
      <c r="L152">
        <v>0.98056365403304102</v>
      </c>
      <c r="M152">
        <v>0.98153547133138896</v>
      </c>
      <c r="N152">
        <v>0.98970083374203</v>
      </c>
      <c r="O152">
        <f t="shared" si="2"/>
        <v>1</v>
      </c>
    </row>
    <row r="153" spans="1:15" x14ac:dyDescent="0.25">
      <c r="A153">
        <v>1</v>
      </c>
      <c r="B153">
        <v>17</v>
      </c>
      <c r="C153" t="s">
        <v>15</v>
      </c>
      <c r="D153">
        <v>3</v>
      </c>
      <c r="E153">
        <v>843</v>
      </c>
      <c r="F153">
        <v>837</v>
      </c>
      <c r="G153">
        <v>6</v>
      </c>
      <c r="H153">
        <v>789</v>
      </c>
      <c r="I153">
        <v>54</v>
      </c>
      <c r="J153">
        <v>48</v>
      </c>
      <c r="K153">
        <v>0.93594306049821996</v>
      </c>
      <c r="L153">
        <v>0.94265232974910396</v>
      </c>
      <c r="M153">
        <v>1.0071684587813601</v>
      </c>
      <c r="N153">
        <v>0.93928571428571395</v>
      </c>
      <c r="O153">
        <f t="shared" si="2"/>
        <v>1</v>
      </c>
    </row>
    <row r="154" spans="1:15" x14ac:dyDescent="0.25">
      <c r="A154">
        <v>1</v>
      </c>
      <c r="B154">
        <v>17</v>
      </c>
      <c r="C154" t="s">
        <v>16</v>
      </c>
      <c r="D154">
        <v>3</v>
      </c>
      <c r="E154">
        <v>253</v>
      </c>
      <c r="F154">
        <v>240</v>
      </c>
      <c r="G154">
        <v>13</v>
      </c>
      <c r="H154">
        <v>203</v>
      </c>
      <c r="I154">
        <v>50</v>
      </c>
      <c r="J154">
        <v>37</v>
      </c>
      <c r="K154">
        <v>0.80237154150197598</v>
      </c>
      <c r="L154">
        <v>0.84583333333333299</v>
      </c>
      <c r="M154">
        <v>1.05416666666666</v>
      </c>
      <c r="N154">
        <v>0.82352941176470495</v>
      </c>
      <c r="O154">
        <f t="shared" si="2"/>
        <v>1</v>
      </c>
    </row>
    <row r="155" spans="1:15" x14ac:dyDescent="0.25">
      <c r="A155">
        <v>1</v>
      </c>
      <c r="B155">
        <v>18</v>
      </c>
      <c r="C155" t="s">
        <v>14</v>
      </c>
      <c r="D155">
        <v>1</v>
      </c>
      <c r="E155">
        <v>1026</v>
      </c>
      <c r="F155">
        <v>1044</v>
      </c>
      <c r="G155">
        <v>18</v>
      </c>
      <c r="H155">
        <v>1020</v>
      </c>
      <c r="I155">
        <v>6</v>
      </c>
      <c r="J155">
        <v>24</v>
      </c>
      <c r="K155">
        <v>0.99415204678362501</v>
      </c>
      <c r="L155">
        <v>0.97701149425287304</v>
      </c>
      <c r="M155">
        <v>0.98275862068965503</v>
      </c>
      <c r="N155">
        <v>0.98550724637681097</v>
      </c>
      <c r="O155">
        <f t="shared" si="2"/>
        <v>1</v>
      </c>
    </row>
    <row r="156" spans="1:15" x14ac:dyDescent="0.25">
      <c r="A156">
        <v>1</v>
      </c>
      <c r="B156">
        <v>18</v>
      </c>
      <c r="C156" t="s">
        <v>15</v>
      </c>
      <c r="D156">
        <v>1</v>
      </c>
      <c r="E156">
        <v>838</v>
      </c>
      <c r="F156">
        <v>801</v>
      </c>
      <c r="G156">
        <v>37</v>
      </c>
      <c r="H156">
        <v>754</v>
      </c>
      <c r="I156">
        <v>84</v>
      </c>
      <c r="J156">
        <v>47</v>
      </c>
      <c r="K156">
        <v>0.89976133651551304</v>
      </c>
      <c r="L156">
        <v>0.94132334581772703</v>
      </c>
      <c r="M156">
        <v>1.0461922596754001</v>
      </c>
      <c r="N156">
        <v>0.92007321537522802</v>
      </c>
      <c r="O156">
        <f t="shared" si="2"/>
        <v>1</v>
      </c>
    </row>
    <row r="157" spans="1:15" x14ac:dyDescent="0.25">
      <c r="A157">
        <v>1</v>
      </c>
      <c r="B157">
        <v>18</v>
      </c>
      <c r="C157" t="s">
        <v>16</v>
      </c>
      <c r="D157">
        <v>1</v>
      </c>
      <c r="E157">
        <v>265</v>
      </c>
      <c r="F157">
        <v>252</v>
      </c>
      <c r="G157">
        <v>13</v>
      </c>
      <c r="H157">
        <v>185</v>
      </c>
      <c r="I157">
        <v>80</v>
      </c>
      <c r="J157">
        <v>67</v>
      </c>
      <c r="K157">
        <v>0.69811320754716899</v>
      </c>
      <c r="L157">
        <v>0.73412698412698396</v>
      </c>
      <c r="M157">
        <v>1.0515873015873001</v>
      </c>
      <c r="N157">
        <v>0.71566731141199202</v>
      </c>
      <c r="O157">
        <f t="shared" si="2"/>
        <v>1</v>
      </c>
    </row>
    <row r="158" spans="1:15" x14ac:dyDescent="0.25">
      <c r="A158">
        <v>1</v>
      </c>
      <c r="B158">
        <v>18</v>
      </c>
      <c r="C158" t="s">
        <v>14</v>
      </c>
      <c r="D158">
        <v>2</v>
      </c>
      <c r="E158">
        <v>1056</v>
      </c>
      <c r="F158">
        <v>1044</v>
      </c>
      <c r="G158">
        <v>12</v>
      </c>
      <c r="H158">
        <v>1039</v>
      </c>
      <c r="I158">
        <v>17</v>
      </c>
      <c r="J158">
        <v>5</v>
      </c>
      <c r="K158">
        <v>0.98390151515151503</v>
      </c>
      <c r="L158">
        <v>0.99521072796934795</v>
      </c>
      <c r="M158">
        <v>1.01149425287356</v>
      </c>
      <c r="N158">
        <v>0.98952380952380903</v>
      </c>
      <c r="O158">
        <f t="shared" si="2"/>
        <v>1</v>
      </c>
    </row>
    <row r="159" spans="1:15" x14ac:dyDescent="0.25">
      <c r="A159">
        <v>1</v>
      </c>
      <c r="B159">
        <v>18</v>
      </c>
      <c r="C159" t="s">
        <v>15</v>
      </c>
      <c r="D159">
        <v>2</v>
      </c>
      <c r="E159">
        <v>794</v>
      </c>
      <c r="F159">
        <v>801</v>
      </c>
      <c r="G159">
        <v>7</v>
      </c>
      <c r="H159">
        <v>748</v>
      </c>
      <c r="I159">
        <v>46</v>
      </c>
      <c r="J159">
        <v>53</v>
      </c>
      <c r="K159">
        <v>0.94206549118387894</v>
      </c>
      <c r="L159">
        <v>0.93383270911360705</v>
      </c>
      <c r="M159">
        <v>0.99126092384519304</v>
      </c>
      <c r="N159">
        <v>0.93793103448275805</v>
      </c>
      <c r="O159">
        <f t="shared" si="2"/>
        <v>1</v>
      </c>
    </row>
    <row r="160" spans="1:15" x14ac:dyDescent="0.25">
      <c r="A160">
        <v>1</v>
      </c>
      <c r="B160">
        <v>18</v>
      </c>
      <c r="C160" t="s">
        <v>16</v>
      </c>
      <c r="D160">
        <v>2</v>
      </c>
      <c r="E160">
        <v>270</v>
      </c>
      <c r="F160">
        <v>252</v>
      </c>
      <c r="G160">
        <v>18</v>
      </c>
      <c r="H160">
        <v>217</v>
      </c>
      <c r="I160">
        <v>53</v>
      </c>
      <c r="J160">
        <v>35</v>
      </c>
      <c r="K160">
        <v>0.80370370370370303</v>
      </c>
      <c r="L160">
        <v>0.86111111111111105</v>
      </c>
      <c r="M160">
        <v>1.0714285714285701</v>
      </c>
      <c r="N160">
        <v>0.83141762452107204</v>
      </c>
      <c r="O160">
        <f t="shared" si="2"/>
        <v>1</v>
      </c>
    </row>
    <row r="161" spans="1:15" x14ac:dyDescent="0.25">
      <c r="A161">
        <v>1</v>
      </c>
      <c r="B161">
        <v>18</v>
      </c>
      <c r="C161" t="s">
        <v>14</v>
      </c>
      <c r="D161">
        <v>3</v>
      </c>
      <c r="E161">
        <v>1020</v>
      </c>
      <c r="F161">
        <v>1044</v>
      </c>
      <c r="G161">
        <v>24</v>
      </c>
      <c r="H161">
        <v>1019</v>
      </c>
      <c r="I161">
        <v>1</v>
      </c>
      <c r="J161">
        <v>25</v>
      </c>
      <c r="K161">
        <v>0.99901960784313704</v>
      </c>
      <c r="L161">
        <v>0.97605363984674298</v>
      </c>
      <c r="M161">
        <v>0.97701149425287304</v>
      </c>
      <c r="N161">
        <v>0.987403100775193</v>
      </c>
      <c r="O161">
        <f t="shared" si="2"/>
        <v>1</v>
      </c>
    </row>
    <row r="162" spans="1:15" x14ac:dyDescent="0.25">
      <c r="A162">
        <v>1</v>
      </c>
      <c r="B162">
        <v>18</v>
      </c>
      <c r="C162" t="s">
        <v>15</v>
      </c>
      <c r="D162">
        <v>3</v>
      </c>
      <c r="E162">
        <v>812</v>
      </c>
      <c r="F162">
        <v>801</v>
      </c>
      <c r="G162">
        <v>11</v>
      </c>
      <c r="H162">
        <v>768</v>
      </c>
      <c r="I162">
        <v>44</v>
      </c>
      <c r="J162">
        <v>33</v>
      </c>
      <c r="K162">
        <v>0.94581280788177302</v>
      </c>
      <c r="L162">
        <v>0.95880149812733995</v>
      </c>
      <c r="M162">
        <v>1.01373283395755</v>
      </c>
      <c r="N162">
        <v>0.95226286422814599</v>
      </c>
      <c r="O162">
        <f t="shared" si="2"/>
        <v>1</v>
      </c>
    </row>
    <row r="163" spans="1:15" x14ac:dyDescent="0.25">
      <c r="A163">
        <v>1</v>
      </c>
      <c r="B163">
        <v>18</v>
      </c>
      <c r="C163" t="s">
        <v>16</v>
      </c>
      <c r="D163">
        <v>3</v>
      </c>
      <c r="E163">
        <v>257</v>
      </c>
      <c r="F163">
        <v>252</v>
      </c>
      <c r="G163">
        <v>5</v>
      </c>
      <c r="H163">
        <v>224</v>
      </c>
      <c r="I163">
        <v>33</v>
      </c>
      <c r="J163">
        <v>28</v>
      </c>
      <c r="K163">
        <v>0.87159533073929896</v>
      </c>
      <c r="L163">
        <v>0.88888888888888795</v>
      </c>
      <c r="M163">
        <v>1.01984126984126</v>
      </c>
      <c r="N163">
        <v>0.88015717092337897</v>
      </c>
      <c r="O163">
        <f t="shared" si="2"/>
        <v>1</v>
      </c>
    </row>
    <row r="164" spans="1:15" x14ac:dyDescent="0.25">
      <c r="A164">
        <v>1</v>
      </c>
      <c r="B164">
        <v>19</v>
      </c>
      <c r="C164" t="s">
        <v>14</v>
      </c>
      <c r="D164">
        <v>1</v>
      </c>
      <c r="E164">
        <v>1074</v>
      </c>
      <c r="F164">
        <v>1076</v>
      </c>
      <c r="G164">
        <v>2</v>
      </c>
      <c r="H164">
        <v>1064</v>
      </c>
      <c r="I164">
        <v>10</v>
      </c>
      <c r="J164">
        <v>12</v>
      </c>
      <c r="K164">
        <v>0.99068901303538104</v>
      </c>
      <c r="L164">
        <v>0.98884758364312197</v>
      </c>
      <c r="M164">
        <v>0.99814126394052005</v>
      </c>
      <c r="N164">
        <v>0.98976744186046495</v>
      </c>
      <c r="O164">
        <f t="shared" si="2"/>
        <v>1</v>
      </c>
    </row>
    <row r="165" spans="1:15" x14ac:dyDescent="0.25">
      <c r="A165">
        <v>1</v>
      </c>
      <c r="B165">
        <v>19</v>
      </c>
      <c r="C165" t="s">
        <v>15</v>
      </c>
      <c r="D165">
        <v>1</v>
      </c>
      <c r="E165">
        <v>744</v>
      </c>
      <c r="F165">
        <v>753</v>
      </c>
      <c r="G165">
        <v>9</v>
      </c>
      <c r="H165">
        <v>686</v>
      </c>
      <c r="I165">
        <v>58</v>
      </c>
      <c r="J165">
        <v>67</v>
      </c>
      <c r="K165">
        <v>0.92204301075268802</v>
      </c>
      <c r="L165">
        <v>0.91102257636122097</v>
      </c>
      <c r="M165">
        <v>0.98804780876494003</v>
      </c>
      <c r="N165">
        <v>0.91649966599866395</v>
      </c>
      <c r="O165">
        <f t="shared" si="2"/>
        <v>1</v>
      </c>
    </row>
    <row r="166" spans="1:15" x14ac:dyDescent="0.25">
      <c r="A166">
        <v>1</v>
      </c>
      <c r="B166">
        <v>19</v>
      </c>
      <c r="C166" t="s">
        <v>16</v>
      </c>
      <c r="D166">
        <v>1</v>
      </c>
      <c r="E166">
        <v>268</v>
      </c>
      <c r="F166">
        <v>245</v>
      </c>
      <c r="G166">
        <v>23</v>
      </c>
      <c r="H166">
        <v>183</v>
      </c>
      <c r="I166">
        <v>85</v>
      </c>
      <c r="J166">
        <v>62</v>
      </c>
      <c r="K166">
        <v>0.68283582089552197</v>
      </c>
      <c r="L166">
        <v>0.74693877551020404</v>
      </c>
      <c r="M166">
        <v>1.0938775510204</v>
      </c>
      <c r="N166">
        <v>0.71345029239766</v>
      </c>
      <c r="O166">
        <f t="shared" si="2"/>
        <v>1</v>
      </c>
    </row>
    <row r="167" spans="1:15" x14ac:dyDescent="0.25">
      <c r="A167">
        <v>1</v>
      </c>
      <c r="B167">
        <v>19</v>
      </c>
      <c r="C167" t="s">
        <v>14</v>
      </c>
      <c r="D167">
        <v>2</v>
      </c>
      <c r="E167">
        <v>1088</v>
      </c>
      <c r="F167">
        <v>1076</v>
      </c>
      <c r="G167">
        <v>12</v>
      </c>
      <c r="H167">
        <v>1072</v>
      </c>
      <c r="I167">
        <v>16</v>
      </c>
      <c r="J167">
        <v>4</v>
      </c>
      <c r="K167">
        <v>0.98529411764705799</v>
      </c>
      <c r="L167">
        <v>0.99628252788103999</v>
      </c>
      <c r="M167">
        <v>1.0111524163568699</v>
      </c>
      <c r="N167">
        <v>0.99075785582255005</v>
      </c>
      <c r="O167">
        <f t="shared" si="2"/>
        <v>1</v>
      </c>
    </row>
    <row r="168" spans="1:15" x14ac:dyDescent="0.25">
      <c r="A168">
        <v>1</v>
      </c>
      <c r="B168">
        <v>19</v>
      </c>
      <c r="C168" t="s">
        <v>15</v>
      </c>
      <c r="D168">
        <v>2</v>
      </c>
      <c r="E168">
        <v>743</v>
      </c>
      <c r="F168">
        <v>753</v>
      </c>
      <c r="G168">
        <v>10</v>
      </c>
      <c r="H168">
        <v>703</v>
      </c>
      <c r="I168">
        <v>40</v>
      </c>
      <c r="J168">
        <v>50</v>
      </c>
      <c r="K168">
        <v>0.94616419919246297</v>
      </c>
      <c r="L168">
        <v>0.93359893758300105</v>
      </c>
      <c r="M168">
        <v>0.98671978751660006</v>
      </c>
      <c r="N168">
        <v>0.93983957219251302</v>
      </c>
      <c r="O168">
        <f t="shared" si="2"/>
        <v>1</v>
      </c>
    </row>
    <row r="169" spans="1:15" x14ac:dyDescent="0.25">
      <c r="A169">
        <v>1</v>
      </c>
      <c r="B169">
        <v>19</v>
      </c>
      <c r="C169" t="s">
        <v>16</v>
      </c>
      <c r="D169">
        <v>2</v>
      </c>
      <c r="E169">
        <v>258</v>
      </c>
      <c r="F169">
        <v>245</v>
      </c>
      <c r="G169">
        <v>13</v>
      </c>
      <c r="H169">
        <v>199</v>
      </c>
      <c r="I169">
        <v>59</v>
      </c>
      <c r="J169">
        <v>46</v>
      </c>
      <c r="K169">
        <v>0.77131782945736405</v>
      </c>
      <c r="L169">
        <v>0.81224489795918298</v>
      </c>
      <c r="M169">
        <v>1.0530612244897899</v>
      </c>
      <c r="N169">
        <v>0.791252485089463</v>
      </c>
      <c r="O169">
        <f t="shared" si="2"/>
        <v>1</v>
      </c>
    </row>
    <row r="170" spans="1:15" x14ac:dyDescent="0.25">
      <c r="A170">
        <v>1</v>
      </c>
      <c r="B170">
        <v>19</v>
      </c>
      <c r="C170" t="s">
        <v>14</v>
      </c>
      <c r="D170">
        <v>3</v>
      </c>
      <c r="E170">
        <v>1049</v>
      </c>
      <c r="F170">
        <v>1076</v>
      </c>
      <c r="G170">
        <v>27</v>
      </c>
      <c r="H170">
        <v>1047</v>
      </c>
      <c r="I170">
        <v>2</v>
      </c>
      <c r="J170">
        <v>29</v>
      </c>
      <c r="K170">
        <v>0.99809342230695897</v>
      </c>
      <c r="L170">
        <v>0.97304832713754597</v>
      </c>
      <c r="M170">
        <v>0.97490706319702602</v>
      </c>
      <c r="N170">
        <v>0.98541176470588199</v>
      </c>
      <c r="O170">
        <f t="shared" si="2"/>
        <v>1</v>
      </c>
    </row>
    <row r="171" spans="1:15" x14ac:dyDescent="0.25">
      <c r="A171">
        <v>1</v>
      </c>
      <c r="B171">
        <v>19</v>
      </c>
      <c r="C171" t="s">
        <v>15</v>
      </c>
      <c r="D171">
        <v>3</v>
      </c>
      <c r="E171">
        <v>724</v>
      </c>
      <c r="F171">
        <v>753</v>
      </c>
      <c r="G171">
        <v>29</v>
      </c>
      <c r="H171">
        <v>679</v>
      </c>
      <c r="I171">
        <v>45</v>
      </c>
      <c r="J171">
        <v>74</v>
      </c>
      <c r="K171">
        <v>0.93784530386740295</v>
      </c>
      <c r="L171">
        <v>0.90172642762284105</v>
      </c>
      <c r="M171">
        <v>0.96148738379814003</v>
      </c>
      <c r="N171">
        <v>0.91943127962085303</v>
      </c>
      <c r="O171">
        <f t="shared" si="2"/>
        <v>1</v>
      </c>
    </row>
    <row r="172" spans="1:15" x14ac:dyDescent="0.25">
      <c r="A172">
        <v>1</v>
      </c>
      <c r="B172">
        <v>19</v>
      </c>
      <c r="C172" t="s">
        <v>16</v>
      </c>
      <c r="D172">
        <v>3</v>
      </c>
      <c r="E172">
        <v>239</v>
      </c>
      <c r="F172">
        <v>245</v>
      </c>
      <c r="G172">
        <v>6</v>
      </c>
      <c r="H172">
        <v>200</v>
      </c>
      <c r="I172">
        <v>39</v>
      </c>
      <c r="J172">
        <v>45</v>
      </c>
      <c r="K172">
        <v>0.836820083682008</v>
      </c>
      <c r="L172">
        <v>0.81632653061224403</v>
      </c>
      <c r="M172">
        <v>0.97551020408163203</v>
      </c>
      <c r="N172">
        <v>0.82644628099173501</v>
      </c>
      <c r="O172">
        <f t="shared" si="2"/>
        <v>1</v>
      </c>
    </row>
    <row r="173" spans="1:15" x14ac:dyDescent="0.25">
      <c r="A173">
        <v>1</v>
      </c>
      <c r="B173">
        <v>20</v>
      </c>
      <c r="C173" t="s">
        <v>14</v>
      </c>
      <c r="D173">
        <v>1</v>
      </c>
      <c r="E173">
        <v>1202</v>
      </c>
      <c r="F173">
        <v>1251</v>
      </c>
      <c r="G173">
        <v>49</v>
      </c>
      <c r="H173">
        <v>1198</v>
      </c>
      <c r="I173">
        <v>4</v>
      </c>
      <c r="J173">
        <v>53</v>
      </c>
      <c r="K173">
        <v>0.99667221297836905</v>
      </c>
      <c r="L173">
        <v>0.95763389288569101</v>
      </c>
      <c r="M173">
        <v>0.96083133493205397</v>
      </c>
      <c r="N173">
        <v>0.97676314716673396</v>
      </c>
      <c r="O173">
        <f t="shared" si="2"/>
        <v>1</v>
      </c>
    </row>
    <row r="174" spans="1:15" x14ac:dyDescent="0.25">
      <c r="A174">
        <v>1</v>
      </c>
      <c r="B174">
        <v>20</v>
      </c>
      <c r="C174" t="s">
        <v>15</v>
      </c>
      <c r="D174">
        <v>1</v>
      </c>
      <c r="E174">
        <v>899</v>
      </c>
      <c r="F174">
        <v>841</v>
      </c>
      <c r="G174">
        <v>58</v>
      </c>
      <c r="H174">
        <v>780</v>
      </c>
      <c r="I174">
        <v>119</v>
      </c>
      <c r="J174">
        <v>61</v>
      </c>
      <c r="K174">
        <v>0.86763070077864202</v>
      </c>
      <c r="L174">
        <v>0.92746730083234197</v>
      </c>
      <c r="M174">
        <v>1.0689655172413699</v>
      </c>
      <c r="N174">
        <v>0.89655172413793005</v>
      </c>
      <c r="O174">
        <f t="shared" si="2"/>
        <v>1</v>
      </c>
    </row>
    <row r="175" spans="1:15" x14ac:dyDescent="0.25">
      <c r="A175">
        <v>1</v>
      </c>
      <c r="B175">
        <v>20</v>
      </c>
      <c r="C175" t="s">
        <v>16</v>
      </c>
      <c r="D175">
        <v>1</v>
      </c>
      <c r="E175">
        <v>271</v>
      </c>
      <c r="F175">
        <v>252</v>
      </c>
      <c r="G175">
        <v>19</v>
      </c>
      <c r="H175">
        <v>179</v>
      </c>
      <c r="I175">
        <v>92</v>
      </c>
      <c r="J175">
        <v>73</v>
      </c>
      <c r="K175">
        <v>0.66051660516605104</v>
      </c>
      <c r="L175">
        <v>0.71031746031746001</v>
      </c>
      <c r="M175">
        <v>1.07539682539682</v>
      </c>
      <c r="N175">
        <v>0.68451242829827896</v>
      </c>
      <c r="O175">
        <f t="shared" si="2"/>
        <v>1</v>
      </c>
    </row>
    <row r="176" spans="1:15" x14ac:dyDescent="0.25">
      <c r="A176">
        <v>1</v>
      </c>
      <c r="B176">
        <v>20</v>
      </c>
      <c r="C176" t="s">
        <v>14</v>
      </c>
      <c r="D176">
        <v>2</v>
      </c>
      <c r="E176">
        <v>1224</v>
      </c>
      <c r="F176">
        <v>1251</v>
      </c>
      <c r="G176">
        <v>27</v>
      </c>
      <c r="H176">
        <v>1212</v>
      </c>
      <c r="I176">
        <v>12</v>
      </c>
      <c r="J176">
        <v>39</v>
      </c>
      <c r="K176">
        <v>0.99019607843137203</v>
      </c>
      <c r="L176">
        <v>0.96882494004796105</v>
      </c>
      <c r="M176">
        <v>0.97841726618705005</v>
      </c>
      <c r="N176">
        <v>0.97939393939393904</v>
      </c>
      <c r="O176">
        <f t="shared" si="2"/>
        <v>1</v>
      </c>
    </row>
    <row r="177" spans="1:15" x14ac:dyDescent="0.25">
      <c r="A177">
        <v>1</v>
      </c>
      <c r="B177">
        <v>20</v>
      </c>
      <c r="C177" t="s">
        <v>15</v>
      </c>
      <c r="D177">
        <v>2</v>
      </c>
      <c r="E177">
        <v>821</v>
      </c>
      <c r="F177">
        <v>841</v>
      </c>
      <c r="G177">
        <v>20</v>
      </c>
      <c r="H177">
        <v>742</v>
      </c>
      <c r="I177">
        <v>79</v>
      </c>
      <c r="J177">
        <v>99</v>
      </c>
      <c r="K177">
        <v>0.90377588306942702</v>
      </c>
      <c r="L177">
        <v>0.88228299643281805</v>
      </c>
      <c r="M177">
        <v>0.97621878715814503</v>
      </c>
      <c r="N177">
        <v>0.89290012033694299</v>
      </c>
      <c r="O177">
        <f t="shared" si="2"/>
        <v>1</v>
      </c>
    </row>
    <row r="178" spans="1:15" x14ac:dyDescent="0.25">
      <c r="A178">
        <v>1</v>
      </c>
      <c r="B178">
        <v>20</v>
      </c>
      <c r="C178" t="s">
        <v>16</v>
      </c>
      <c r="D178">
        <v>2</v>
      </c>
      <c r="E178">
        <v>253</v>
      </c>
      <c r="F178">
        <v>252</v>
      </c>
      <c r="G178">
        <v>1</v>
      </c>
      <c r="H178">
        <v>201</v>
      </c>
      <c r="I178">
        <v>52</v>
      </c>
      <c r="J178">
        <v>51</v>
      </c>
      <c r="K178">
        <v>0.79446640316205497</v>
      </c>
      <c r="L178">
        <v>0.79761904761904701</v>
      </c>
      <c r="M178">
        <v>1.00396825396825</v>
      </c>
      <c r="N178">
        <v>0.79603960396039597</v>
      </c>
      <c r="O178">
        <f t="shared" si="2"/>
        <v>1</v>
      </c>
    </row>
    <row r="179" spans="1:15" x14ac:dyDescent="0.25">
      <c r="A179">
        <v>1</v>
      </c>
      <c r="B179">
        <v>20</v>
      </c>
      <c r="C179" t="s">
        <v>14</v>
      </c>
      <c r="D179">
        <v>3</v>
      </c>
      <c r="E179">
        <v>1211</v>
      </c>
      <c r="F179">
        <v>1251</v>
      </c>
      <c r="G179">
        <v>40</v>
      </c>
      <c r="H179">
        <v>1208</v>
      </c>
      <c r="I179">
        <v>3</v>
      </c>
      <c r="J179">
        <v>43</v>
      </c>
      <c r="K179">
        <v>0.99752270850536695</v>
      </c>
      <c r="L179">
        <v>0.96562749800159797</v>
      </c>
      <c r="M179">
        <v>0.96802557953637003</v>
      </c>
      <c r="N179">
        <v>0.98131600324938995</v>
      </c>
      <c r="O179">
        <f t="shared" si="2"/>
        <v>1</v>
      </c>
    </row>
    <row r="180" spans="1:15" x14ac:dyDescent="0.25">
      <c r="A180">
        <v>1</v>
      </c>
      <c r="B180">
        <v>20</v>
      </c>
      <c r="C180" t="s">
        <v>15</v>
      </c>
      <c r="D180">
        <v>3</v>
      </c>
      <c r="E180">
        <v>833</v>
      </c>
      <c r="F180">
        <v>841</v>
      </c>
      <c r="G180">
        <v>8</v>
      </c>
      <c r="H180">
        <v>750</v>
      </c>
      <c r="I180">
        <v>83</v>
      </c>
      <c r="J180">
        <v>91</v>
      </c>
      <c r="K180">
        <v>0.90036014405762299</v>
      </c>
      <c r="L180">
        <v>0.89179548156956001</v>
      </c>
      <c r="M180">
        <v>0.99048751486325803</v>
      </c>
      <c r="N180">
        <v>0.89605734767025003</v>
      </c>
      <c r="O180">
        <f t="shared" si="2"/>
        <v>1</v>
      </c>
    </row>
    <row r="181" spans="1:15" x14ac:dyDescent="0.25">
      <c r="A181">
        <v>1</v>
      </c>
      <c r="B181">
        <v>20</v>
      </c>
      <c r="C181" t="s">
        <v>16</v>
      </c>
      <c r="D181">
        <v>3</v>
      </c>
      <c r="E181">
        <v>244</v>
      </c>
      <c r="F181">
        <v>252</v>
      </c>
      <c r="G181">
        <v>8</v>
      </c>
      <c r="H181">
        <v>200</v>
      </c>
      <c r="I181">
        <v>44</v>
      </c>
      <c r="J181">
        <v>52</v>
      </c>
      <c r="K181">
        <v>0.81967213114754101</v>
      </c>
      <c r="L181">
        <v>0.79365079365079305</v>
      </c>
      <c r="M181">
        <v>0.96825396825396803</v>
      </c>
      <c r="N181">
        <v>0.80645161290322498</v>
      </c>
      <c r="O181">
        <f t="shared" si="2"/>
        <v>1</v>
      </c>
    </row>
    <row r="182" spans="1:15" x14ac:dyDescent="0.25">
      <c r="A182">
        <v>1</v>
      </c>
      <c r="B182">
        <v>21</v>
      </c>
      <c r="C182" t="s">
        <v>14</v>
      </c>
      <c r="D182">
        <v>1</v>
      </c>
      <c r="E182">
        <v>941</v>
      </c>
      <c r="F182">
        <v>920</v>
      </c>
      <c r="G182">
        <v>21</v>
      </c>
      <c r="H182">
        <v>918</v>
      </c>
      <c r="I182">
        <v>23</v>
      </c>
      <c r="J182">
        <v>2</v>
      </c>
      <c r="K182">
        <v>0.97555791710945805</v>
      </c>
      <c r="L182">
        <v>0.99782608695652097</v>
      </c>
      <c r="M182">
        <v>1.02282608695652</v>
      </c>
      <c r="N182">
        <v>0.98656636217087501</v>
      </c>
      <c r="O182">
        <f t="shared" si="2"/>
        <v>1</v>
      </c>
    </row>
    <row r="183" spans="1:15" x14ac:dyDescent="0.25">
      <c r="A183">
        <v>1</v>
      </c>
      <c r="B183">
        <v>21</v>
      </c>
      <c r="C183" t="s">
        <v>15</v>
      </c>
      <c r="D183">
        <v>1</v>
      </c>
      <c r="E183">
        <v>586</v>
      </c>
      <c r="F183">
        <v>549</v>
      </c>
      <c r="G183">
        <v>37</v>
      </c>
      <c r="H183">
        <v>484</v>
      </c>
      <c r="I183">
        <v>102</v>
      </c>
      <c r="J183">
        <v>65</v>
      </c>
      <c r="K183">
        <v>0.82593856655290099</v>
      </c>
      <c r="L183">
        <v>0.88160291438979899</v>
      </c>
      <c r="M183">
        <v>1.06739526411657</v>
      </c>
      <c r="N183">
        <v>0.85286343612334703</v>
      </c>
      <c r="O183">
        <f t="shared" si="2"/>
        <v>1</v>
      </c>
    </row>
    <row r="184" spans="1:15" x14ac:dyDescent="0.25">
      <c r="A184">
        <v>1</v>
      </c>
      <c r="B184">
        <v>21</v>
      </c>
      <c r="C184" t="s">
        <v>16</v>
      </c>
      <c r="D184">
        <v>1</v>
      </c>
      <c r="E184">
        <v>208</v>
      </c>
      <c r="F184">
        <v>204</v>
      </c>
      <c r="G184">
        <v>4</v>
      </c>
      <c r="H184">
        <v>155</v>
      </c>
      <c r="I184">
        <v>53</v>
      </c>
      <c r="J184">
        <v>49</v>
      </c>
      <c r="K184">
        <v>0.74519230769230704</v>
      </c>
      <c r="L184">
        <v>0.75980392156862697</v>
      </c>
      <c r="M184">
        <v>1.0196078431372499</v>
      </c>
      <c r="N184">
        <v>0.75242718446601897</v>
      </c>
      <c r="O184">
        <f t="shared" si="2"/>
        <v>1</v>
      </c>
    </row>
    <row r="185" spans="1:15" x14ac:dyDescent="0.25">
      <c r="A185">
        <v>1</v>
      </c>
      <c r="B185">
        <v>21</v>
      </c>
      <c r="C185" t="s">
        <v>14</v>
      </c>
      <c r="D185">
        <v>2</v>
      </c>
      <c r="E185">
        <v>952</v>
      </c>
      <c r="F185">
        <v>920</v>
      </c>
      <c r="G185">
        <v>32</v>
      </c>
      <c r="H185">
        <v>920</v>
      </c>
      <c r="I185">
        <v>32</v>
      </c>
      <c r="J185">
        <v>0</v>
      </c>
      <c r="K185">
        <v>0.96638655462184797</v>
      </c>
      <c r="L185">
        <v>1</v>
      </c>
      <c r="M185">
        <v>1.03478260869565</v>
      </c>
      <c r="N185">
        <v>0.98290598290598197</v>
      </c>
      <c r="O185">
        <f t="shared" si="2"/>
        <v>1</v>
      </c>
    </row>
    <row r="186" spans="1:15" x14ac:dyDescent="0.25">
      <c r="A186">
        <v>1</v>
      </c>
      <c r="B186">
        <v>21</v>
      </c>
      <c r="C186" t="s">
        <v>15</v>
      </c>
      <c r="D186">
        <v>2</v>
      </c>
      <c r="E186">
        <v>579</v>
      </c>
      <c r="F186">
        <v>549</v>
      </c>
      <c r="G186">
        <v>30</v>
      </c>
      <c r="H186">
        <v>499</v>
      </c>
      <c r="I186">
        <v>80</v>
      </c>
      <c r="J186">
        <v>50</v>
      </c>
      <c r="K186">
        <v>0.86183074265975801</v>
      </c>
      <c r="L186">
        <v>0.90892531876138405</v>
      </c>
      <c r="M186">
        <v>1.0546448087431599</v>
      </c>
      <c r="N186">
        <v>0.88475177304964503</v>
      </c>
      <c r="O186">
        <f t="shared" si="2"/>
        <v>1</v>
      </c>
    </row>
    <row r="187" spans="1:15" x14ac:dyDescent="0.25">
      <c r="A187">
        <v>1</v>
      </c>
      <c r="B187">
        <v>21</v>
      </c>
      <c r="C187" t="s">
        <v>16</v>
      </c>
      <c r="D187">
        <v>2</v>
      </c>
      <c r="E187">
        <v>207</v>
      </c>
      <c r="F187">
        <v>204</v>
      </c>
      <c r="G187">
        <v>3</v>
      </c>
      <c r="H187">
        <v>177</v>
      </c>
      <c r="I187">
        <v>30</v>
      </c>
      <c r="J187">
        <v>27</v>
      </c>
      <c r="K187">
        <v>0.85507246376811596</v>
      </c>
      <c r="L187">
        <v>0.86764705882352899</v>
      </c>
      <c r="M187">
        <v>1.01470588235294</v>
      </c>
      <c r="N187">
        <v>0.86131386861313797</v>
      </c>
      <c r="O187">
        <f t="shared" si="2"/>
        <v>1</v>
      </c>
    </row>
    <row r="188" spans="1:15" x14ac:dyDescent="0.25">
      <c r="A188">
        <v>1</v>
      </c>
      <c r="B188">
        <v>21</v>
      </c>
      <c r="C188" t="s">
        <v>14</v>
      </c>
      <c r="D188">
        <v>3</v>
      </c>
      <c r="E188">
        <v>894</v>
      </c>
      <c r="F188">
        <v>920</v>
      </c>
      <c r="G188">
        <v>26</v>
      </c>
      <c r="H188">
        <v>892</v>
      </c>
      <c r="I188">
        <v>2</v>
      </c>
      <c r="J188">
        <v>28</v>
      </c>
      <c r="K188">
        <v>0.99776286353467503</v>
      </c>
      <c r="L188">
        <v>0.96956521739130397</v>
      </c>
      <c r="M188">
        <v>0.97173913043478199</v>
      </c>
      <c r="N188">
        <v>0.98346196251378104</v>
      </c>
      <c r="O188">
        <f t="shared" si="2"/>
        <v>1</v>
      </c>
    </row>
    <row r="189" spans="1:15" x14ac:dyDescent="0.25">
      <c r="A189">
        <v>1</v>
      </c>
      <c r="B189">
        <v>21</v>
      </c>
      <c r="C189" t="s">
        <v>15</v>
      </c>
      <c r="D189">
        <v>3</v>
      </c>
      <c r="E189">
        <v>582</v>
      </c>
      <c r="F189">
        <v>549</v>
      </c>
      <c r="G189">
        <v>33</v>
      </c>
      <c r="H189">
        <v>508</v>
      </c>
      <c r="I189">
        <v>74</v>
      </c>
      <c r="J189">
        <v>41</v>
      </c>
      <c r="K189">
        <v>0.87285223367697595</v>
      </c>
      <c r="L189">
        <v>0.925318761384335</v>
      </c>
      <c r="M189">
        <v>1.06010928961748</v>
      </c>
      <c r="N189">
        <v>0.898320070733863</v>
      </c>
      <c r="O189">
        <f t="shared" si="2"/>
        <v>1</v>
      </c>
    </row>
    <row r="190" spans="1:15" x14ac:dyDescent="0.25">
      <c r="A190">
        <v>1</v>
      </c>
      <c r="B190">
        <v>21</v>
      </c>
      <c r="C190" t="s">
        <v>16</v>
      </c>
      <c r="D190">
        <v>3</v>
      </c>
      <c r="E190">
        <v>209</v>
      </c>
      <c r="F190">
        <v>204</v>
      </c>
      <c r="G190">
        <v>5</v>
      </c>
      <c r="H190">
        <v>183</v>
      </c>
      <c r="I190">
        <v>26</v>
      </c>
      <c r="J190">
        <v>21</v>
      </c>
      <c r="K190">
        <v>0.87559808612440104</v>
      </c>
      <c r="L190">
        <v>0.89705882352941102</v>
      </c>
      <c r="M190">
        <v>1.0245098039215601</v>
      </c>
      <c r="N190">
        <v>0.88619854721549596</v>
      </c>
      <c r="O190">
        <f t="shared" si="2"/>
        <v>1</v>
      </c>
    </row>
    <row r="191" spans="1:15" x14ac:dyDescent="0.25">
      <c r="A191">
        <v>1</v>
      </c>
      <c r="B191">
        <v>22</v>
      </c>
      <c r="C191" t="s">
        <v>14</v>
      </c>
      <c r="D191">
        <v>1</v>
      </c>
      <c r="E191">
        <v>1000</v>
      </c>
      <c r="F191">
        <v>946</v>
      </c>
      <c r="G191">
        <v>54</v>
      </c>
      <c r="H191">
        <v>944</v>
      </c>
      <c r="I191">
        <v>56</v>
      </c>
      <c r="J191">
        <v>2</v>
      </c>
      <c r="K191">
        <v>0.94399999999999995</v>
      </c>
      <c r="L191">
        <v>0.99788583509513695</v>
      </c>
      <c r="M191">
        <v>1.0570824524312801</v>
      </c>
      <c r="N191">
        <v>0.97019527235354497</v>
      </c>
      <c r="O191">
        <f t="shared" si="2"/>
        <v>1</v>
      </c>
    </row>
    <row r="192" spans="1:15" x14ac:dyDescent="0.25">
      <c r="A192">
        <v>1</v>
      </c>
      <c r="B192">
        <v>22</v>
      </c>
      <c r="C192" t="s">
        <v>15</v>
      </c>
      <c r="D192">
        <v>1</v>
      </c>
      <c r="E192">
        <v>739</v>
      </c>
      <c r="F192">
        <v>703</v>
      </c>
      <c r="G192">
        <v>36</v>
      </c>
      <c r="H192">
        <v>647</v>
      </c>
      <c r="I192">
        <v>92</v>
      </c>
      <c r="J192">
        <v>56</v>
      </c>
      <c r="K192">
        <v>0.87550744248985102</v>
      </c>
      <c r="L192">
        <v>0.920341394025604</v>
      </c>
      <c r="M192">
        <v>1.0512091038406799</v>
      </c>
      <c r="N192">
        <v>0.89736477115117896</v>
      </c>
      <c r="O192">
        <f t="shared" si="2"/>
        <v>1</v>
      </c>
    </row>
    <row r="193" spans="1:15" x14ac:dyDescent="0.25">
      <c r="A193">
        <v>1</v>
      </c>
      <c r="B193">
        <v>22</v>
      </c>
      <c r="C193" t="s">
        <v>16</v>
      </c>
      <c r="D193">
        <v>1</v>
      </c>
      <c r="E193">
        <v>224</v>
      </c>
      <c r="F193">
        <v>247</v>
      </c>
      <c r="G193">
        <v>23</v>
      </c>
      <c r="H193">
        <v>163</v>
      </c>
      <c r="I193">
        <v>61</v>
      </c>
      <c r="J193">
        <v>84</v>
      </c>
      <c r="K193">
        <v>0.72767857142857095</v>
      </c>
      <c r="L193">
        <v>0.65991902834008098</v>
      </c>
      <c r="M193">
        <v>0.90688259109311697</v>
      </c>
      <c r="N193">
        <v>0.69214437367303605</v>
      </c>
      <c r="O193">
        <f t="shared" si="2"/>
        <v>1</v>
      </c>
    </row>
    <row r="194" spans="1:15" x14ac:dyDescent="0.25">
      <c r="A194">
        <v>1</v>
      </c>
      <c r="B194">
        <v>22</v>
      </c>
      <c r="C194" t="s">
        <v>14</v>
      </c>
      <c r="D194">
        <v>2</v>
      </c>
      <c r="E194">
        <v>985</v>
      </c>
      <c r="F194">
        <v>946</v>
      </c>
      <c r="G194">
        <v>39</v>
      </c>
      <c r="H194">
        <v>946</v>
      </c>
      <c r="I194">
        <v>39</v>
      </c>
      <c r="J194">
        <v>0</v>
      </c>
      <c r="K194">
        <v>0.96040609137055799</v>
      </c>
      <c r="L194">
        <v>1</v>
      </c>
      <c r="M194">
        <v>1.04122621564482</v>
      </c>
      <c r="N194">
        <v>0.97980321077162003</v>
      </c>
      <c r="O194">
        <f t="shared" si="2"/>
        <v>1</v>
      </c>
    </row>
    <row r="195" spans="1:15" x14ac:dyDescent="0.25">
      <c r="A195">
        <v>1</v>
      </c>
      <c r="B195">
        <v>22</v>
      </c>
      <c r="C195" t="s">
        <v>15</v>
      </c>
      <c r="D195">
        <v>2</v>
      </c>
      <c r="E195">
        <v>702</v>
      </c>
      <c r="F195">
        <v>703</v>
      </c>
      <c r="G195">
        <v>1</v>
      </c>
      <c r="H195">
        <v>648</v>
      </c>
      <c r="I195">
        <v>54</v>
      </c>
      <c r="J195">
        <v>55</v>
      </c>
      <c r="K195">
        <v>0.92307692307692302</v>
      </c>
      <c r="L195">
        <v>0.92176386913229003</v>
      </c>
      <c r="M195">
        <v>0.99857752489331397</v>
      </c>
      <c r="N195">
        <v>0.92241992882562196</v>
      </c>
      <c r="O195">
        <f t="shared" ref="O195:O258" si="3">IF(B195&lt;7,0,1)</f>
        <v>1</v>
      </c>
    </row>
    <row r="196" spans="1:15" x14ac:dyDescent="0.25">
      <c r="A196">
        <v>1</v>
      </c>
      <c r="B196">
        <v>22</v>
      </c>
      <c r="C196" t="s">
        <v>16</v>
      </c>
      <c r="D196">
        <v>2</v>
      </c>
      <c r="E196">
        <v>227</v>
      </c>
      <c r="F196">
        <v>247</v>
      </c>
      <c r="G196">
        <v>20</v>
      </c>
      <c r="H196">
        <v>192</v>
      </c>
      <c r="I196">
        <v>35</v>
      </c>
      <c r="J196">
        <v>55</v>
      </c>
      <c r="K196">
        <v>0.84581497797356797</v>
      </c>
      <c r="L196">
        <v>0.77732793522267196</v>
      </c>
      <c r="M196">
        <v>0.91902834008097101</v>
      </c>
      <c r="N196">
        <v>0.810126582278481</v>
      </c>
      <c r="O196">
        <f t="shared" si="3"/>
        <v>1</v>
      </c>
    </row>
    <row r="197" spans="1:15" x14ac:dyDescent="0.25">
      <c r="A197">
        <v>1</v>
      </c>
      <c r="B197">
        <v>22</v>
      </c>
      <c r="C197" t="s">
        <v>14</v>
      </c>
      <c r="D197">
        <v>3</v>
      </c>
      <c r="E197">
        <v>926</v>
      </c>
      <c r="F197">
        <v>946</v>
      </c>
      <c r="G197">
        <v>20</v>
      </c>
      <c r="H197">
        <v>924</v>
      </c>
      <c r="I197">
        <v>2</v>
      </c>
      <c r="J197">
        <v>22</v>
      </c>
      <c r="K197">
        <v>0.99784017278617698</v>
      </c>
      <c r="L197">
        <v>0.97674418604651103</v>
      </c>
      <c r="M197">
        <v>0.97885835095137397</v>
      </c>
      <c r="N197">
        <v>0.987179487179487</v>
      </c>
      <c r="O197">
        <f t="shared" si="3"/>
        <v>1</v>
      </c>
    </row>
    <row r="198" spans="1:15" x14ac:dyDescent="0.25">
      <c r="A198">
        <v>1</v>
      </c>
      <c r="B198">
        <v>22</v>
      </c>
      <c r="C198" t="s">
        <v>15</v>
      </c>
      <c r="D198">
        <v>3</v>
      </c>
      <c r="E198">
        <v>701</v>
      </c>
      <c r="F198">
        <v>703</v>
      </c>
      <c r="G198">
        <v>2</v>
      </c>
      <c r="H198">
        <v>657</v>
      </c>
      <c r="I198">
        <v>44</v>
      </c>
      <c r="J198">
        <v>46</v>
      </c>
      <c r="K198">
        <v>0.93723252496433596</v>
      </c>
      <c r="L198">
        <v>0.93456614509246005</v>
      </c>
      <c r="M198">
        <v>0.99715504978662794</v>
      </c>
      <c r="N198">
        <v>0.93589743589743501</v>
      </c>
      <c r="O198">
        <f t="shared" si="3"/>
        <v>1</v>
      </c>
    </row>
    <row r="199" spans="1:15" x14ac:dyDescent="0.25">
      <c r="A199">
        <v>1</v>
      </c>
      <c r="B199">
        <v>22</v>
      </c>
      <c r="C199" t="s">
        <v>16</v>
      </c>
      <c r="D199">
        <v>3</v>
      </c>
      <c r="E199">
        <v>258</v>
      </c>
      <c r="F199">
        <v>247</v>
      </c>
      <c r="G199">
        <v>11</v>
      </c>
      <c r="H199">
        <v>215</v>
      </c>
      <c r="I199">
        <v>43</v>
      </c>
      <c r="J199">
        <v>32</v>
      </c>
      <c r="K199">
        <v>0.83333333333333304</v>
      </c>
      <c r="L199">
        <v>0.87044534412955399</v>
      </c>
      <c r="M199">
        <v>1.0445344129554599</v>
      </c>
      <c r="N199">
        <v>0.85148514851485102</v>
      </c>
      <c r="O199">
        <f t="shared" si="3"/>
        <v>1</v>
      </c>
    </row>
    <row r="200" spans="1:15" x14ac:dyDescent="0.25">
      <c r="A200">
        <v>1</v>
      </c>
      <c r="B200">
        <v>23</v>
      </c>
      <c r="C200" t="s">
        <v>14</v>
      </c>
      <c r="D200">
        <v>1</v>
      </c>
      <c r="E200">
        <v>1027</v>
      </c>
      <c r="F200">
        <v>999</v>
      </c>
      <c r="G200">
        <v>28</v>
      </c>
      <c r="H200">
        <v>997</v>
      </c>
      <c r="I200">
        <v>30</v>
      </c>
      <c r="J200">
        <v>2</v>
      </c>
      <c r="K200">
        <v>0.97078870496591996</v>
      </c>
      <c r="L200">
        <v>0.99799799799799804</v>
      </c>
      <c r="M200">
        <v>1.0280280280280201</v>
      </c>
      <c r="N200">
        <v>0.984205330700888</v>
      </c>
      <c r="O200">
        <f t="shared" si="3"/>
        <v>1</v>
      </c>
    </row>
    <row r="201" spans="1:15" x14ac:dyDescent="0.25">
      <c r="A201">
        <v>1</v>
      </c>
      <c r="B201">
        <v>23</v>
      </c>
      <c r="C201" t="s">
        <v>15</v>
      </c>
      <c r="D201">
        <v>1</v>
      </c>
      <c r="E201">
        <v>897</v>
      </c>
      <c r="F201">
        <v>835</v>
      </c>
      <c r="G201">
        <v>62</v>
      </c>
      <c r="H201">
        <v>786</v>
      </c>
      <c r="I201">
        <v>111</v>
      </c>
      <c r="J201">
        <v>49</v>
      </c>
      <c r="K201">
        <v>0.87625418060200599</v>
      </c>
      <c r="L201">
        <v>0.94131736526946097</v>
      </c>
      <c r="M201">
        <v>1.07425149700598</v>
      </c>
      <c r="N201">
        <v>0.90762124711316405</v>
      </c>
      <c r="O201">
        <f t="shared" si="3"/>
        <v>1</v>
      </c>
    </row>
    <row r="202" spans="1:15" x14ac:dyDescent="0.25">
      <c r="A202">
        <v>1</v>
      </c>
      <c r="B202">
        <v>23</v>
      </c>
      <c r="C202" t="s">
        <v>16</v>
      </c>
      <c r="D202">
        <v>1</v>
      </c>
      <c r="E202">
        <v>266</v>
      </c>
      <c r="F202">
        <v>266</v>
      </c>
      <c r="G202">
        <v>0</v>
      </c>
      <c r="H202">
        <v>162</v>
      </c>
      <c r="I202">
        <v>104</v>
      </c>
      <c r="J202">
        <v>104</v>
      </c>
      <c r="K202">
        <v>0.60902255639097702</v>
      </c>
      <c r="L202">
        <v>0.60902255639097702</v>
      </c>
      <c r="M202">
        <v>1</v>
      </c>
      <c r="N202">
        <v>0.60902255639097702</v>
      </c>
      <c r="O202">
        <f t="shared" si="3"/>
        <v>1</v>
      </c>
    </row>
    <row r="203" spans="1:15" x14ac:dyDescent="0.25">
      <c r="A203">
        <v>1</v>
      </c>
      <c r="B203">
        <v>23</v>
      </c>
      <c r="C203" t="s">
        <v>14</v>
      </c>
      <c r="D203">
        <v>2</v>
      </c>
      <c r="E203">
        <v>993</v>
      </c>
      <c r="F203">
        <v>999</v>
      </c>
      <c r="G203">
        <v>6</v>
      </c>
      <c r="H203">
        <v>982</v>
      </c>
      <c r="I203">
        <v>11</v>
      </c>
      <c r="J203">
        <v>17</v>
      </c>
      <c r="K203">
        <v>0.98892245720040195</v>
      </c>
      <c r="L203">
        <v>0.98298298298298303</v>
      </c>
      <c r="M203">
        <v>0.99399399399399402</v>
      </c>
      <c r="N203">
        <v>0.98594377510040099</v>
      </c>
      <c r="O203">
        <f t="shared" si="3"/>
        <v>1</v>
      </c>
    </row>
    <row r="204" spans="1:15" x14ac:dyDescent="0.25">
      <c r="A204">
        <v>1</v>
      </c>
      <c r="B204">
        <v>23</v>
      </c>
      <c r="C204" t="s">
        <v>15</v>
      </c>
      <c r="D204">
        <v>2</v>
      </c>
      <c r="E204">
        <v>856</v>
      </c>
      <c r="F204">
        <v>835</v>
      </c>
      <c r="G204">
        <v>21</v>
      </c>
      <c r="H204">
        <v>783</v>
      </c>
      <c r="I204">
        <v>73</v>
      </c>
      <c r="J204">
        <v>52</v>
      </c>
      <c r="K204">
        <v>0.914719626168224</v>
      </c>
      <c r="L204">
        <v>0.93772455089820295</v>
      </c>
      <c r="M204">
        <v>1.0251497005988</v>
      </c>
      <c r="N204">
        <v>0.92607924305144795</v>
      </c>
      <c r="O204">
        <f t="shared" si="3"/>
        <v>1</v>
      </c>
    </row>
    <row r="205" spans="1:15" x14ac:dyDescent="0.25">
      <c r="A205">
        <v>1</v>
      </c>
      <c r="B205">
        <v>23</v>
      </c>
      <c r="C205" t="s">
        <v>16</v>
      </c>
      <c r="D205">
        <v>2</v>
      </c>
      <c r="E205">
        <v>243</v>
      </c>
      <c r="F205">
        <v>266</v>
      </c>
      <c r="G205">
        <v>23</v>
      </c>
      <c r="H205">
        <v>194</v>
      </c>
      <c r="I205">
        <v>49</v>
      </c>
      <c r="J205">
        <v>72</v>
      </c>
      <c r="K205">
        <v>0.79835390946502005</v>
      </c>
      <c r="L205">
        <v>0.72932330827067604</v>
      </c>
      <c r="M205">
        <v>0.91353383458646598</v>
      </c>
      <c r="N205">
        <v>0.76227897838899805</v>
      </c>
      <c r="O205">
        <f t="shared" si="3"/>
        <v>1</v>
      </c>
    </row>
    <row r="206" spans="1:15" x14ac:dyDescent="0.25">
      <c r="A206">
        <v>1</v>
      </c>
      <c r="B206">
        <v>23</v>
      </c>
      <c r="C206" t="s">
        <v>14</v>
      </c>
      <c r="D206">
        <v>3</v>
      </c>
      <c r="E206">
        <v>989</v>
      </c>
      <c r="F206">
        <v>999</v>
      </c>
      <c r="G206">
        <v>10</v>
      </c>
      <c r="H206">
        <v>981</v>
      </c>
      <c r="I206">
        <v>8</v>
      </c>
      <c r="J206">
        <v>18</v>
      </c>
      <c r="K206">
        <v>0.991911021233569</v>
      </c>
      <c r="L206">
        <v>0.98198198198198094</v>
      </c>
      <c r="M206">
        <v>0.98998998998998999</v>
      </c>
      <c r="N206">
        <v>0.98692152917505005</v>
      </c>
      <c r="O206">
        <f t="shared" si="3"/>
        <v>1</v>
      </c>
    </row>
    <row r="207" spans="1:15" x14ac:dyDescent="0.25">
      <c r="A207">
        <v>1</v>
      </c>
      <c r="B207">
        <v>23</v>
      </c>
      <c r="C207" t="s">
        <v>15</v>
      </c>
      <c r="D207">
        <v>3</v>
      </c>
      <c r="E207">
        <v>850</v>
      </c>
      <c r="F207">
        <v>835</v>
      </c>
      <c r="G207">
        <v>15</v>
      </c>
      <c r="H207">
        <v>783</v>
      </c>
      <c r="I207">
        <v>67</v>
      </c>
      <c r="J207">
        <v>52</v>
      </c>
      <c r="K207">
        <v>0.92117647058823504</v>
      </c>
      <c r="L207">
        <v>0.93772455089820295</v>
      </c>
      <c r="M207">
        <v>1.0179640718562799</v>
      </c>
      <c r="N207">
        <v>0.929376854599406</v>
      </c>
      <c r="O207">
        <f t="shared" si="3"/>
        <v>1</v>
      </c>
    </row>
    <row r="208" spans="1:15" x14ac:dyDescent="0.25">
      <c r="A208">
        <v>1</v>
      </c>
      <c r="B208">
        <v>23</v>
      </c>
      <c r="C208" t="s">
        <v>16</v>
      </c>
      <c r="D208">
        <v>3</v>
      </c>
      <c r="E208">
        <v>273</v>
      </c>
      <c r="F208">
        <v>266</v>
      </c>
      <c r="G208">
        <v>7</v>
      </c>
      <c r="H208">
        <v>213</v>
      </c>
      <c r="I208">
        <v>60</v>
      </c>
      <c r="J208">
        <v>53</v>
      </c>
      <c r="K208">
        <v>0.78021978021978</v>
      </c>
      <c r="L208">
        <v>0.80075187969924799</v>
      </c>
      <c r="M208">
        <v>1.0263157894736801</v>
      </c>
      <c r="N208">
        <v>0.79035250463821805</v>
      </c>
      <c r="O208">
        <f t="shared" si="3"/>
        <v>1</v>
      </c>
    </row>
    <row r="209" spans="1:15" x14ac:dyDescent="0.25">
      <c r="A209">
        <v>1</v>
      </c>
      <c r="B209">
        <v>24</v>
      </c>
      <c r="C209" t="s">
        <v>14</v>
      </c>
      <c r="D209">
        <v>1</v>
      </c>
      <c r="E209">
        <v>1096</v>
      </c>
      <c r="F209">
        <v>1079</v>
      </c>
      <c r="G209">
        <v>17</v>
      </c>
      <c r="H209">
        <v>1078</v>
      </c>
      <c r="I209">
        <v>18</v>
      </c>
      <c r="J209">
        <v>1</v>
      </c>
      <c r="K209">
        <v>0.98357664233576603</v>
      </c>
      <c r="L209">
        <v>0.99907321594068499</v>
      </c>
      <c r="M209">
        <v>1.0157553290083401</v>
      </c>
      <c r="N209">
        <v>0.99126436781609195</v>
      </c>
      <c r="O209">
        <f t="shared" si="3"/>
        <v>1</v>
      </c>
    </row>
    <row r="210" spans="1:15" x14ac:dyDescent="0.25">
      <c r="A210">
        <v>1</v>
      </c>
      <c r="B210">
        <v>24</v>
      </c>
      <c r="C210" t="s">
        <v>15</v>
      </c>
      <c r="D210">
        <v>1</v>
      </c>
      <c r="E210">
        <v>658</v>
      </c>
      <c r="F210">
        <v>680</v>
      </c>
      <c r="G210">
        <v>22</v>
      </c>
      <c r="H210">
        <v>595</v>
      </c>
      <c r="I210">
        <v>63</v>
      </c>
      <c r="J210">
        <v>85</v>
      </c>
      <c r="K210">
        <v>0.90425531914893598</v>
      </c>
      <c r="L210">
        <v>0.875</v>
      </c>
      <c r="M210">
        <v>0.96764705882352897</v>
      </c>
      <c r="N210">
        <v>0.88938714499252602</v>
      </c>
      <c r="O210">
        <f t="shared" si="3"/>
        <v>1</v>
      </c>
    </row>
    <row r="211" spans="1:15" x14ac:dyDescent="0.25">
      <c r="A211">
        <v>1</v>
      </c>
      <c r="B211">
        <v>24</v>
      </c>
      <c r="C211" t="s">
        <v>16</v>
      </c>
      <c r="D211">
        <v>1</v>
      </c>
      <c r="E211">
        <v>186</v>
      </c>
      <c r="F211">
        <v>247</v>
      </c>
      <c r="G211">
        <v>61</v>
      </c>
      <c r="H211">
        <v>143</v>
      </c>
      <c r="I211">
        <v>43</v>
      </c>
      <c r="J211">
        <v>104</v>
      </c>
      <c r="K211">
        <v>0.76881720430107503</v>
      </c>
      <c r="L211">
        <v>0.57894736842105199</v>
      </c>
      <c r="M211">
        <v>0.75303643724696301</v>
      </c>
      <c r="N211">
        <v>0.66050808314087694</v>
      </c>
      <c r="O211">
        <f t="shared" si="3"/>
        <v>1</v>
      </c>
    </row>
    <row r="212" spans="1:15" x14ac:dyDescent="0.25">
      <c r="A212">
        <v>1</v>
      </c>
      <c r="B212">
        <v>24</v>
      </c>
      <c r="C212" t="s">
        <v>14</v>
      </c>
      <c r="D212">
        <v>2</v>
      </c>
      <c r="E212">
        <v>1071</v>
      </c>
      <c r="F212">
        <v>1079</v>
      </c>
      <c r="G212">
        <v>8</v>
      </c>
      <c r="H212">
        <v>1058</v>
      </c>
      <c r="I212">
        <v>13</v>
      </c>
      <c r="J212">
        <v>21</v>
      </c>
      <c r="K212">
        <v>0.98786181139122298</v>
      </c>
      <c r="L212">
        <v>0.98053753475440197</v>
      </c>
      <c r="M212">
        <v>0.99258572752548602</v>
      </c>
      <c r="N212">
        <v>0.984186046511628</v>
      </c>
      <c r="O212">
        <f t="shared" si="3"/>
        <v>1</v>
      </c>
    </row>
    <row r="213" spans="1:15" x14ac:dyDescent="0.25">
      <c r="A213">
        <v>1</v>
      </c>
      <c r="B213">
        <v>24</v>
      </c>
      <c r="C213" t="s">
        <v>15</v>
      </c>
      <c r="D213">
        <v>2</v>
      </c>
      <c r="E213">
        <v>669</v>
      </c>
      <c r="F213">
        <v>680</v>
      </c>
      <c r="G213">
        <v>11</v>
      </c>
      <c r="H213">
        <v>637</v>
      </c>
      <c r="I213">
        <v>32</v>
      </c>
      <c r="J213">
        <v>43</v>
      </c>
      <c r="K213">
        <v>0.95216741405082195</v>
      </c>
      <c r="L213">
        <v>0.93676470588235194</v>
      </c>
      <c r="M213">
        <v>0.98382352941176399</v>
      </c>
      <c r="N213">
        <v>0.94440326167531496</v>
      </c>
      <c r="O213">
        <f t="shared" si="3"/>
        <v>1</v>
      </c>
    </row>
    <row r="214" spans="1:15" x14ac:dyDescent="0.25">
      <c r="A214">
        <v>1</v>
      </c>
      <c r="B214">
        <v>24</v>
      </c>
      <c r="C214" t="s">
        <v>16</v>
      </c>
      <c r="D214">
        <v>2</v>
      </c>
      <c r="E214">
        <v>223</v>
      </c>
      <c r="F214">
        <v>247</v>
      </c>
      <c r="G214">
        <v>24</v>
      </c>
      <c r="H214">
        <v>208</v>
      </c>
      <c r="I214">
        <v>15</v>
      </c>
      <c r="J214">
        <v>39</v>
      </c>
      <c r="K214">
        <v>0.93273542600896797</v>
      </c>
      <c r="L214">
        <v>0.84210526315789402</v>
      </c>
      <c r="M214">
        <v>0.90283400809716596</v>
      </c>
      <c r="N214">
        <v>0.88510638297872302</v>
      </c>
      <c r="O214">
        <f t="shared" si="3"/>
        <v>1</v>
      </c>
    </row>
    <row r="215" spans="1:15" x14ac:dyDescent="0.25">
      <c r="A215">
        <v>1</v>
      </c>
      <c r="B215">
        <v>24</v>
      </c>
      <c r="C215" t="s">
        <v>14</v>
      </c>
      <c r="D215">
        <v>3</v>
      </c>
      <c r="E215">
        <v>1060</v>
      </c>
      <c r="F215">
        <v>1079</v>
      </c>
      <c r="G215">
        <v>19</v>
      </c>
      <c r="H215">
        <v>1057</v>
      </c>
      <c r="I215">
        <v>3</v>
      </c>
      <c r="J215">
        <v>22</v>
      </c>
      <c r="K215">
        <v>0.997169811320754</v>
      </c>
      <c r="L215">
        <v>0.97961075069508796</v>
      </c>
      <c r="M215">
        <v>0.98239110287303</v>
      </c>
      <c r="N215">
        <v>0.98831229546516997</v>
      </c>
      <c r="O215">
        <f t="shared" si="3"/>
        <v>1</v>
      </c>
    </row>
    <row r="216" spans="1:15" x14ac:dyDescent="0.25">
      <c r="A216">
        <v>1</v>
      </c>
      <c r="B216">
        <v>24</v>
      </c>
      <c r="C216" t="s">
        <v>15</v>
      </c>
      <c r="D216">
        <v>3</v>
      </c>
      <c r="E216">
        <v>682</v>
      </c>
      <c r="F216">
        <v>680</v>
      </c>
      <c r="G216">
        <v>2</v>
      </c>
      <c r="H216">
        <v>648</v>
      </c>
      <c r="I216">
        <v>34</v>
      </c>
      <c r="J216">
        <v>32</v>
      </c>
      <c r="K216">
        <v>0.950146627565982</v>
      </c>
      <c r="L216">
        <v>0.95294117647058796</v>
      </c>
      <c r="M216">
        <v>1.00294117647058</v>
      </c>
      <c r="N216">
        <v>0.95154185022026405</v>
      </c>
      <c r="O216">
        <f t="shared" si="3"/>
        <v>1</v>
      </c>
    </row>
    <row r="217" spans="1:15" x14ac:dyDescent="0.25">
      <c r="A217">
        <v>1</v>
      </c>
      <c r="B217">
        <v>24</v>
      </c>
      <c r="C217" t="s">
        <v>16</v>
      </c>
      <c r="D217">
        <v>3</v>
      </c>
      <c r="E217">
        <v>236</v>
      </c>
      <c r="F217">
        <v>247</v>
      </c>
      <c r="G217">
        <v>11</v>
      </c>
      <c r="H217">
        <v>215</v>
      </c>
      <c r="I217">
        <v>21</v>
      </c>
      <c r="J217">
        <v>32</v>
      </c>
      <c r="K217">
        <v>0.91101694915254205</v>
      </c>
      <c r="L217">
        <v>0.87044534412955399</v>
      </c>
      <c r="M217">
        <v>0.95546558704453399</v>
      </c>
      <c r="N217">
        <v>0.89026915113871596</v>
      </c>
      <c r="O217">
        <f t="shared" si="3"/>
        <v>1</v>
      </c>
    </row>
    <row r="218" spans="1:15" x14ac:dyDescent="0.25">
      <c r="A218">
        <v>1</v>
      </c>
      <c r="B218">
        <v>25</v>
      </c>
      <c r="C218" t="s">
        <v>14</v>
      </c>
      <c r="D218">
        <v>1</v>
      </c>
      <c r="E218">
        <v>961</v>
      </c>
      <c r="F218">
        <v>946</v>
      </c>
      <c r="G218">
        <v>15</v>
      </c>
      <c r="H218">
        <v>942</v>
      </c>
      <c r="I218">
        <v>19</v>
      </c>
      <c r="J218">
        <v>4</v>
      </c>
      <c r="K218">
        <v>0.98022892819979102</v>
      </c>
      <c r="L218">
        <v>0.99577167019027402</v>
      </c>
      <c r="M218">
        <v>1.0158562367864601</v>
      </c>
      <c r="N218">
        <v>0.98793917147351795</v>
      </c>
      <c r="O218">
        <f t="shared" si="3"/>
        <v>1</v>
      </c>
    </row>
    <row r="219" spans="1:15" x14ac:dyDescent="0.25">
      <c r="A219">
        <v>1</v>
      </c>
      <c r="B219">
        <v>25</v>
      </c>
      <c r="C219" t="s">
        <v>15</v>
      </c>
      <c r="D219">
        <v>1</v>
      </c>
      <c r="E219">
        <v>711</v>
      </c>
      <c r="F219">
        <v>718</v>
      </c>
      <c r="G219">
        <v>7</v>
      </c>
      <c r="H219">
        <v>638</v>
      </c>
      <c r="I219">
        <v>73</v>
      </c>
      <c r="J219">
        <v>80</v>
      </c>
      <c r="K219">
        <v>0.89732770745428903</v>
      </c>
      <c r="L219">
        <v>0.88857938718662899</v>
      </c>
      <c r="M219">
        <v>0.99025069637883001</v>
      </c>
      <c r="N219">
        <v>0.89293212036389003</v>
      </c>
      <c r="O219">
        <f t="shared" si="3"/>
        <v>1</v>
      </c>
    </row>
    <row r="220" spans="1:15" x14ac:dyDescent="0.25">
      <c r="A220">
        <v>1</v>
      </c>
      <c r="B220">
        <v>25</v>
      </c>
      <c r="C220" t="s">
        <v>16</v>
      </c>
      <c r="D220">
        <v>1</v>
      </c>
      <c r="E220">
        <v>214</v>
      </c>
      <c r="F220">
        <v>207</v>
      </c>
      <c r="G220">
        <v>7</v>
      </c>
      <c r="H220">
        <v>138</v>
      </c>
      <c r="I220">
        <v>76</v>
      </c>
      <c r="J220">
        <v>69</v>
      </c>
      <c r="K220">
        <v>0.644859813084112</v>
      </c>
      <c r="L220">
        <v>0.66666666666666596</v>
      </c>
      <c r="M220">
        <v>1.03381642512077</v>
      </c>
      <c r="N220">
        <v>0.65558194774346701</v>
      </c>
      <c r="O220">
        <f t="shared" si="3"/>
        <v>1</v>
      </c>
    </row>
    <row r="221" spans="1:15" x14ac:dyDescent="0.25">
      <c r="A221">
        <v>1</v>
      </c>
      <c r="B221">
        <v>25</v>
      </c>
      <c r="C221" t="s">
        <v>14</v>
      </c>
      <c r="D221">
        <v>2</v>
      </c>
      <c r="E221">
        <v>923</v>
      </c>
      <c r="F221">
        <v>946</v>
      </c>
      <c r="G221">
        <v>23</v>
      </c>
      <c r="H221">
        <v>916</v>
      </c>
      <c r="I221">
        <v>7</v>
      </c>
      <c r="J221">
        <v>30</v>
      </c>
      <c r="K221">
        <v>0.99241603466955497</v>
      </c>
      <c r="L221">
        <v>0.96828752642706095</v>
      </c>
      <c r="M221">
        <v>0.97568710359407995</v>
      </c>
      <c r="N221">
        <v>0.98020331728196897</v>
      </c>
      <c r="O221">
        <f t="shared" si="3"/>
        <v>1</v>
      </c>
    </row>
    <row r="222" spans="1:15" x14ac:dyDescent="0.25">
      <c r="A222">
        <v>1</v>
      </c>
      <c r="B222">
        <v>25</v>
      </c>
      <c r="C222" t="s">
        <v>15</v>
      </c>
      <c r="D222">
        <v>2</v>
      </c>
      <c r="E222">
        <v>717</v>
      </c>
      <c r="F222">
        <v>718</v>
      </c>
      <c r="G222">
        <v>1</v>
      </c>
      <c r="H222">
        <v>662</v>
      </c>
      <c r="I222">
        <v>55</v>
      </c>
      <c r="J222">
        <v>56</v>
      </c>
      <c r="K222">
        <v>0.92329149232914898</v>
      </c>
      <c r="L222">
        <v>0.92200557103063996</v>
      </c>
      <c r="M222">
        <v>0.998607242339832</v>
      </c>
      <c r="N222">
        <v>0.92264808362369299</v>
      </c>
      <c r="O222">
        <f t="shared" si="3"/>
        <v>1</v>
      </c>
    </row>
    <row r="223" spans="1:15" x14ac:dyDescent="0.25">
      <c r="A223">
        <v>1</v>
      </c>
      <c r="B223">
        <v>25</v>
      </c>
      <c r="C223" t="s">
        <v>16</v>
      </c>
      <c r="D223">
        <v>2</v>
      </c>
      <c r="E223">
        <v>210</v>
      </c>
      <c r="F223">
        <v>207</v>
      </c>
      <c r="G223">
        <v>3</v>
      </c>
      <c r="H223">
        <v>151</v>
      </c>
      <c r="I223">
        <v>59</v>
      </c>
      <c r="J223">
        <v>56</v>
      </c>
      <c r="K223">
        <v>0.71904761904761905</v>
      </c>
      <c r="L223">
        <v>0.729468599033816</v>
      </c>
      <c r="M223">
        <v>1.01449275362318</v>
      </c>
      <c r="N223">
        <v>0.72422062350119898</v>
      </c>
      <c r="O223">
        <f t="shared" si="3"/>
        <v>1</v>
      </c>
    </row>
    <row r="224" spans="1:15" x14ac:dyDescent="0.25">
      <c r="A224">
        <v>1</v>
      </c>
      <c r="B224">
        <v>25</v>
      </c>
      <c r="C224" t="s">
        <v>14</v>
      </c>
      <c r="D224">
        <v>3</v>
      </c>
      <c r="E224">
        <v>930</v>
      </c>
      <c r="F224">
        <v>946</v>
      </c>
      <c r="G224">
        <v>16</v>
      </c>
      <c r="H224">
        <v>929</v>
      </c>
      <c r="I224">
        <v>1</v>
      </c>
      <c r="J224">
        <v>17</v>
      </c>
      <c r="K224">
        <v>0.99892473118279501</v>
      </c>
      <c r="L224">
        <v>0.98202959830866798</v>
      </c>
      <c r="M224">
        <v>0.98308668076109895</v>
      </c>
      <c r="N224">
        <v>0.99040511727078895</v>
      </c>
      <c r="O224">
        <f t="shared" si="3"/>
        <v>1</v>
      </c>
    </row>
    <row r="225" spans="1:15" x14ac:dyDescent="0.25">
      <c r="A225">
        <v>1</v>
      </c>
      <c r="B225">
        <v>25</v>
      </c>
      <c r="C225" t="s">
        <v>15</v>
      </c>
      <c r="D225">
        <v>3</v>
      </c>
      <c r="E225">
        <v>670</v>
      </c>
      <c r="F225">
        <v>718</v>
      </c>
      <c r="G225">
        <v>48</v>
      </c>
      <c r="H225">
        <v>619</v>
      </c>
      <c r="I225">
        <v>51</v>
      </c>
      <c r="J225">
        <v>99</v>
      </c>
      <c r="K225">
        <v>0.92388059701492498</v>
      </c>
      <c r="L225">
        <v>0.86211699164345401</v>
      </c>
      <c r="M225">
        <v>0.93314763231197695</v>
      </c>
      <c r="N225">
        <v>0.89193083573486998</v>
      </c>
      <c r="O225">
        <f t="shared" si="3"/>
        <v>1</v>
      </c>
    </row>
    <row r="226" spans="1:15" x14ac:dyDescent="0.25">
      <c r="A226">
        <v>1</v>
      </c>
      <c r="B226">
        <v>25</v>
      </c>
      <c r="C226" t="s">
        <v>16</v>
      </c>
      <c r="D226">
        <v>3</v>
      </c>
      <c r="E226">
        <v>218</v>
      </c>
      <c r="F226">
        <v>207</v>
      </c>
      <c r="G226">
        <v>11</v>
      </c>
      <c r="H226">
        <v>153</v>
      </c>
      <c r="I226">
        <v>65</v>
      </c>
      <c r="J226">
        <v>54</v>
      </c>
      <c r="K226">
        <v>0.701834862385321</v>
      </c>
      <c r="L226">
        <v>0.73913043478260798</v>
      </c>
      <c r="M226">
        <v>1.05314009661835</v>
      </c>
      <c r="N226">
        <v>0.72</v>
      </c>
      <c r="O226">
        <f t="shared" si="3"/>
        <v>1</v>
      </c>
    </row>
    <row r="227" spans="1:15" x14ac:dyDescent="0.25">
      <c r="A227">
        <v>1</v>
      </c>
      <c r="B227">
        <v>26</v>
      </c>
      <c r="C227" t="s">
        <v>14</v>
      </c>
      <c r="D227">
        <v>1</v>
      </c>
      <c r="E227">
        <v>994</v>
      </c>
      <c r="F227">
        <v>985</v>
      </c>
      <c r="G227">
        <v>9</v>
      </c>
      <c r="H227">
        <v>973</v>
      </c>
      <c r="I227">
        <v>21</v>
      </c>
      <c r="J227">
        <v>12</v>
      </c>
      <c r="K227">
        <v>0.97887323943661897</v>
      </c>
      <c r="L227">
        <v>0.98781725888324801</v>
      </c>
      <c r="M227">
        <v>1.0091370558375601</v>
      </c>
      <c r="N227">
        <v>0.98332491157150004</v>
      </c>
      <c r="O227">
        <f t="shared" si="3"/>
        <v>1</v>
      </c>
    </row>
    <row r="228" spans="1:15" x14ac:dyDescent="0.25">
      <c r="A228">
        <v>1</v>
      </c>
      <c r="B228">
        <v>26</v>
      </c>
      <c r="C228" t="s">
        <v>15</v>
      </c>
      <c r="D228">
        <v>1</v>
      </c>
      <c r="E228">
        <v>786</v>
      </c>
      <c r="F228">
        <v>720</v>
      </c>
      <c r="G228">
        <v>66</v>
      </c>
      <c r="H228">
        <v>679</v>
      </c>
      <c r="I228">
        <v>107</v>
      </c>
      <c r="J228">
        <v>41</v>
      </c>
      <c r="K228">
        <v>0.86386768447837103</v>
      </c>
      <c r="L228">
        <v>0.94305555555555498</v>
      </c>
      <c r="M228">
        <v>1.0916666666666599</v>
      </c>
      <c r="N228">
        <v>0.90172642762284105</v>
      </c>
      <c r="O228">
        <f t="shared" si="3"/>
        <v>1</v>
      </c>
    </row>
    <row r="229" spans="1:15" x14ac:dyDescent="0.25">
      <c r="A229">
        <v>1</v>
      </c>
      <c r="B229">
        <v>26</v>
      </c>
      <c r="C229" t="s">
        <v>16</v>
      </c>
      <c r="D229">
        <v>1</v>
      </c>
      <c r="E229">
        <v>282</v>
      </c>
      <c r="F229">
        <v>214</v>
      </c>
      <c r="G229">
        <v>68</v>
      </c>
      <c r="H229">
        <v>182</v>
      </c>
      <c r="I229">
        <v>100</v>
      </c>
      <c r="J229">
        <v>32</v>
      </c>
      <c r="K229">
        <v>0.64539007092198497</v>
      </c>
      <c r="L229">
        <v>0.85046728971962604</v>
      </c>
      <c r="M229">
        <v>1.31775700934579</v>
      </c>
      <c r="N229">
        <v>0.73387096774193505</v>
      </c>
      <c r="O229">
        <f t="shared" si="3"/>
        <v>1</v>
      </c>
    </row>
    <row r="230" spans="1:15" x14ac:dyDescent="0.25">
      <c r="A230">
        <v>1</v>
      </c>
      <c r="B230">
        <v>26</v>
      </c>
      <c r="C230" t="s">
        <v>14</v>
      </c>
      <c r="D230">
        <v>2</v>
      </c>
      <c r="E230">
        <v>970</v>
      </c>
      <c r="F230">
        <v>985</v>
      </c>
      <c r="G230">
        <v>15</v>
      </c>
      <c r="H230">
        <v>959</v>
      </c>
      <c r="I230">
        <v>11</v>
      </c>
      <c r="J230">
        <v>26</v>
      </c>
      <c r="K230">
        <v>0.98865979381443303</v>
      </c>
      <c r="L230">
        <v>0.97360406091370499</v>
      </c>
      <c r="M230">
        <v>0.98477157360405998</v>
      </c>
      <c r="N230">
        <v>0.98107416879795395</v>
      </c>
      <c r="O230">
        <f t="shared" si="3"/>
        <v>1</v>
      </c>
    </row>
    <row r="231" spans="1:15" x14ac:dyDescent="0.25">
      <c r="A231">
        <v>1</v>
      </c>
      <c r="B231">
        <v>26</v>
      </c>
      <c r="C231" t="s">
        <v>15</v>
      </c>
      <c r="D231">
        <v>2</v>
      </c>
      <c r="E231">
        <v>736</v>
      </c>
      <c r="F231">
        <v>720</v>
      </c>
      <c r="G231">
        <v>16</v>
      </c>
      <c r="H231">
        <v>664</v>
      </c>
      <c r="I231">
        <v>72</v>
      </c>
      <c r="J231">
        <v>56</v>
      </c>
      <c r="K231">
        <v>0.90217391304347805</v>
      </c>
      <c r="L231">
        <v>0.92222222222222205</v>
      </c>
      <c r="M231">
        <v>1.0222222222222199</v>
      </c>
      <c r="N231">
        <v>0.91208791208791196</v>
      </c>
      <c r="O231">
        <f t="shared" si="3"/>
        <v>1</v>
      </c>
    </row>
    <row r="232" spans="1:15" x14ac:dyDescent="0.25">
      <c r="A232">
        <v>1</v>
      </c>
      <c r="B232">
        <v>26</v>
      </c>
      <c r="C232" t="s">
        <v>16</v>
      </c>
      <c r="D232">
        <v>2</v>
      </c>
      <c r="E232">
        <v>217</v>
      </c>
      <c r="F232">
        <v>214</v>
      </c>
      <c r="G232">
        <v>3</v>
      </c>
      <c r="H232">
        <v>155</v>
      </c>
      <c r="I232">
        <v>62</v>
      </c>
      <c r="J232">
        <v>59</v>
      </c>
      <c r="K232">
        <v>0.71428571428571397</v>
      </c>
      <c r="L232">
        <v>0.72429906542056</v>
      </c>
      <c r="M232">
        <v>1.0140186915887801</v>
      </c>
      <c r="N232">
        <v>0.71925754060324798</v>
      </c>
      <c r="O232">
        <f t="shared" si="3"/>
        <v>1</v>
      </c>
    </row>
    <row r="233" spans="1:15" x14ac:dyDescent="0.25">
      <c r="A233">
        <v>1</v>
      </c>
      <c r="B233">
        <v>26</v>
      </c>
      <c r="C233" t="s">
        <v>14</v>
      </c>
      <c r="D233">
        <v>3</v>
      </c>
      <c r="E233">
        <v>974</v>
      </c>
      <c r="F233">
        <v>985</v>
      </c>
      <c r="G233">
        <v>11</v>
      </c>
      <c r="H233">
        <v>970</v>
      </c>
      <c r="I233">
        <v>4</v>
      </c>
      <c r="J233">
        <v>15</v>
      </c>
      <c r="K233">
        <v>0.99589322381930101</v>
      </c>
      <c r="L233">
        <v>0.98477157360405998</v>
      </c>
      <c r="M233">
        <v>0.98883248730964401</v>
      </c>
      <c r="N233">
        <v>0.99030117406840201</v>
      </c>
      <c r="O233">
        <f t="shared" si="3"/>
        <v>1</v>
      </c>
    </row>
    <row r="234" spans="1:15" x14ac:dyDescent="0.25">
      <c r="A234">
        <v>1</v>
      </c>
      <c r="B234">
        <v>26</v>
      </c>
      <c r="C234" t="s">
        <v>15</v>
      </c>
      <c r="D234">
        <v>3</v>
      </c>
      <c r="E234">
        <v>717</v>
      </c>
      <c r="F234">
        <v>720</v>
      </c>
      <c r="G234">
        <v>3</v>
      </c>
      <c r="H234">
        <v>656</v>
      </c>
      <c r="I234">
        <v>61</v>
      </c>
      <c r="J234">
        <v>64</v>
      </c>
      <c r="K234">
        <v>0.91492329149232898</v>
      </c>
      <c r="L234">
        <v>0.91111111111111098</v>
      </c>
      <c r="M234">
        <v>0.99583333333333302</v>
      </c>
      <c r="N234">
        <v>0.91301322199025703</v>
      </c>
      <c r="O234">
        <f t="shared" si="3"/>
        <v>1</v>
      </c>
    </row>
    <row r="235" spans="1:15" x14ac:dyDescent="0.25">
      <c r="A235">
        <v>1</v>
      </c>
      <c r="B235">
        <v>26</v>
      </c>
      <c r="C235" t="s">
        <v>16</v>
      </c>
      <c r="D235">
        <v>3</v>
      </c>
      <c r="E235">
        <v>244</v>
      </c>
      <c r="F235">
        <v>214</v>
      </c>
      <c r="G235">
        <v>30</v>
      </c>
      <c r="H235">
        <v>189</v>
      </c>
      <c r="I235">
        <v>55</v>
      </c>
      <c r="J235">
        <v>25</v>
      </c>
      <c r="K235">
        <v>0.77459016393442603</v>
      </c>
      <c r="L235">
        <v>0.88317757009345799</v>
      </c>
      <c r="M235">
        <v>1.1401869158878499</v>
      </c>
      <c r="N235">
        <v>0.82532751091703005</v>
      </c>
      <c r="O235">
        <f t="shared" si="3"/>
        <v>1</v>
      </c>
    </row>
    <row r="236" spans="1:15" x14ac:dyDescent="0.25">
      <c r="A236">
        <v>1</v>
      </c>
      <c r="B236">
        <v>27</v>
      </c>
      <c r="C236" t="s">
        <v>14</v>
      </c>
      <c r="D236">
        <v>1</v>
      </c>
      <c r="E236">
        <v>1135</v>
      </c>
      <c r="F236">
        <v>1166</v>
      </c>
      <c r="G236">
        <v>31</v>
      </c>
      <c r="H236">
        <v>1129</v>
      </c>
      <c r="I236">
        <v>6</v>
      </c>
      <c r="J236">
        <v>37</v>
      </c>
      <c r="K236">
        <v>0.99471365638766496</v>
      </c>
      <c r="L236">
        <v>0.96826758147512804</v>
      </c>
      <c r="M236">
        <v>0.97341337907375602</v>
      </c>
      <c r="N236">
        <v>0.98131247283789602</v>
      </c>
      <c r="O236">
        <f t="shared" si="3"/>
        <v>1</v>
      </c>
    </row>
    <row r="237" spans="1:15" x14ac:dyDescent="0.25">
      <c r="A237">
        <v>1</v>
      </c>
      <c r="B237">
        <v>27</v>
      </c>
      <c r="C237" t="s">
        <v>15</v>
      </c>
      <c r="D237">
        <v>1</v>
      </c>
      <c r="E237">
        <v>719</v>
      </c>
      <c r="F237">
        <v>728</v>
      </c>
      <c r="G237">
        <v>9</v>
      </c>
      <c r="H237">
        <v>635</v>
      </c>
      <c r="I237">
        <v>84</v>
      </c>
      <c r="J237">
        <v>93</v>
      </c>
      <c r="K237">
        <v>0.88317107093184899</v>
      </c>
      <c r="L237">
        <v>0.87225274725274704</v>
      </c>
      <c r="M237">
        <v>0.98763736263736202</v>
      </c>
      <c r="N237">
        <v>0.87767795438838903</v>
      </c>
      <c r="O237">
        <f t="shared" si="3"/>
        <v>1</v>
      </c>
    </row>
    <row r="238" spans="1:15" x14ac:dyDescent="0.25">
      <c r="A238">
        <v>1</v>
      </c>
      <c r="B238">
        <v>27</v>
      </c>
      <c r="C238" t="s">
        <v>16</v>
      </c>
      <c r="D238">
        <v>1</v>
      </c>
      <c r="E238">
        <v>228</v>
      </c>
      <c r="F238">
        <v>270</v>
      </c>
      <c r="G238">
        <v>42</v>
      </c>
      <c r="H238">
        <v>176</v>
      </c>
      <c r="I238">
        <v>52</v>
      </c>
      <c r="J238">
        <v>94</v>
      </c>
      <c r="K238">
        <v>0.77192982456140302</v>
      </c>
      <c r="L238">
        <v>0.65185185185185102</v>
      </c>
      <c r="M238">
        <v>0.844444444444444</v>
      </c>
      <c r="N238">
        <v>0.70682730923694703</v>
      </c>
      <c r="O238">
        <f t="shared" si="3"/>
        <v>1</v>
      </c>
    </row>
    <row r="239" spans="1:15" x14ac:dyDescent="0.25">
      <c r="A239">
        <v>1</v>
      </c>
      <c r="B239">
        <v>27</v>
      </c>
      <c r="C239" t="s">
        <v>14</v>
      </c>
      <c r="D239">
        <v>2</v>
      </c>
      <c r="E239">
        <v>1141</v>
      </c>
      <c r="F239">
        <v>1166</v>
      </c>
      <c r="G239">
        <v>25</v>
      </c>
      <c r="H239">
        <v>1131</v>
      </c>
      <c r="I239">
        <v>10</v>
      </c>
      <c r="J239">
        <v>35</v>
      </c>
      <c r="K239">
        <v>0.99123575810692299</v>
      </c>
      <c r="L239">
        <v>0.969982847341337</v>
      </c>
      <c r="M239">
        <v>0.97855917667238401</v>
      </c>
      <c r="N239">
        <v>0.98049414824447301</v>
      </c>
      <c r="O239">
        <f t="shared" si="3"/>
        <v>1</v>
      </c>
    </row>
    <row r="240" spans="1:15" x14ac:dyDescent="0.25">
      <c r="A240">
        <v>1</v>
      </c>
      <c r="B240">
        <v>27</v>
      </c>
      <c r="C240" t="s">
        <v>15</v>
      </c>
      <c r="D240">
        <v>2</v>
      </c>
      <c r="E240">
        <v>718</v>
      </c>
      <c r="F240">
        <v>728</v>
      </c>
      <c r="G240">
        <v>10</v>
      </c>
      <c r="H240">
        <v>664</v>
      </c>
      <c r="I240">
        <v>54</v>
      </c>
      <c r="J240">
        <v>64</v>
      </c>
      <c r="K240">
        <v>0.92479108635097496</v>
      </c>
      <c r="L240">
        <v>0.91208791208791196</v>
      </c>
      <c r="M240">
        <v>0.98626373626373598</v>
      </c>
      <c r="N240">
        <v>0.91839557399723304</v>
      </c>
      <c r="O240">
        <f t="shared" si="3"/>
        <v>1</v>
      </c>
    </row>
    <row r="241" spans="1:15" x14ac:dyDescent="0.25">
      <c r="A241">
        <v>1</v>
      </c>
      <c r="B241">
        <v>27</v>
      </c>
      <c r="C241" t="s">
        <v>16</v>
      </c>
      <c r="D241">
        <v>2</v>
      </c>
      <c r="E241">
        <v>264</v>
      </c>
      <c r="F241">
        <v>270</v>
      </c>
      <c r="G241">
        <v>6</v>
      </c>
      <c r="H241">
        <v>229</v>
      </c>
      <c r="I241">
        <v>35</v>
      </c>
      <c r="J241">
        <v>41</v>
      </c>
      <c r="K241">
        <v>0.86742424242424199</v>
      </c>
      <c r="L241">
        <v>0.84814814814814798</v>
      </c>
      <c r="M241">
        <v>0.97777777777777697</v>
      </c>
      <c r="N241">
        <v>0.85767790262172205</v>
      </c>
      <c r="O241">
        <f t="shared" si="3"/>
        <v>1</v>
      </c>
    </row>
    <row r="242" spans="1:15" x14ac:dyDescent="0.25">
      <c r="A242">
        <v>1</v>
      </c>
      <c r="B242">
        <v>27</v>
      </c>
      <c r="C242" t="s">
        <v>14</v>
      </c>
      <c r="D242">
        <v>3</v>
      </c>
      <c r="E242">
        <v>1145</v>
      </c>
      <c r="F242">
        <v>1166</v>
      </c>
      <c r="G242">
        <v>21</v>
      </c>
      <c r="H242">
        <v>1143</v>
      </c>
      <c r="I242">
        <v>2</v>
      </c>
      <c r="J242">
        <v>23</v>
      </c>
      <c r="K242">
        <v>0.99825327510916995</v>
      </c>
      <c r="L242">
        <v>0.98027444253859297</v>
      </c>
      <c r="M242">
        <v>0.98198970840480204</v>
      </c>
      <c r="N242">
        <v>0.98918217221981797</v>
      </c>
      <c r="O242">
        <f t="shared" si="3"/>
        <v>1</v>
      </c>
    </row>
    <row r="243" spans="1:15" x14ac:dyDescent="0.25">
      <c r="A243">
        <v>1</v>
      </c>
      <c r="B243">
        <v>27</v>
      </c>
      <c r="C243" t="s">
        <v>15</v>
      </c>
      <c r="D243">
        <v>3</v>
      </c>
      <c r="E243">
        <v>697</v>
      </c>
      <c r="F243">
        <v>728</v>
      </c>
      <c r="G243">
        <v>31</v>
      </c>
      <c r="H243">
        <v>642</v>
      </c>
      <c r="I243">
        <v>55</v>
      </c>
      <c r="J243">
        <v>86</v>
      </c>
      <c r="K243">
        <v>0.92109038737446203</v>
      </c>
      <c r="L243">
        <v>0.88186813186813096</v>
      </c>
      <c r="M243">
        <v>0.95741758241758201</v>
      </c>
      <c r="N243">
        <v>0.90105263157894699</v>
      </c>
      <c r="O243">
        <f t="shared" si="3"/>
        <v>1</v>
      </c>
    </row>
    <row r="244" spans="1:15" x14ac:dyDescent="0.25">
      <c r="A244">
        <v>1</v>
      </c>
      <c r="B244">
        <v>27</v>
      </c>
      <c r="C244" t="s">
        <v>16</v>
      </c>
      <c r="D244">
        <v>3</v>
      </c>
      <c r="E244">
        <v>260</v>
      </c>
      <c r="F244">
        <v>270</v>
      </c>
      <c r="G244">
        <v>10</v>
      </c>
      <c r="H244">
        <v>222</v>
      </c>
      <c r="I244">
        <v>38</v>
      </c>
      <c r="J244">
        <v>48</v>
      </c>
      <c r="K244">
        <v>0.85384615384615303</v>
      </c>
      <c r="L244">
        <v>0.82222222222222197</v>
      </c>
      <c r="M244">
        <v>0.96296296296296202</v>
      </c>
      <c r="N244">
        <v>0.83773584905660303</v>
      </c>
      <c r="O244">
        <f t="shared" si="3"/>
        <v>1</v>
      </c>
    </row>
    <row r="245" spans="1:15" x14ac:dyDescent="0.25">
      <c r="A245">
        <v>1</v>
      </c>
      <c r="B245">
        <v>28</v>
      </c>
      <c r="C245" t="s">
        <v>14</v>
      </c>
      <c r="D245">
        <v>1</v>
      </c>
      <c r="E245">
        <v>1096</v>
      </c>
      <c r="F245">
        <v>1098</v>
      </c>
      <c r="G245">
        <v>2</v>
      </c>
      <c r="H245">
        <v>1087</v>
      </c>
      <c r="I245">
        <v>9</v>
      </c>
      <c r="J245">
        <v>11</v>
      </c>
      <c r="K245">
        <v>0.99178832116788296</v>
      </c>
      <c r="L245">
        <v>0.98998178506375201</v>
      </c>
      <c r="M245">
        <v>0.99817850637522698</v>
      </c>
      <c r="N245">
        <v>0.99088422971741097</v>
      </c>
      <c r="O245">
        <f t="shared" si="3"/>
        <v>1</v>
      </c>
    </row>
    <row r="246" spans="1:15" x14ac:dyDescent="0.25">
      <c r="A246">
        <v>1</v>
      </c>
      <c r="B246">
        <v>28</v>
      </c>
      <c r="C246" t="s">
        <v>15</v>
      </c>
      <c r="D246">
        <v>1</v>
      </c>
      <c r="E246">
        <v>900</v>
      </c>
      <c r="F246">
        <v>859</v>
      </c>
      <c r="G246">
        <v>41</v>
      </c>
      <c r="H246">
        <v>808</v>
      </c>
      <c r="I246">
        <v>92</v>
      </c>
      <c r="J246">
        <v>51</v>
      </c>
      <c r="K246">
        <v>0.89777777777777701</v>
      </c>
      <c r="L246">
        <v>0.94062863795110596</v>
      </c>
      <c r="M246">
        <v>1.0477299185098901</v>
      </c>
      <c r="N246">
        <v>0.91870380898237602</v>
      </c>
      <c r="O246">
        <f t="shared" si="3"/>
        <v>1</v>
      </c>
    </row>
    <row r="247" spans="1:15" x14ac:dyDescent="0.25">
      <c r="A247">
        <v>1</v>
      </c>
      <c r="B247">
        <v>28</v>
      </c>
      <c r="C247" t="s">
        <v>16</v>
      </c>
      <c r="D247">
        <v>1</v>
      </c>
      <c r="E247">
        <v>300</v>
      </c>
      <c r="F247">
        <v>293</v>
      </c>
      <c r="G247">
        <v>7</v>
      </c>
      <c r="H247">
        <v>180</v>
      </c>
      <c r="I247">
        <v>120</v>
      </c>
      <c r="J247">
        <v>113</v>
      </c>
      <c r="K247">
        <v>0.6</v>
      </c>
      <c r="L247">
        <v>0.61433447098976102</v>
      </c>
      <c r="M247">
        <v>1.02389078498293</v>
      </c>
      <c r="N247">
        <v>0.60708263069139901</v>
      </c>
      <c r="O247">
        <f t="shared" si="3"/>
        <v>1</v>
      </c>
    </row>
    <row r="248" spans="1:15" x14ac:dyDescent="0.25">
      <c r="A248">
        <v>1</v>
      </c>
      <c r="B248">
        <v>28</v>
      </c>
      <c r="C248" t="s">
        <v>14</v>
      </c>
      <c r="D248">
        <v>2</v>
      </c>
      <c r="E248">
        <v>1100</v>
      </c>
      <c r="F248">
        <v>1098</v>
      </c>
      <c r="G248">
        <v>2</v>
      </c>
      <c r="H248">
        <v>1083</v>
      </c>
      <c r="I248">
        <v>17</v>
      </c>
      <c r="J248">
        <v>15</v>
      </c>
      <c r="K248">
        <v>0.98454545454545395</v>
      </c>
      <c r="L248">
        <v>0.98633879781420697</v>
      </c>
      <c r="M248">
        <v>1.00182149362477</v>
      </c>
      <c r="N248">
        <v>0.98544131028207405</v>
      </c>
      <c r="O248">
        <f t="shared" si="3"/>
        <v>1</v>
      </c>
    </row>
    <row r="249" spans="1:15" x14ac:dyDescent="0.25">
      <c r="A249">
        <v>1</v>
      </c>
      <c r="B249">
        <v>28</v>
      </c>
      <c r="C249" t="s">
        <v>15</v>
      </c>
      <c r="D249">
        <v>2</v>
      </c>
      <c r="E249">
        <v>835</v>
      </c>
      <c r="F249">
        <v>859</v>
      </c>
      <c r="G249">
        <v>24</v>
      </c>
      <c r="H249">
        <v>785</v>
      </c>
      <c r="I249">
        <v>50</v>
      </c>
      <c r="J249">
        <v>74</v>
      </c>
      <c r="K249">
        <v>0.940119760479041</v>
      </c>
      <c r="L249">
        <v>0.91385331781140799</v>
      </c>
      <c r="M249">
        <v>0.97206053550640203</v>
      </c>
      <c r="N249">
        <v>0.92680047225501705</v>
      </c>
      <c r="O249">
        <f t="shared" si="3"/>
        <v>1</v>
      </c>
    </row>
    <row r="250" spans="1:15" x14ac:dyDescent="0.25">
      <c r="A250">
        <v>1</v>
      </c>
      <c r="B250">
        <v>28</v>
      </c>
      <c r="C250" t="s">
        <v>16</v>
      </c>
      <c r="D250">
        <v>2</v>
      </c>
      <c r="E250">
        <v>286</v>
      </c>
      <c r="F250">
        <v>293</v>
      </c>
      <c r="G250">
        <v>7</v>
      </c>
      <c r="H250">
        <v>211</v>
      </c>
      <c r="I250">
        <v>75</v>
      </c>
      <c r="J250">
        <v>82</v>
      </c>
      <c r="K250">
        <v>0.73776223776223704</v>
      </c>
      <c r="L250">
        <v>0.720136518771331</v>
      </c>
      <c r="M250">
        <v>0.97610921501706405</v>
      </c>
      <c r="N250">
        <v>0.72884283246977499</v>
      </c>
      <c r="O250">
        <f t="shared" si="3"/>
        <v>1</v>
      </c>
    </row>
    <row r="251" spans="1:15" x14ac:dyDescent="0.25">
      <c r="A251">
        <v>1</v>
      </c>
      <c r="B251">
        <v>28</v>
      </c>
      <c r="C251" t="s">
        <v>14</v>
      </c>
      <c r="D251">
        <v>3</v>
      </c>
      <c r="E251">
        <v>1087</v>
      </c>
      <c r="F251">
        <v>1098</v>
      </c>
      <c r="G251">
        <v>11</v>
      </c>
      <c r="H251">
        <v>1085</v>
      </c>
      <c r="I251">
        <v>2</v>
      </c>
      <c r="J251">
        <v>13</v>
      </c>
      <c r="K251">
        <v>0.99816007359705605</v>
      </c>
      <c r="L251">
        <v>0.98816029143897999</v>
      </c>
      <c r="M251">
        <v>0.98998178506375201</v>
      </c>
      <c r="N251">
        <v>0.99313501144164695</v>
      </c>
      <c r="O251">
        <f t="shared" si="3"/>
        <v>1</v>
      </c>
    </row>
    <row r="252" spans="1:15" x14ac:dyDescent="0.25">
      <c r="A252">
        <v>1</v>
      </c>
      <c r="B252">
        <v>28</v>
      </c>
      <c r="C252" t="s">
        <v>15</v>
      </c>
      <c r="D252">
        <v>3</v>
      </c>
      <c r="E252">
        <v>828</v>
      </c>
      <c r="F252">
        <v>859</v>
      </c>
      <c r="G252">
        <v>31</v>
      </c>
      <c r="H252">
        <v>789</v>
      </c>
      <c r="I252">
        <v>39</v>
      </c>
      <c r="J252">
        <v>70</v>
      </c>
      <c r="K252">
        <v>0.95289855072463703</v>
      </c>
      <c r="L252">
        <v>0.91850989522700799</v>
      </c>
      <c r="M252">
        <v>0.96391152502910304</v>
      </c>
      <c r="N252">
        <v>0.93538826318909296</v>
      </c>
      <c r="O252">
        <f t="shared" si="3"/>
        <v>1</v>
      </c>
    </row>
    <row r="253" spans="1:15" x14ac:dyDescent="0.25">
      <c r="A253">
        <v>1</v>
      </c>
      <c r="B253">
        <v>28</v>
      </c>
      <c r="C253" t="s">
        <v>16</v>
      </c>
      <c r="D253">
        <v>3</v>
      </c>
      <c r="E253">
        <v>279</v>
      </c>
      <c r="F253">
        <v>293</v>
      </c>
      <c r="G253">
        <v>14</v>
      </c>
      <c r="H253">
        <v>214</v>
      </c>
      <c r="I253">
        <v>65</v>
      </c>
      <c r="J253">
        <v>79</v>
      </c>
      <c r="K253">
        <v>0.76702508960573401</v>
      </c>
      <c r="L253">
        <v>0.73037542662115995</v>
      </c>
      <c r="M253">
        <v>0.95221843003412898</v>
      </c>
      <c r="N253">
        <v>0.74825174825174801</v>
      </c>
      <c r="O253">
        <f t="shared" si="3"/>
        <v>1</v>
      </c>
    </row>
    <row r="254" spans="1:15" x14ac:dyDescent="0.25">
      <c r="A254">
        <v>1</v>
      </c>
      <c r="B254">
        <v>29</v>
      </c>
      <c r="C254" t="s">
        <v>14</v>
      </c>
      <c r="D254">
        <v>1</v>
      </c>
      <c r="E254">
        <v>1126</v>
      </c>
      <c r="F254">
        <v>1140</v>
      </c>
      <c r="G254">
        <v>14</v>
      </c>
      <c r="H254">
        <v>1121</v>
      </c>
      <c r="I254">
        <v>5</v>
      </c>
      <c r="J254">
        <v>19</v>
      </c>
      <c r="K254">
        <v>0.99555950266429805</v>
      </c>
      <c r="L254">
        <v>0.98333333333333295</v>
      </c>
      <c r="M254">
        <v>0.987719298245614</v>
      </c>
      <c r="N254">
        <v>0.98940864960282404</v>
      </c>
      <c r="O254">
        <f t="shared" si="3"/>
        <v>1</v>
      </c>
    </row>
    <row r="255" spans="1:15" x14ac:dyDescent="0.25">
      <c r="A255">
        <v>1</v>
      </c>
      <c r="B255">
        <v>29</v>
      </c>
      <c r="C255" t="s">
        <v>15</v>
      </c>
      <c r="D255">
        <v>1</v>
      </c>
      <c r="E255">
        <v>942</v>
      </c>
      <c r="F255">
        <v>869</v>
      </c>
      <c r="G255">
        <v>73</v>
      </c>
      <c r="H255">
        <v>821</v>
      </c>
      <c r="I255">
        <v>121</v>
      </c>
      <c r="J255">
        <v>48</v>
      </c>
      <c r="K255">
        <v>0.87154989384288695</v>
      </c>
      <c r="L255">
        <v>0.94476409666283001</v>
      </c>
      <c r="M255">
        <v>1.0840046029919399</v>
      </c>
      <c r="N255">
        <v>0.90668139149641003</v>
      </c>
      <c r="O255">
        <f t="shared" si="3"/>
        <v>1</v>
      </c>
    </row>
    <row r="256" spans="1:15" x14ac:dyDescent="0.25">
      <c r="A256">
        <v>1</v>
      </c>
      <c r="B256">
        <v>29</v>
      </c>
      <c r="C256" t="s">
        <v>16</v>
      </c>
      <c r="D256">
        <v>1</v>
      </c>
      <c r="E256">
        <v>238</v>
      </c>
      <c r="F256">
        <v>247</v>
      </c>
      <c r="G256">
        <v>9</v>
      </c>
      <c r="H256">
        <v>183</v>
      </c>
      <c r="I256">
        <v>55</v>
      </c>
      <c r="J256">
        <v>64</v>
      </c>
      <c r="K256">
        <v>0.76890756302521002</v>
      </c>
      <c r="L256">
        <v>0.74089068825910898</v>
      </c>
      <c r="M256">
        <v>0.96356275303643701</v>
      </c>
      <c r="N256">
        <v>0.75463917525773105</v>
      </c>
      <c r="O256">
        <f t="shared" si="3"/>
        <v>1</v>
      </c>
    </row>
    <row r="257" spans="1:15" x14ac:dyDescent="0.25">
      <c r="A257">
        <v>1</v>
      </c>
      <c r="B257">
        <v>29</v>
      </c>
      <c r="C257" t="s">
        <v>14</v>
      </c>
      <c r="D257">
        <v>2</v>
      </c>
      <c r="E257">
        <v>1110</v>
      </c>
      <c r="F257">
        <v>1140</v>
      </c>
      <c r="G257">
        <v>30</v>
      </c>
      <c r="H257">
        <v>1102</v>
      </c>
      <c r="I257">
        <v>8</v>
      </c>
      <c r="J257">
        <v>38</v>
      </c>
      <c r="K257">
        <v>0.99279279279279198</v>
      </c>
      <c r="L257">
        <v>0.96666666666666601</v>
      </c>
      <c r="M257">
        <v>0.97368421052631504</v>
      </c>
      <c r="N257">
        <v>0.97955555555555496</v>
      </c>
      <c r="O257">
        <f t="shared" si="3"/>
        <v>1</v>
      </c>
    </row>
    <row r="258" spans="1:15" x14ac:dyDescent="0.25">
      <c r="A258">
        <v>1</v>
      </c>
      <c r="B258">
        <v>29</v>
      </c>
      <c r="C258" t="s">
        <v>15</v>
      </c>
      <c r="D258">
        <v>2</v>
      </c>
      <c r="E258">
        <v>915</v>
      </c>
      <c r="F258">
        <v>869</v>
      </c>
      <c r="G258">
        <v>46</v>
      </c>
      <c r="H258">
        <v>810</v>
      </c>
      <c r="I258">
        <v>105</v>
      </c>
      <c r="J258">
        <v>59</v>
      </c>
      <c r="K258">
        <v>0.88524590163934402</v>
      </c>
      <c r="L258">
        <v>0.93210586881472901</v>
      </c>
      <c r="M258">
        <v>1.0529344073647799</v>
      </c>
      <c r="N258">
        <v>0.90807174887892295</v>
      </c>
      <c r="O258">
        <f t="shared" si="3"/>
        <v>1</v>
      </c>
    </row>
    <row r="259" spans="1:15" x14ac:dyDescent="0.25">
      <c r="A259">
        <v>1</v>
      </c>
      <c r="B259">
        <v>29</v>
      </c>
      <c r="C259" t="s">
        <v>16</v>
      </c>
      <c r="D259">
        <v>2</v>
      </c>
      <c r="E259">
        <v>273</v>
      </c>
      <c r="F259">
        <v>247</v>
      </c>
      <c r="G259">
        <v>26</v>
      </c>
      <c r="H259">
        <v>217</v>
      </c>
      <c r="I259">
        <v>56</v>
      </c>
      <c r="J259">
        <v>30</v>
      </c>
      <c r="K259">
        <v>0.79487179487179405</v>
      </c>
      <c r="L259">
        <v>0.87854251012145701</v>
      </c>
      <c r="M259">
        <v>1.1052631578947301</v>
      </c>
      <c r="N259">
        <v>0.83461538461538398</v>
      </c>
      <c r="O259">
        <f t="shared" ref="O259:O272" si="4">IF(B259&lt;7,0,1)</f>
        <v>1</v>
      </c>
    </row>
    <row r="260" spans="1:15" x14ac:dyDescent="0.25">
      <c r="A260">
        <v>1</v>
      </c>
      <c r="B260">
        <v>29</v>
      </c>
      <c r="C260" t="s">
        <v>14</v>
      </c>
      <c r="D260">
        <v>3</v>
      </c>
      <c r="E260">
        <v>1119</v>
      </c>
      <c r="F260">
        <v>1140</v>
      </c>
      <c r="G260">
        <v>21</v>
      </c>
      <c r="H260">
        <v>1118</v>
      </c>
      <c r="I260">
        <v>1</v>
      </c>
      <c r="J260">
        <v>22</v>
      </c>
      <c r="K260">
        <v>0.99910634495084805</v>
      </c>
      <c r="L260">
        <v>0.98070175438596496</v>
      </c>
      <c r="M260">
        <v>0.981578947368421</v>
      </c>
      <c r="N260">
        <v>0.98981850376272595</v>
      </c>
      <c r="O260">
        <f t="shared" si="4"/>
        <v>1</v>
      </c>
    </row>
    <row r="261" spans="1:15" x14ac:dyDescent="0.25">
      <c r="A261">
        <v>1</v>
      </c>
      <c r="B261">
        <v>29</v>
      </c>
      <c r="C261" t="s">
        <v>15</v>
      </c>
      <c r="D261">
        <v>3</v>
      </c>
      <c r="E261">
        <v>874</v>
      </c>
      <c r="F261">
        <v>869</v>
      </c>
      <c r="G261">
        <v>5</v>
      </c>
      <c r="H261">
        <v>784</v>
      </c>
      <c r="I261">
        <v>90</v>
      </c>
      <c r="J261">
        <v>85</v>
      </c>
      <c r="K261">
        <v>0.89702517162471396</v>
      </c>
      <c r="L261">
        <v>0.90218642117376202</v>
      </c>
      <c r="M261">
        <v>1.00575373993095</v>
      </c>
      <c r="N261">
        <v>0.89959839357429705</v>
      </c>
      <c r="O261">
        <f t="shared" si="4"/>
        <v>1</v>
      </c>
    </row>
    <row r="262" spans="1:15" x14ac:dyDescent="0.25">
      <c r="A262">
        <v>1</v>
      </c>
      <c r="B262">
        <v>29</v>
      </c>
      <c r="C262" t="s">
        <v>16</v>
      </c>
      <c r="D262">
        <v>3</v>
      </c>
      <c r="E262">
        <v>256</v>
      </c>
      <c r="F262">
        <v>247</v>
      </c>
      <c r="G262">
        <v>9</v>
      </c>
      <c r="H262">
        <v>214</v>
      </c>
      <c r="I262">
        <v>42</v>
      </c>
      <c r="J262">
        <v>33</v>
      </c>
      <c r="K262">
        <v>0.8359375</v>
      </c>
      <c r="L262">
        <v>0.86639676113360298</v>
      </c>
      <c r="M262">
        <v>1.0364372469635601</v>
      </c>
      <c r="N262">
        <v>0.85089463220675898</v>
      </c>
      <c r="O262">
        <f t="shared" si="4"/>
        <v>1</v>
      </c>
    </row>
    <row r="263" spans="1:15" x14ac:dyDescent="0.25">
      <c r="A263">
        <v>1</v>
      </c>
      <c r="B263">
        <v>30</v>
      </c>
      <c r="C263" t="s">
        <v>14</v>
      </c>
      <c r="D263">
        <v>1</v>
      </c>
      <c r="E263">
        <v>983</v>
      </c>
      <c r="F263">
        <v>997</v>
      </c>
      <c r="G263">
        <v>14</v>
      </c>
      <c r="H263">
        <v>980</v>
      </c>
      <c r="I263">
        <v>3</v>
      </c>
      <c r="J263">
        <v>17</v>
      </c>
      <c r="K263">
        <v>0.99694811800610295</v>
      </c>
      <c r="L263">
        <v>0.982948846539618</v>
      </c>
      <c r="M263">
        <v>0.98595787362086196</v>
      </c>
      <c r="N263">
        <v>0.98989898989898994</v>
      </c>
      <c r="O263">
        <f t="shared" si="4"/>
        <v>1</v>
      </c>
    </row>
    <row r="264" spans="1:15" x14ac:dyDescent="0.25">
      <c r="A264">
        <v>1</v>
      </c>
      <c r="B264">
        <v>30</v>
      </c>
      <c r="C264" t="s">
        <v>15</v>
      </c>
      <c r="D264">
        <v>1</v>
      </c>
      <c r="E264">
        <v>840</v>
      </c>
      <c r="F264">
        <v>810</v>
      </c>
      <c r="G264">
        <v>30</v>
      </c>
      <c r="H264">
        <v>766</v>
      </c>
      <c r="I264">
        <v>74</v>
      </c>
      <c r="J264">
        <v>44</v>
      </c>
      <c r="K264">
        <v>0.911904761904761</v>
      </c>
      <c r="L264">
        <v>0.94567901234567897</v>
      </c>
      <c r="M264">
        <v>1.0370370370370301</v>
      </c>
      <c r="N264">
        <v>0.92848484848484802</v>
      </c>
      <c r="O264">
        <f t="shared" si="4"/>
        <v>1</v>
      </c>
    </row>
    <row r="265" spans="1:15" x14ac:dyDescent="0.25">
      <c r="A265">
        <v>1</v>
      </c>
      <c r="B265">
        <v>30</v>
      </c>
      <c r="C265" t="s">
        <v>16</v>
      </c>
      <c r="D265">
        <v>1</v>
      </c>
      <c r="E265">
        <v>255</v>
      </c>
      <c r="F265">
        <v>250</v>
      </c>
      <c r="G265">
        <v>5</v>
      </c>
      <c r="H265">
        <v>174</v>
      </c>
      <c r="I265">
        <v>81</v>
      </c>
      <c r="J265">
        <v>76</v>
      </c>
      <c r="K265">
        <v>0.68235294117647005</v>
      </c>
      <c r="L265">
        <v>0.69599999999999995</v>
      </c>
      <c r="M265">
        <v>1.02</v>
      </c>
      <c r="N265">
        <v>0.68910891089108905</v>
      </c>
      <c r="O265">
        <f t="shared" si="4"/>
        <v>1</v>
      </c>
    </row>
    <row r="266" spans="1:15" x14ac:dyDescent="0.25">
      <c r="A266">
        <v>1</v>
      </c>
      <c r="B266">
        <v>30</v>
      </c>
      <c r="C266" t="s">
        <v>14</v>
      </c>
      <c r="D266">
        <v>2</v>
      </c>
      <c r="E266">
        <v>967</v>
      </c>
      <c r="F266">
        <v>997</v>
      </c>
      <c r="G266">
        <v>30</v>
      </c>
      <c r="H266">
        <v>961</v>
      </c>
      <c r="I266">
        <v>6</v>
      </c>
      <c r="J266">
        <v>36</v>
      </c>
      <c r="K266">
        <v>0.99379524301964794</v>
      </c>
      <c r="L266">
        <v>0.963891675025075</v>
      </c>
      <c r="M266">
        <v>0.96990972918756202</v>
      </c>
      <c r="N266">
        <v>0.97861507128309499</v>
      </c>
      <c r="O266">
        <f t="shared" si="4"/>
        <v>1</v>
      </c>
    </row>
    <row r="267" spans="1:15" x14ac:dyDescent="0.25">
      <c r="A267">
        <v>1</v>
      </c>
      <c r="B267">
        <v>30</v>
      </c>
      <c r="C267" t="s">
        <v>15</v>
      </c>
      <c r="D267">
        <v>2</v>
      </c>
      <c r="E267">
        <v>802</v>
      </c>
      <c r="F267">
        <v>810</v>
      </c>
      <c r="G267">
        <v>8</v>
      </c>
      <c r="H267">
        <v>753</v>
      </c>
      <c r="I267">
        <v>49</v>
      </c>
      <c r="J267">
        <v>57</v>
      </c>
      <c r="K267">
        <v>0.93890274314214395</v>
      </c>
      <c r="L267">
        <v>0.92962962962962903</v>
      </c>
      <c r="M267">
        <v>0.99012345679012304</v>
      </c>
      <c r="N267">
        <v>0.93424317617866004</v>
      </c>
      <c r="O267">
        <f t="shared" si="4"/>
        <v>1</v>
      </c>
    </row>
    <row r="268" spans="1:15" x14ac:dyDescent="0.25">
      <c r="A268">
        <v>1</v>
      </c>
      <c r="B268">
        <v>30</v>
      </c>
      <c r="C268" t="s">
        <v>16</v>
      </c>
      <c r="D268">
        <v>2</v>
      </c>
      <c r="E268">
        <v>230</v>
      </c>
      <c r="F268">
        <v>250</v>
      </c>
      <c r="G268">
        <v>20</v>
      </c>
      <c r="H268">
        <v>197</v>
      </c>
      <c r="I268">
        <v>33</v>
      </c>
      <c r="J268">
        <v>53</v>
      </c>
      <c r="K268">
        <v>0.85652173913043395</v>
      </c>
      <c r="L268">
        <v>0.78800000000000003</v>
      </c>
      <c r="M268">
        <v>0.92</v>
      </c>
      <c r="N268">
        <v>0.82083333333333297</v>
      </c>
      <c r="O268">
        <f t="shared" si="4"/>
        <v>1</v>
      </c>
    </row>
    <row r="269" spans="1:15" x14ac:dyDescent="0.25">
      <c r="A269">
        <v>1</v>
      </c>
      <c r="B269">
        <v>30</v>
      </c>
      <c r="C269" t="s">
        <v>14</v>
      </c>
      <c r="D269">
        <v>3</v>
      </c>
      <c r="E269">
        <v>973</v>
      </c>
      <c r="F269">
        <v>997</v>
      </c>
      <c r="G269">
        <v>24</v>
      </c>
      <c r="H269">
        <v>972</v>
      </c>
      <c r="I269">
        <v>1</v>
      </c>
      <c r="J269">
        <v>25</v>
      </c>
      <c r="K269">
        <v>0.99897225077081198</v>
      </c>
      <c r="L269">
        <v>0.97492477432296798</v>
      </c>
      <c r="M269">
        <v>0.97592778335005004</v>
      </c>
      <c r="N269">
        <v>0.986802030456852</v>
      </c>
      <c r="O269">
        <f t="shared" si="4"/>
        <v>1</v>
      </c>
    </row>
    <row r="270" spans="1:15" x14ac:dyDescent="0.25">
      <c r="A270">
        <v>1</v>
      </c>
      <c r="B270">
        <v>30</v>
      </c>
      <c r="C270" t="s">
        <v>15</v>
      </c>
      <c r="D270">
        <v>3</v>
      </c>
      <c r="E270">
        <v>808</v>
      </c>
      <c r="F270">
        <v>810</v>
      </c>
      <c r="G270">
        <v>2</v>
      </c>
      <c r="H270">
        <v>764</v>
      </c>
      <c r="I270">
        <v>44</v>
      </c>
      <c r="J270">
        <v>46</v>
      </c>
      <c r="K270">
        <v>0.94554455445544505</v>
      </c>
      <c r="L270">
        <v>0.94320987654320898</v>
      </c>
      <c r="M270">
        <v>0.99753086419753001</v>
      </c>
      <c r="N270">
        <v>0.94437577255871397</v>
      </c>
      <c r="O270">
        <f t="shared" si="4"/>
        <v>1</v>
      </c>
    </row>
    <row r="271" spans="1:15" x14ac:dyDescent="0.25">
      <c r="A271">
        <v>1</v>
      </c>
      <c r="B271">
        <v>30</v>
      </c>
      <c r="C271" t="s">
        <v>16</v>
      </c>
      <c r="D271">
        <v>3</v>
      </c>
      <c r="E271">
        <v>260</v>
      </c>
      <c r="F271">
        <v>250</v>
      </c>
      <c r="G271">
        <v>10</v>
      </c>
      <c r="H271">
        <v>204</v>
      </c>
      <c r="I271">
        <v>56</v>
      </c>
      <c r="J271">
        <v>46</v>
      </c>
      <c r="K271">
        <v>0.78461538461538405</v>
      </c>
      <c r="L271">
        <v>0.81599999999999995</v>
      </c>
      <c r="M271">
        <v>1.04</v>
      </c>
      <c r="N271">
        <v>0.79999999999999905</v>
      </c>
      <c r="O271">
        <f t="shared" si="4"/>
        <v>1</v>
      </c>
    </row>
    <row r="272" spans="1:15" x14ac:dyDescent="0.25">
      <c r="A272">
        <v>2</v>
      </c>
      <c r="B272">
        <v>1</v>
      </c>
      <c r="C272" t="s">
        <v>14</v>
      </c>
      <c r="D272">
        <v>1</v>
      </c>
      <c r="E272">
        <v>979</v>
      </c>
      <c r="F272">
        <v>937</v>
      </c>
      <c r="G272">
        <v>42</v>
      </c>
      <c r="H272">
        <v>936</v>
      </c>
      <c r="I272">
        <v>43</v>
      </c>
      <c r="J272">
        <v>1</v>
      </c>
      <c r="K272">
        <v>0.95607763023493297</v>
      </c>
      <c r="L272">
        <v>0.99893276414087495</v>
      </c>
      <c r="M272">
        <v>1.0448239060832401</v>
      </c>
      <c r="N272">
        <v>0.97703549060542805</v>
      </c>
      <c r="O272">
        <f>IF(AND(B272&gt;6,B272&lt;13),0,1)</f>
        <v>1</v>
      </c>
    </row>
    <row r="273" spans="1:15" x14ac:dyDescent="0.25">
      <c r="A273">
        <v>2</v>
      </c>
      <c r="B273">
        <v>1</v>
      </c>
      <c r="C273" t="s">
        <v>15</v>
      </c>
      <c r="D273">
        <v>1</v>
      </c>
      <c r="E273">
        <v>707</v>
      </c>
      <c r="F273">
        <v>703</v>
      </c>
      <c r="G273">
        <v>4</v>
      </c>
      <c r="H273">
        <v>612</v>
      </c>
      <c r="I273">
        <v>95</v>
      </c>
      <c r="J273">
        <v>91</v>
      </c>
      <c r="K273">
        <v>0.86562942008486499</v>
      </c>
      <c r="L273">
        <v>0.87055476529160702</v>
      </c>
      <c r="M273">
        <v>1.0056899004267399</v>
      </c>
      <c r="N273">
        <v>0.86808510638297798</v>
      </c>
      <c r="O273">
        <f t="shared" ref="O273:O336" si="5">IF(AND(B273&gt;6,B273&lt;13),0,1)</f>
        <v>1</v>
      </c>
    </row>
    <row r="274" spans="1:15" x14ac:dyDescent="0.25">
      <c r="A274">
        <v>2</v>
      </c>
      <c r="B274">
        <v>1</v>
      </c>
      <c r="C274" t="s">
        <v>16</v>
      </c>
      <c r="D274">
        <v>1</v>
      </c>
      <c r="E274">
        <v>185</v>
      </c>
      <c r="F274">
        <v>199</v>
      </c>
      <c r="G274">
        <v>14</v>
      </c>
      <c r="H274">
        <v>139</v>
      </c>
      <c r="I274">
        <v>46</v>
      </c>
      <c r="J274">
        <v>60</v>
      </c>
      <c r="K274">
        <v>0.751351351351351</v>
      </c>
      <c r="L274">
        <v>0.69849246231155704</v>
      </c>
      <c r="M274">
        <v>0.92964824120602996</v>
      </c>
      <c r="N274">
        <v>0.72395833333333304</v>
      </c>
      <c r="O274">
        <f t="shared" si="5"/>
        <v>1</v>
      </c>
    </row>
    <row r="275" spans="1:15" x14ac:dyDescent="0.25">
      <c r="A275">
        <v>2</v>
      </c>
      <c r="B275">
        <v>1</v>
      </c>
      <c r="C275" t="s">
        <v>14</v>
      </c>
      <c r="D275">
        <v>2</v>
      </c>
      <c r="E275">
        <v>984</v>
      </c>
      <c r="F275">
        <v>937</v>
      </c>
      <c r="G275">
        <v>47</v>
      </c>
      <c r="H275">
        <v>931</v>
      </c>
      <c r="I275">
        <v>53</v>
      </c>
      <c r="J275">
        <v>6</v>
      </c>
      <c r="K275">
        <v>0.94613821138211296</v>
      </c>
      <c r="L275">
        <v>0.99359658484525004</v>
      </c>
      <c r="M275">
        <v>1.05016008537886</v>
      </c>
      <c r="N275">
        <v>0.96928682977615799</v>
      </c>
      <c r="O275">
        <f t="shared" si="5"/>
        <v>1</v>
      </c>
    </row>
    <row r="276" spans="1:15" x14ac:dyDescent="0.25">
      <c r="A276">
        <v>2</v>
      </c>
      <c r="B276">
        <v>1</v>
      </c>
      <c r="C276" t="s">
        <v>15</v>
      </c>
      <c r="D276">
        <v>2</v>
      </c>
      <c r="E276">
        <v>733</v>
      </c>
      <c r="F276">
        <v>703</v>
      </c>
      <c r="G276">
        <v>30</v>
      </c>
      <c r="H276">
        <v>638</v>
      </c>
      <c r="I276">
        <v>95</v>
      </c>
      <c r="J276">
        <v>65</v>
      </c>
      <c r="K276">
        <v>0.87039563437926304</v>
      </c>
      <c r="L276">
        <v>0.90753911806543297</v>
      </c>
      <c r="M276">
        <v>1.04267425320056</v>
      </c>
      <c r="N276">
        <v>0.88857938718662899</v>
      </c>
      <c r="O276">
        <f t="shared" si="5"/>
        <v>1</v>
      </c>
    </row>
    <row r="277" spans="1:15" x14ac:dyDescent="0.25">
      <c r="A277">
        <v>2</v>
      </c>
      <c r="B277">
        <v>1</v>
      </c>
      <c r="C277" t="s">
        <v>16</v>
      </c>
      <c r="D277">
        <v>2</v>
      </c>
      <c r="E277">
        <v>200</v>
      </c>
      <c r="F277">
        <v>199</v>
      </c>
      <c r="G277">
        <v>1</v>
      </c>
      <c r="H277">
        <v>170</v>
      </c>
      <c r="I277">
        <v>30</v>
      </c>
      <c r="J277">
        <v>29</v>
      </c>
      <c r="K277">
        <v>0.85</v>
      </c>
      <c r="L277">
        <v>0.85427135678391897</v>
      </c>
      <c r="M277">
        <v>1.0050251256281399</v>
      </c>
      <c r="N277">
        <v>0.85213032581453596</v>
      </c>
      <c r="O277">
        <f t="shared" si="5"/>
        <v>1</v>
      </c>
    </row>
    <row r="278" spans="1:15" x14ac:dyDescent="0.25">
      <c r="A278">
        <v>2</v>
      </c>
      <c r="B278">
        <v>1</v>
      </c>
      <c r="C278" t="s">
        <v>14</v>
      </c>
      <c r="D278">
        <v>3</v>
      </c>
      <c r="E278">
        <v>933</v>
      </c>
      <c r="F278">
        <v>937</v>
      </c>
      <c r="G278">
        <v>4</v>
      </c>
      <c r="H278">
        <v>928</v>
      </c>
      <c r="I278">
        <v>5</v>
      </c>
      <c r="J278">
        <v>9</v>
      </c>
      <c r="K278">
        <v>0.99464094319399698</v>
      </c>
      <c r="L278">
        <v>0.99039487726787601</v>
      </c>
      <c r="M278">
        <v>0.99573105656350003</v>
      </c>
      <c r="N278">
        <v>0.99251336898395703</v>
      </c>
      <c r="O278">
        <f t="shared" si="5"/>
        <v>1</v>
      </c>
    </row>
    <row r="279" spans="1:15" x14ac:dyDescent="0.25">
      <c r="A279">
        <v>2</v>
      </c>
      <c r="B279">
        <v>1</v>
      </c>
      <c r="C279" t="s">
        <v>15</v>
      </c>
      <c r="D279">
        <v>3</v>
      </c>
      <c r="E279">
        <v>717</v>
      </c>
      <c r="F279">
        <v>703</v>
      </c>
      <c r="G279">
        <v>14</v>
      </c>
      <c r="H279">
        <v>638</v>
      </c>
      <c r="I279">
        <v>79</v>
      </c>
      <c r="J279">
        <v>65</v>
      </c>
      <c r="K279">
        <v>0.889818688981868</v>
      </c>
      <c r="L279">
        <v>0.90753911806543297</v>
      </c>
      <c r="M279">
        <v>1.01991465149359</v>
      </c>
      <c r="N279">
        <v>0.89859154929577401</v>
      </c>
      <c r="O279">
        <f t="shared" si="5"/>
        <v>1</v>
      </c>
    </row>
    <row r="280" spans="1:15" x14ac:dyDescent="0.25">
      <c r="A280">
        <v>2</v>
      </c>
      <c r="B280">
        <v>1</v>
      </c>
      <c r="C280" t="s">
        <v>16</v>
      </c>
      <c r="D280">
        <v>3</v>
      </c>
      <c r="E280">
        <v>192</v>
      </c>
      <c r="F280">
        <v>199</v>
      </c>
      <c r="G280">
        <v>7</v>
      </c>
      <c r="H280">
        <v>158</v>
      </c>
      <c r="I280">
        <v>34</v>
      </c>
      <c r="J280">
        <v>41</v>
      </c>
      <c r="K280">
        <v>0.82291666666666596</v>
      </c>
      <c r="L280">
        <v>0.79396984924623104</v>
      </c>
      <c r="M280">
        <v>0.96482412060301503</v>
      </c>
      <c r="N280">
        <v>0.80818414322250598</v>
      </c>
      <c r="O280">
        <f t="shared" si="5"/>
        <v>1</v>
      </c>
    </row>
    <row r="281" spans="1:15" x14ac:dyDescent="0.25">
      <c r="A281">
        <v>2</v>
      </c>
      <c r="B281">
        <v>2</v>
      </c>
      <c r="C281" t="s">
        <v>14</v>
      </c>
      <c r="D281">
        <v>1</v>
      </c>
      <c r="E281">
        <v>1212</v>
      </c>
      <c r="F281">
        <v>1224</v>
      </c>
      <c r="G281">
        <v>12</v>
      </c>
      <c r="H281">
        <v>1201</v>
      </c>
      <c r="I281">
        <v>11</v>
      </c>
      <c r="J281">
        <v>23</v>
      </c>
      <c r="K281">
        <v>0.99092409240924095</v>
      </c>
      <c r="L281">
        <v>0.98120915032679701</v>
      </c>
      <c r="M281">
        <v>0.99019607843137203</v>
      </c>
      <c r="N281">
        <v>0.98604269293924396</v>
      </c>
      <c r="O281">
        <f t="shared" si="5"/>
        <v>1</v>
      </c>
    </row>
    <row r="282" spans="1:15" x14ac:dyDescent="0.25">
      <c r="A282">
        <v>2</v>
      </c>
      <c r="B282">
        <v>2</v>
      </c>
      <c r="C282" t="s">
        <v>15</v>
      </c>
      <c r="D282">
        <v>1</v>
      </c>
      <c r="E282">
        <v>560</v>
      </c>
      <c r="F282">
        <v>647</v>
      </c>
      <c r="G282">
        <v>87</v>
      </c>
      <c r="H282">
        <v>533</v>
      </c>
      <c r="I282">
        <v>27</v>
      </c>
      <c r="J282">
        <v>114</v>
      </c>
      <c r="K282">
        <v>0.95178571428571401</v>
      </c>
      <c r="L282">
        <v>0.82380216383307503</v>
      </c>
      <c r="M282">
        <v>0.86553323029366303</v>
      </c>
      <c r="N282">
        <v>0.88318144159071998</v>
      </c>
      <c r="O282">
        <f t="shared" si="5"/>
        <v>1</v>
      </c>
    </row>
    <row r="283" spans="1:15" x14ac:dyDescent="0.25">
      <c r="A283">
        <v>2</v>
      </c>
      <c r="B283">
        <v>2</v>
      </c>
      <c r="C283" t="s">
        <v>16</v>
      </c>
      <c r="D283">
        <v>1</v>
      </c>
      <c r="E283">
        <v>194</v>
      </c>
      <c r="F283">
        <v>217</v>
      </c>
      <c r="G283">
        <v>23</v>
      </c>
      <c r="H283">
        <v>129</v>
      </c>
      <c r="I283">
        <v>65</v>
      </c>
      <c r="J283">
        <v>88</v>
      </c>
      <c r="K283">
        <v>0.66494845360824695</v>
      </c>
      <c r="L283">
        <v>0.59447004608294896</v>
      </c>
      <c r="M283">
        <v>0.89400921658986099</v>
      </c>
      <c r="N283">
        <v>0.62773722627737205</v>
      </c>
      <c r="O283">
        <f t="shared" si="5"/>
        <v>1</v>
      </c>
    </row>
    <row r="284" spans="1:15" x14ac:dyDescent="0.25">
      <c r="A284">
        <v>2</v>
      </c>
      <c r="B284">
        <v>2</v>
      </c>
      <c r="C284" t="s">
        <v>14</v>
      </c>
      <c r="D284">
        <v>2</v>
      </c>
      <c r="E284">
        <v>1195</v>
      </c>
      <c r="F284">
        <v>1224</v>
      </c>
      <c r="G284">
        <v>29</v>
      </c>
      <c r="H284">
        <v>1183</v>
      </c>
      <c r="I284">
        <v>12</v>
      </c>
      <c r="J284">
        <v>41</v>
      </c>
      <c r="K284">
        <v>0.98995815899581496</v>
      </c>
      <c r="L284">
        <v>0.966503267973856</v>
      </c>
      <c r="M284">
        <v>0.97630718954248297</v>
      </c>
      <c r="N284">
        <v>0.97809011988424899</v>
      </c>
      <c r="O284">
        <f t="shared" si="5"/>
        <v>1</v>
      </c>
    </row>
    <row r="285" spans="1:15" x14ac:dyDescent="0.25">
      <c r="A285">
        <v>2</v>
      </c>
      <c r="B285">
        <v>2</v>
      </c>
      <c r="C285" t="s">
        <v>15</v>
      </c>
      <c r="D285">
        <v>2</v>
      </c>
      <c r="E285">
        <v>624</v>
      </c>
      <c r="F285">
        <v>647</v>
      </c>
      <c r="G285">
        <v>23</v>
      </c>
      <c r="H285">
        <v>593</v>
      </c>
      <c r="I285">
        <v>31</v>
      </c>
      <c r="J285">
        <v>54</v>
      </c>
      <c r="K285">
        <v>0.950320512820512</v>
      </c>
      <c r="L285">
        <v>0.91653786707882501</v>
      </c>
      <c r="M285">
        <v>0.96445131375579596</v>
      </c>
      <c r="N285">
        <v>0.93312352478363403</v>
      </c>
      <c r="O285">
        <f t="shared" si="5"/>
        <v>1</v>
      </c>
    </row>
    <row r="286" spans="1:15" x14ac:dyDescent="0.25">
      <c r="A286">
        <v>2</v>
      </c>
      <c r="B286">
        <v>2</v>
      </c>
      <c r="C286" t="s">
        <v>16</v>
      </c>
      <c r="D286">
        <v>2</v>
      </c>
      <c r="E286">
        <v>224</v>
      </c>
      <c r="F286">
        <v>217</v>
      </c>
      <c r="G286">
        <v>7</v>
      </c>
      <c r="H286">
        <v>189</v>
      </c>
      <c r="I286">
        <v>35</v>
      </c>
      <c r="J286">
        <v>28</v>
      </c>
      <c r="K286">
        <v>0.84375</v>
      </c>
      <c r="L286">
        <v>0.87096774193548299</v>
      </c>
      <c r="M286">
        <v>1.0322580645161199</v>
      </c>
      <c r="N286">
        <v>0.85714285714285698</v>
      </c>
      <c r="O286">
        <f t="shared" si="5"/>
        <v>1</v>
      </c>
    </row>
    <row r="287" spans="1:15" x14ac:dyDescent="0.25">
      <c r="A287">
        <v>2</v>
      </c>
      <c r="B287">
        <v>2</v>
      </c>
      <c r="C287" t="s">
        <v>14</v>
      </c>
      <c r="D287">
        <v>3</v>
      </c>
      <c r="E287">
        <v>1220</v>
      </c>
      <c r="F287">
        <v>1224</v>
      </c>
      <c r="G287">
        <v>4</v>
      </c>
      <c r="H287">
        <v>1215</v>
      </c>
      <c r="I287">
        <v>5</v>
      </c>
      <c r="J287">
        <v>9</v>
      </c>
      <c r="K287">
        <v>0.99590163934426201</v>
      </c>
      <c r="L287">
        <v>0.99264705882352899</v>
      </c>
      <c r="M287">
        <v>0.99673202614378997</v>
      </c>
      <c r="N287">
        <v>0.99427168576104696</v>
      </c>
      <c r="O287">
        <f t="shared" si="5"/>
        <v>1</v>
      </c>
    </row>
    <row r="288" spans="1:15" x14ac:dyDescent="0.25">
      <c r="A288">
        <v>2</v>
      </c>
      <c r="B288">
        <v>2</v>
      </c>
      <c r="C288" t="s">
        <v>15</v>
      </c>
      <c r="D288">
        <v>3</v>
      </c>
      <c r="E288">
        <v>648</v>
      </c>
      <c r="F288">
        <v>647</v>
      </c>
      <c r="G288">
        <v>1</v>
      </c>
      <c r="H288">
        <v>608</v>
      </c>
      <c r="I288">
        <v>40</v>
      </c>
      <c r="J288">
        <v>39</v>
      </c>
      <c r="K288">
        <v>0.938271604938271</v>
      </c>
      <c r="L288">
        <v>0.93972179289026203</v>
      </c>
      <c r="M288">
        <v>1.0015455950540899</v>
      </c>
      <c r="N288">
        <v>0.93899613899613898</v>
      </c>
      <c r="O288">
        <f t="shared" si="5"/>
        <v>1</v>
      </c>
    </row>
    <row r="289" spans="1:15" x14ac:dyDescent="0.25">
      <c r="A289">
        <v>2</v>
      </c>
      <c r="B289">
        <v>2</v>
      </c>
      <c r="C289" t="s">
        <v>16</v>
      </c>
      <c r="D289">
        <v>3</v>
      </c>
      <c r="E289">
        <v>208</v>
      </c>
      <c r="F289">
        <v>217</v>
      </c>
      <c r="G289">
        <v>9</v>
      </c>
      <c r="H289">
        <v>178</v>
      </c>
      <c r="I289">
        <v>30</v>
      </c>
      <c r="J289">
        <v>39</v>
      </c>
      <c r="K289">
        <v>0.85576923076922995</v>
      </c>
      <c r="L289">
        <v>0.82027649769585198</v>
      </c>
      <c r="M289">
        <v>0.958525345622119</v>
      </c>
      <c r="N289">
        <v>0.83764705882352897</v>
      </c>
      <c r="O289">
        <f t="shared" si="5"/>
        <v>1</v>
      </c>
    </row>
    <row r="290" spans="1:15" x14ac:dyDescent="0.25">
      <c r="A290">
        <v>2</v>
      </c>
      <c r="B290">
        <v>3</v>
      </c>
      <c r="C290" t="s">
        <v>14</v>
      </c>
      <c r="D290">
        <v>1</v>
      </c>
      <c r="E290">
        <v>1052</v>
      </c>
      <c r="F290">
        <v>1053</v>
      </c>
      <c r="G290">
        <v>1</v>
      </c>
      <c r="H290">
        <v>1043</v>
      </c>
      <c r="I290">
        <v>9</v>
      </c>
      <c r="J290">
        <v>10</v>
      </c>
      <c r="K290">
        <v>0.99144486692015199</v>
      </c>
      <c r="L290">
        <v>0.99050332383665696</v>
      </c>
      <c r="M290">
        <v>0.99905033238366503</v>
      </c>
      <c r="N290">
        <v>0.99097387173396601</v>
      </c>
      <c r="O290">
        <f t="shared" si="5"/>
        <v>1</v>
      </c>
    </row>
    <row r="291" spans="1:15" x14ac:dyDescent="0.25">
      <c r="A291">
        <v>2</v>
      </c>
      <c r="B291">
        <v>3</v>
      </c>
      <c r="C291" t="s">
        <v>15</v>
      </c>
      <c r="D291">
        <v>1</v>
      </c>
      <c r="E291">
        <v>679</v>
      </c>
      <c r="F291">
        <v>716</v>
      </c>
      <c r="G291">
        <v>37</v>
      </c>
      <c r="H291">
        <v>630</v>
      </c>
      <c r="I291">
        <v>49</v>
      </c>
      <c r="J291">
        <v>86</v>
      </c>
      <c r="K291">
        <v>0.92783505154639101</v>
      </c>
      <c r="L291">
        <v>0.87988826815642396</v>
      </c>
      <c r="M291">
        <v>0.94832402234636803</v>
      </c>
      <c r="N291">
        <v>0.90322580645161199</v>
      </c>
      <c r="O291">
        <f t="shared" si="5"/>
        <v>1</v>
      </c>
    </row>
    <row r="292" spans="1:15" x14ac:dyDescent="0.25">
      <c r="A292">
        <v>2</v>
      </c>
      <c r="B292">
        <v>3</v>
      </c>
      <c r="C292" t="s">
        <v>16</v>
      </c>
      <c r="D292">
        <v>1</v>
      </c>
      <c r="E292">
        <v>204</v>
      </c>
      <c r="F292">
        <v>224</v>
      </c>
      <c r="G292">
        <v>20</v>
      </c>
      <c r="H292">
        <v>149</v>
      </c>
      <c r="I292">
        <v>55</v>
      </c>
      <c r="J292">
        <v>75</v>
      </c>
      <c r="K292">
        <v>0.73039215686274495</v>
      </c>
      <c r="L292">
        <v>0.66517857142857095</v>
      </c>
      <c r="M292">
        <v>0.91071428571428503</v>
      </c>
      <c r="N292">
        <v>0.69626168224299001</v>
      </c>
      <c r="O292">
        <f t="shared" si="5"/>
        <v>1</v>
      </c>
    </row>
    <row r="293" spans="1:15" x14ac:dyDescent="0.25">
      <c r="A293">
        <v>2</v>
      </c>
      <c r="B293">
        <v>3</v>
      </c>
      <c r="C293" t="s">
        <v>14</v>
      </c>
      <c r="D293">
        <v>2</v>
      </c>
      <c r="E293">
        <v>986</v>
      </c>
      <c r="F293">
        <v>1053</v>
      </c>
      <c r="G293">
        <v>67</v>
      </c>
      <c r="H293">
        <v>980</v>
      </c>
      <c r="I293">
        <v>6</v>
      </c>
      <c r="J293">
        <v>73</v>
      </c>
      <c r="K293">
        <v>0.99391480730223103</v>
      </c>
      <c r="L293">
        <v>0.93067426400759701</v>
      </c>
      <c r="M293">
        <v>0.93637226970560306</v>
      </c>
      <c r="N293">
        <v>0.96125551741049498</v>
      </c>
      <c r="O293">
        <f t="shared" si="5"/>
        <v>1</v>
      </c>
    </row>
    <row r="294" spans="1:15" x14ac:dyDescent="0.25">
      <c r="A294">
        <v>2</v>
      </c>
      <c r="B294">
        <v>3</v>
      </c>
      <c r="C294" t="s">
        <v>15</v>
      </c>
      <c r="D294">
        <v>2</v>
      </c>
      <c r="E294">
        <v>728</v>
      </c>
      <c r="F294">
        <v>716</v>
      </c>
      <c r="G294">
        <v>12</v>
      </c>
      <c r="H294">
        <v>674</v>
      </c>
      <c r="I294">
        <v>54</v>
      </c>
      <c r="J294">
        <v>42</v>
      </c>
      <c r="K294">
        <v>0.92582417582417498</v>
      </c>
      <c r="L294">
        <v>0.94134078212290495</v>
      </c>
      <c r="M294">
        <v>1.0167597765363099</v>
      </c>
      <c r="N294">
        <v>0.93351800554016595</v>
      </c>
      <c r="O294">
        <f t="shared" si="5"/>
        <v>1</v>
      </c>
    </row>
    <row r="295" spans="1:15" x14ac:dyDescent="0.25">
      <c r="A295">
        <v>2</v>
      </c>
      <c r="B295">
        <v>3</v>
      </c>
      <c r="C295" t="s">
        <v>16</v>
      </c>
      <c r="D295">
        <v>2</v>
      </c>
      <c r="E295">
        <v>209</v>
      </c>
      <c r="F295">
        <v>224</v>
      </c>
      <c r="G295">
        <v>15</v>
      </c>
      <c r="H295">
        <v>177</v>
      </c>
      <c r="I295">
        <v>32</v>
      </c>
      <c r="J295">
        <v>47</v>
      </c>
      <c r="K295">
        <v>0.84688995215311003</v>
      </c>
      <c r="L295">
        <v>0.79017857142857095</v>
      </c>
      <c r="M295">
        <v>0.93303571428571397</v>
      </c>
      <c r="N295">
        <v>0.81755196304849798</v>
      </c>
      <c r="O295">
        <f t="shared" si="5"/>
        <v>1</v>
      </c>
    </row>
    <row r="296" spans="1:15" x14ac:dyDescent="0.25">
      <c r="A296">
        <v>2</v>
      </c>
      <c r="B296">
        <v>3</v>
      </c>
      <c r="C296" t="s">
        <v>14</v>
      </c>
      <c r="D296">
        <v>3</v>
      </c>
      <c r="E296">
        <v>1041</v>
      </c>
      <c r="F296">
        <v>1053</v>
      </c>
      <c r="G296">
        <v>12</v>
      </c>
      <c r="H296">
        <v>1039</v>
      </c>
      <c r="I296">
        <v>2</v>
      </c>
      <c r="J296">
        <v>14</v>
      </c>
      <c r="K296">
        <v>0.99807877041306403</v>
      </c>
      <c r="L296">
        <v>0.98670465337131996</v>
      </c>
      <c r="M296">
        <v>0.98860398860398802</v>
      </c>
      <c r="N296">
        <v>0.99235912129894899</v>
      </c>
      <c r="O296">
        <f t="shared" si="5"/>
        <v>1</v>
      </c>
    </row>
    <row r="297" spans="1:15" x14ac:dyDescent="0.25">
      <c r="A297">
        <v>2</v>
      </c>
      <c r="B297">
        <v>3</v>
      </c>
      <c r="C297" t="s">
        <v>15</v>
      </c>
      <c r="D297">
        <v>3</v>
      </c>
      <c r="E297">
        <v>731</v>
      </c>
      <c r="F297">
        <v>716</v>
      </c>
      <c r="G297">
        <v>15</v>
      </c>
      <c r="H297">
        <v>677</v>
      </c>
      <c r="I297">
        <v>54</v>
      </c>
      <c r="J297">
        <v>39</v>
      </c>
      <c r="K297">
        <v>0.92612859097127198</v>
      </c>
      <c r="L297">
        <v>0.94553072625698298</v>
      </c>
      <c r="M297">
        <v>1.0209497206703899</v>
      </c>
      <c r="N297">
        <v>0.93572909467864496</v>
      </c>
      <c r="O297">
        <f t="shared" si="5"/>
        <v>1</v>
      </c>
    </row>
    <row r="298" spans="1:15" x14ac:dyDescent="0.25">
      <c r="A298">
        <v>2</v>
      </c>
      <c r="B298">
        <v>3</v>
      </c>
      <c r="C298" t="s">
        <v>16</v>
      </c>
      <c r="D298">
        <v>3</v>
      </c>
      <c r="E298">
        <v>208</v>
      </c>
      <c r="F298">
        <v>224</v>
      </c>
      <c r="G298">
        <v>16</v>
      </c>
      <c r="H298">
        <v>175</v>
      </c>
      <c r="I298">
        <v>33</v>
      </c>
      <c r="J298">
        <v>49</v>
      </c>
      <c r="K298">
        <v>0.84134615384615297</v>
      </c>
      <c r="L298">
        <v>0.78125</v>
      </c>
      <c r="M298">
        <v>0.92857142857142805</v>
      </c>
      <c r="N298">
        <v>0.81018518518518501</v>
      </c>
      <c r="O298">
        <f t="shared" si="5"/>
        <v>1</v>
      </c>
    </row>
    <row r="299" spans="1:15" x14ac:dyDescent="0.25">
      <c r="A299">
        <v>2</v>
      </c>
      <c r="B299">
        <v>4</v>
      </c>
      <c r="C299" t="s">
        <v>14</v>
      </c>
      <c r="D299">
        <v>1</v>
      </c>
      <c r="E299">
        <v>1156</v>
      </c>
      <c r="F299">
        <v>1101</v>
      </c>
      <c r="G299">
        <v>55</v>
      </c>
      <c r="H299">
        <v>1097</v>
      </c>
      <c r="I299">
        <v>59</v>
      </c>
      <c r="J299">
        <v>4</v>
      </c>
      <c r="K299">
        <v>0.94896193771626303</v>
      </c>
      <c r="L299">
        <v>0.99636693914622998</v>
      </c>
      <c r="M299">
        <v>1.0499545867393201</v>
      </c>
      <c r="N299">
        <v>0.97208684093929998</v>
      </c>
      <c r="O299">
        <f t="shared" si="5"/>
        <v>1</v>
      </c>
    </row>
    <row r="300" spans="1:15" x14ac:dyDescent="0.25">
      <c r="A300">
        <v>2</v>
      </c>
      <c r="B300">
        <v>4</v>
      </c>
      <c r="C300" t="s">
        <v>15</v>
      </c>
      <c r="D300">
        <v>1</v>
      </c>
      <c r="E300">
        <v>629</v>
      </c>
      <c r="F300">
        <v>614</v>
      </c>
      <c r="G300">
        <v>15</v>
      </c>
      <c r="H300">
        <v>524</v>
      </c>
      <c r="I300">
        <v>105</v>
      </c>
      <c r="J300">
        <v>90</v>
      </c>
      <c r="K300">
        <v>0.83306836248012694</v>
      </c>
      <c r="L300">
        <v>0.85342019543973902</v>
      </c>
      <c r="M300">
        <v>1.0244299674267101</v>
      </c>
      <c r="N300">
        <v>0.84312148028962197</v>
      </c>
      <c r="O300">
        <f t="shared" si="5"/>
        <v>1</v>
      </c>
    </row>
    <row r="301" spans="1:15" x14ac:dyDescent="0.25">
      <c r="A301">
        <v>2</v>
      </c>
      <c r="B301">
        <v>4</v>
      </c>
      <c r="C301" t="s">
        <v>16</v>
      </c>
      <c r="D301">
        <v>1</v>
      </c>
      <c r="E301">
        <v>228</v>
      </c>
      <c r="F301">
        <v>228</v>
      </c>
      <c r="G301">
        <v>0</v>
      </c>
      <c r="H301">
        <v>156</v>
      </c>
      <c r="I301">
        <v>72</v>
      </c>
      <c r="J301">
        <v>72</v>
      </c>
      <c r="K301">
        <v>0.68421052631578905</v>
      </c>
      <c r="L301">
        <v>0.68421052631578905</v>
      </c>
      <c r="M301">
        <v>1</v>
      </c>
      <c r="N301">
        <v>0.68421052631578905</v>
      </c>
      <c r="O301">
        <f t="shared" si="5"/>
        <v>1</v>
      </c>
    </row>
    <row r="302" spans="1:15" x14ac:dyDescent="0.25">
      <c r="A302">
        <v>2</v>
      </c>
      <c r="B302">
        <v>4</v>
      </c>
      <c r="C302" t="s">
        <v>14</v>
      </c>
      <c r="D302">
        <v>2</v>
      </c>
      <c r="E302">
        <v>1097</v>
      </c>
      <c r="F302">
        <v>1101</v>
      </c>
      <c r="G302">
        <v>4</v>
      </c>
      <c r="H302">
        <v>1093</v>
      </c>
      <c r="I302">
        <v>4</v>
      </c>
      <c r="J302">
        <v>8</v>
      </c>
      <c r="K302">
        <v>0.99635369188696399</v>
      </c>
      <c r="L302">
        <v>0.99273387829246096</v>
      </c>
      <c r="M302">
        <v>0.99636693914622998</v>
      </c>
      <c r="N302">
        <v>0.99454049135577705</v>
      </c>
      <c r="O302">
        <f t="shared" si="5"/>
        <v>1</v>
      </c>
    </row>
    <row r="303" spans="1:15" x14ac:dyDescent="0.25">
      <c r="A303">
        <v>2</v>
      </c>
      <c r="B303">
        <v>4</v>
      </c>
      <c r="C303" t="s">
        <v>15</v>
      </c>
      <c r="D303">
        <v>2</v>
      </c>
      <c r="E303">
        <v>626</v>
      </c>
      <c r="F303">
        <v>614</v>
      </c>
      <c r="G303">
        <v>12</v>
      </c>
      <c r="H303">
        <v>568</v>
      </c>
      <c r="I303">
        <v>58</v>
      </c>
      <c r="J303">
        <v>46</v>
      </c>
      <c r="K303">
        <v>0.90734824281150095</v>
      </c>
      <c r="L303">
        <v>0.925081433224755</v>
      </c>
      <c r="M303">
        <v>1.0195439739413601</v>
      </c>
      <c r="N303">
        <v>0.91612903225806397</v>
      </c>
      <c r="O303">
        <f t="shared" si="5"/>
        <v>1</v>
      </c>
    </row>
    <row r="304" spans="1:15" x14ac:dyDescent="0.25">
      <c r="A304">
        <v>2</v>
      </c>
      <c r="B304">
        <v>4</v>
      </c>
      <c r="C304" t="s">
        <v>16</v>
      </c>
      <c r="D304">
        <v>2</v>
      </c>
      <c r="E304">
        <v>236</v>
      </c>
      <c r="F304">
        <v>228</v>
      </c>
      <c r="G304">
        <v>8</v>
      </c>
      <c r="H304">
        <v>190</v>
      </c>
      <c r="I304">
        <v>46</v>
      </c>
      <c r="J304">
        <v>38</v>
      </c>
      <c r="K304">
        <v>0.80508474576271105</v>
      </c>
      <c r="L304">
        <v>0.83333333333333304</v>
      </c>
      <c r="M304">
        <v>1.0350877192982399</v>
      </c>
      <c r="N304">
        <v>0.818965517241379</v>
      </c>
      <c r="O304">
        <f t="shared" si="5"/>
        <v>1</v>
      </c>
    </row>
    <row r="305" spans="1:15" x14ac:dyDescent="0.25">
      <c r="A305">
        <v>2</v>
      </c>
      <c r="B305">
        <v>4</v>
      </c>
      <c r="C305" t="s">
        <v>14</v>
      </c>
      <c r="D305">
        <v>3</v>
      </c>
      <c r="E305">
        <v>1097</v>
      </c>
      <c r="F305">
        <v>1101</v>
      </c>
      <c r="G305">
        <v>4</v>
      </c>
      <c r="H305">
        <v>1094</v>
      </c>
      <c r="I305">
        <v>3</v>
      </c>
      <c r="J305">
        <v>7</v>
      </c>
      <c r="K305">
        <v>0.99726526891522305</v>
      </c>
      <c r="L305">
        <v>0.99364214350590296</v>
      </c>
      <c r="M305">
        <v>0.99636693914622998</v>
      </c>
      <c r="N305">
        <v>0.995450409463148</v>
      </c>
      <c r="O305">
        <f t="shared" si="5"/>
        <v>1</v>
      </c>
    </row>
    <row r="306" spans="1:15" x14ac:dyDescent="0.25">
      <c r="A306">
        <v>2</v>
      </c>
      <c r="B306">
        <v>4</v>
      </c>
      <c r="C306" t="s">
        <v>15</v>
      </c>
      <c r="D306">
        <v>3</v>
      </c>
      <c r="E306">
        <v>614</v>
      </c>
      <c r="F306">
        <v>614</v>
      </c>
      <c r="G306">
        <v>0</v>
      </c>
      <c r="H306">
        <v>551</v>
      </c>
      <c r="I306">
        <v>63</v>
      </c>
      <c r="J306">
        <v>63</v>
      </c>
      <c r="K306">
        <v>0.89739413680781699</v>
      </c>
      <c r="L306">
        <v>0.89739413680781699</v>
      </c>
      <c r="M306">
        <v>1</v>
      </c>
      <c r="N306">
        <v>0.89739413680781699</v>
      </c>
      <c r="O306">
        <f t="shared" si="5"/>
        <v>1</v>
      </c>
    </row>
    <row r="307" spans="1:15" x14ac:dyDescent="0.25">
      <c r="A307">
        <v>2</v>
      </c>
      <c r="B307">
        <v>4</v>
      </c>
      <c r="C307" t="s">
        <v>16</v>
      </c>
      <c r="D307">
        <v>3</v>
      </c>
      <c r="E307">
        <v>219</v>
      </c>
      <c r="F307">
        <v>228</v>
      </c>
      <c r="G307">
        <v>9</v>
      </c>
      <c r="H307">
        <v>188</v>
      </c>
      <c r="I307">
        <v>31</v>
      </c>
      <c r="J307">
        <v>40</v>
      </c>
      <c r="K307">
        <v>0.85844748858447395</v>
      </c>
      <c r="L307">
        <v>0.82456140350877105</v>
      </c>
      <c r="M307">
        <v>0.96052631578947301</v>
      </c>
      <c r="N307">
        <v>0.84116331096196795</v>
      </c>
      <c r="O307">
        <f t="shared" si="5"/>
        <v>1</v>
      </c>
    </row>
    <row r="308" spans="1:15" x14ac:dyDescent="0.25">
      <c r="A308">
        <v>2</v>
      </c>
      <c r="B308">
        <v>5</v>
      </c>
      <c r="C308" t="s">
        <v>14</v>
      </c>
      <c r="D308">
        <v>1</v>
      </c>
      <c r="E308">
        <v>1088</v>
      </c>
      <c r="F308">
        <v>1044</v>
      </c>
      <c r="G308">
        <v>44</v>
      </c>
      <c r="H308">
        <v>1044</v>
      </c>
      <c r="I308">
        <v>44</v>
      </c>
      <c r="J308">
        <v>0</v>
      </c>
      <c r="K308">
        <v>0.95955882352941102</v>
      </c>
      <c r="L308">
        <v>1</v>
      </c>
      <c r="M308">
        <v>1.0421455938697299</v>
      </c>
      <c r="N308">
        <v>0.97936210131332002</v>
      </c>
      <c r="O308">
        <f t="shared" si="5"/>
        <v>1</v>
      </c>
    </row>
    <row r="309" spans="1:15" x14ac:dyDescent="0.25">
      <c r="A309">
        <v>2</v>
      </c>
      <c r="B309">
        <v>5</v>
      </c>
      <c r="C309" t="s">
        <v>15</v>
      </c>
      <c r="D309">
        <v>1</v>
      </c>
      <c r="E309">
        <v>726</v>
      </c>
      <c r="F309">
        <v>668</v>
      </c>
      <c r="G309">
        <v>58</v>
      </c>
      <c r="H309">
        <v>627</v>
      </c>
      <c r="I309">
        <v>99</v>
      </c>
      <c r="J309">
        <v>41</v>
      </c>
      <c r="K309">
        <v>0.86363636363636298</v>
      </c>
      <c r="L309">
        <v>0.93862275449101795</v>
      </c>
      <c r="M309">
        <v>1.0868263473053801</v>
      </c>
      <c r="N309">
        <v>0.89956958393113295</v>
      </c>
      <c r="O309">
        <f t="shared" si="5"/>
        <v>1</v>
      </c>
    </row>
    <row r="310" spans="1:15" x14ac:dyDescent="0.25">
      <c r="A310">
        <v>2</v>
      </c>
      <c r="B310">
        <v>5</v>
      </c>
      <c r="C310" t="s">
        <v>16</v>
      </c>
      <c r="D310">
        <v>1</v>
      </c>
      <c r="E310">
        <v>217</v>
      </c>
      <c r="F310">
        <v>217</v>
      </c>
      <c r="G310">
        <v>0</v>
      </c>
      <c r="H310">
        <v>163</v>
      </c>
      <c r="I310">
        <v>54</v>
      </c>
      <c r="J310">
        <v>54</v>
      </c>
      <c r="K310">
        <v>0.75115207373271797</v>
      </c>
      <c r="L310">
        <v>0.75115207373271797</v>
      </c>
      <c r="M310">
        <v>1</v>
      </c>
      <c r="N310">
        <v>0.75115207373271797</v>
      </c>
      <c r="O310">
        <f t="shared" si="5"/>
        <v>1</v>
      </c>
    </row>
    <row r="311" spans="1:15" x14ac:dyDescent="0.25">
      <c r="A311">
        <v>2</v>
      </c>
      <c r="B311">
        <v>5</v>
      </c>
      <c r="C311" t="s">
        <v>14</v>
      </c>
      <c r="D311">
        <v>2</v>
      </c>
      <c r="E311">
        <v>1030</v>
      </c>
      <c r="F311">
        <v>1044</v>
      </c>
      <c r="G311">
        <v>14</v>
      </c>
      <c r="H311">
        <v>1026</v>
      </c>
      <c r="I311">
        <v>4</v>
      </c>
      <c r="J311">
        <v>18</v>
      </c>
      <c r="K311">
        <v>0.99611650485436898</v>
      </c>
      <c r="L311">
        <v>0.98275862068965503</v>
      </c>
      <c r="M311">
        <v>0.98659003831417602</v>
      </c>
      <c r="N311">
        <v>0.98939247830279597</v>
      </c>
      <c r="O311">
        <f t="shared" si="5"/>
        <v>1</v>
      </c>
    </row>
    <row r="312" spans="1:15" x14ac:dyDescent="0.25">
      <c r="A312">
        <v>2</v>
      </c>
      <c r="B312">
        <v>5</v>
      </c>
      <c r="C312" t="s">
        <v>15</v>
      </c>
      <c r="D312">
        <v>2</v>
      </c>
      <c r="E312">
        <v>713</v>
      </c>
      <c r="F312">
        <v>668</v>
      </c>
      <c r="G312">
        <v>45</v>
      </c>
      <c r="H312">
        <v>639</v>
      </c>
      <c r="I312">
        <v>74</v>
      </c>
      <c r="J312">
        <v>29</v>
      </c>
      <c r="K312">
        <v>0.89621318373071501</v>
      </c>
      <c r="L312">
        <v>0.95658682634730496</v>
      </c>
      <c r="M312">
        <v>1.06736526946107</v>
      </c>
      <c r="N312">
        <v>0.925416364952932</v>
      </c>
      <c r="O312">
        <f t="shared" si="5"/>
        <v>1</v>
      </c>
    </row>
    <row r="313" spans="1:15" x14ac:dyDescent="0.25">
      <c r="A313">
        <v>2</v>
      </c>
      <c r="B313">
        <v>5</v>
      </c>
      <c r="C313" t="s">
        <v>16</v>
      </c>
      <c r="D313">
        <v>2</v>
      </c>
      <c r="E313">
        <v>220</v>
      </c>
      <c r="F313">
        <v>217</v>
      </c>
      <c r="G313">
        <v>3</v>
      </c>
      <c r="H313">
        <v>180</v>
      </c>
      <c r="I313">
        <v>40</v>
      </c>
      <c r="J313">
        <v>37</v>
      </c>
      <c r="K313">
        <v>0.81818181818181801</v>
      </c>
      <c r="L313">
        <v>0.82949308755760298</v>
      </c>
      <c r="M313">
        <v>1.0138248847926199</v>
      </c>
      <c r="N313">
        <v>0.82379862700228801</v>
      </c>
      <c r="O313">
        <f t="shared" si="5"/>
        <v>1</v>
      </c>
    </row>
    <row r="314" spans="1:15" x14ac:dyDescent="0.25">
      <c r="A314">
        <v>2</v>
      </c>
      <c r="B314">
        <v>5</v>
      </c>
      <c r="C314" t="s">
        <v>14</v>
      </c>
      <c r="D314">
        <v>3</v>
      </c>
      <c r="E314">
        <v>1037</v>
      </c>
      <c r="F314">
        <v>1044</v>
      </c>
      <c r="G314">
        <v>7</v>
      </c>
      <c r="H314">
        <v>1035</v>
      </c>
      <c r="I314">
        <v>2</v>
      </c>
      <c r="J314">
        <v>9</v>
      </c>
      <c r="K314">
        <v>0.99807135969141703</v>
      </c>
      <c r="L314">
        <v>0.99137931034482696</v>
      </c>
      <c r="M314">
        <v>0.99329501915708796</v>
      </c>
      <c r="N314">
        <v>0.99471407976934101</v>
      </c>
      <c r="O314">
        <f t="shared" si="5"/>
        <v>1</v>
      </c>
    </row>
    <row r="315" spans="1:15" x14ac:dyDescent="0.25">
      <c r="A315">
        <v>2</v>
      </c>
      <c r="B315">
        <v>5</v>
      </c>
      <c r="C315" t="s">
        <v>15</v>
      </c>
      <c r="D315">
        <v>3</v>
      </c>
      <c r="E315">
        <v>695</v>
      </c>
      <c r="F315">
        <v>668</v>
      </c>
      <c r="G315">
        <v>27</v>
      </c>
      <c r="H315">
        <v>622</v>
      </c>
      <c r="I315">
        <v>73</v>
      </c>
      <c r="J315">
        <v>46</v>
      </c>
      <c r="K315">
        <v>0.894964028776978</v>
      </c>
      <c r="L315">
        <v>0.93113772455089805</v>
      </c>
      <c r="M315">
        <v>1.0404191616766401</v>
      </c>
      <c r="N315">
        <v>0.91269258987527502</v>
      </c>
      <c r="O315">
        <f t="shared" si="5"/>
        <v>1</v>
      </c>
    </row>
    <row r="316" spans="1:15" x14ac:dyDescent="0.25">
      <c r="A316">
        <v>2</v>
      </c>
      <c r="B316">
        <v>5</v>
      </c>
      <c r="C316" t="s">
        <v>16</v>
      </c>
      <c r="D316">
        <v>3</v>
      </c>
      <c r="E316">
        <v>208</v>
      </c>
      <c r="F316">
        <v>217</v>
      </c>
      <c r="G316">
        <v>9</v>
      </c>
      <c r="H316">
        <v>172</v>
      </c>
      <c r="I316">
        <v>36</v>
      </c>
      <c r="J316">
        <v>45</v>
      </c>
      <c r="K316">
        <v>0.82692307692307598</v>
      </c>
      <c r="L316">
        <v>0.79262672811059898</v>
      </c>
      <c r="M316">
        <v>0.958525345622119</v>
      </c>
      <c r="N316">
        <v>0.80941176470588205</v>
      </c>
      <c r="O316">
        <f t="shared" si="5"/>
        <v>1</v>
      </c>
    </row>
    <row r="317" spans="1:15" x14ac:dyDescent="0.25">
      <c r="A317">
        <v>2</v>
      </c>
      <c r="B317">
        <v>6</v>
      </c>
      <c r="C317" t="s">
        <v>14</v>
      </c>
      <c r="D317">
        <v>1</v>
      </c>
      <c r="E317">
        <v>959</v>
      </c>
      <c r="F317">
        <v>915</v>
      </c>
      <c r="G317">
        <v>44</v>
      </c>
      <c r="H317">
        <v>914</v>
      </c>
      <c r="I317">
        <v>45</v>
      </c>
      <c r="J317">
        <v>1</v>
      </c>
      <c r="K317">
        <v>0.95307612095933203</v>
      </c>
      <c r="L317">
        <v>0.99890710382513603</v>
      </c>
      <c r="M317">
        <v>1.0480874316939801</v>
      </c>
      <c r="N317">
        <v>0.97545357524012799</v>
      </c>
      <c r="O317">
        <f t="shared" si="5"/>
        <v>1</v>
      </c>
    </row>
    <row r="318" spans="1:15" x14ac:dyDescent="0.25">
      <c r="A318">
        <v>2</v>
      </c>
      <c r="B318">
        <v>6</v>
      </c>
      <c r="C318" t="s">
        <v>15</v>
      </c>
      <c r="D318">
        <v>1</v>
      </c>
      <c r="E318">
        <v>706</v>
      </c>
      <c r="F318">
        <v>701</v>
      </c>
      <c r="G318">
        <v>5</v>
      </c>
      <c r="H318">
        <v>658</v>
      </c>
      <c r="I318">
        <v>48</v>
      </c>
      <c r="J318">
        <v>43</v>
      </c>
      <c r="K318">
        <v>0.93201133144475901</v>
      </c>
      <c r="L318">
        <v>0.93865905848787401</v>
      </c>
      <c r="M318">
        <v>1.0071326676176799</v>
      </c>
      <c r="N318">
        <v>0.93532338308457696</v>
      </c>
      <c r="O318">
        <f t="shared" si="5"/>
        <v>1</v>
      </c>
    </row>
    <row r="319" spans="1:15" x14ac:dyDescent="0.25">
      <c r="A319">
        <v>2</v>
      </c>
      <c r="B319">
        <v>6</v>
      </c>
      <c r="C319" t="s">
        <v>16</v>
      </c>
      <c r="D319">
        <v>1</v>
      </c>
      <c r="E319">
        <v>186</v>
      </c>
      <c r="F319">
        <v>195</v>
      </c>
      <c r="G319">
        <v>9</v>
      </c>
      <c r="H319">
        <v>113</v>
      </c>
      <c r="I319">
        <v>73</v>
      </c>
      <c r="J319">
        <v>82</v>
      </c>
      <c r="K319">
        <v>0.60752688172043001</v>
      </c>
      <c r="L319">
        <v>0.57948717948717898</v>
      </c>
      <c r="M319">
        <v>0.95384615384615301</v>
      </c>
      <c r="N319">
        <v>0.59317585301837195</v>
      </c>
      <c r="O319">
        <f t="shared" si="5"/>
        <v>1</v>
      </c>
    </row>
    <row r="320" spans="1:15" x14ac:dyDescent="0.25">
      <c r="A320">
        <v>2</v>
      </c>
      <c r="B320">
        <v>6</v>
      </c>
      <c r="C320" t="s">
        <v>14</v>
      </c>
      <c r="D320">
        <v>2</v>
      </c>
      <c r="E320">
        <v>926</v>
      </c>
      <c r="F320">
        <v>915</v>
      </c>
      <c r="G320">
        <v>11</v>
      </c>
      <c r="H320">
        <v>901</v>
      </c>
      <c r="I320">
        <v>25</v>
      </c>
      <c r="J320">
        <v>14</v>
      </c>
      <c r="K320">
        <v>0.97300215982721305</v>
      </c>
      <c r="L320">
        <v>0.98469945355191202</v>
      </c>
      <c r="M320">
        <v>1.0120218579234901</v>
      </c>
      <c r="N320">
        <v>0.97881586094513795</v>
      </c>
      <c r="O320">
        <f t="shared" si="5"/>
        <v>1</v>
      </c>
    </row>
    <row r="321" spans="1:15" x14ac:dyDescent="0.25">
      <c r="A321">
        <v>2</v>
      </c>
      <c r="B321">
        <v>6</v>
      </c>
      <c r="C321" t="s">
        <v>15</v>
      </c>
      <c r="D321">
        <v>2</v>
      </c>
      <c r="E321">
        <v>719</v>
      </c>
      <c r="F321">
        <v>701</v>
      </c>
      <c r="G321">
        <v>18</v>
      </c>
      <c r="H321">
        <v>663</v>
      </c>
      <c r="I321">
        <v>56</v>
      </c>
      <c r="J321">
        <v>38</v>
      </c>
      <c r="K321">
        <v>0.92211404728789903</v>
      </c>
      <c r="L321">
        <v>0.94579172610556295</v>
      </c>
      <c r="M321">
        <v>1.0256776034236801</v>
      </c>
      <c r="N321">
        <v>0.93380281690140798</v>
      </c>
      <c r="O321">
        <f t="shared" si="5"/>
        <v>1</v>
      </c>
    </row>
    <row r="322" spans="1:15" x14ac:dyDescent="0.25">
      <c r="A322">
        <v>2</v>
      </c>
      <c r="B322">
        <v>6</v>
      </c>
      <c r="C322" t="s">
        <v>16</v>
      </c>
      <c r="D322">
        <v>2</v>
      </c>
      <c r="E322">
        <v>183</v>
      </c>
      <c r="F322">
        <v>195</v>
      </c>
      <c r="G322">
        <v>12</v>
      </c>
      <c r="H322">
        <v>127</v>
      </c>
      <c r="I322">
        <v>56</v>
      </c>
      <c r="J322">
        <v>68</v>
      </c>
      <c r="K322">
        <v>0.69398907103825103</v>
      </c>
      <c r="L322">
        <v>0.65128205128205097</v>
      </c>
      <c r="M322">
        <v>0.93846153846153801</v>
      </c>
      <c r="N322">
        <v>0.67195767195767198</v>
      </c>
      <c r="O322">
        <f t="shared" si="5"/>
        <v>1</v>
      </c>
    </row>
    <row r="323" spans="1:15" x14ac:dyDescent="0.25">
      <c r="A323">
        <v>2</v>
      </c>
      <c r="B323">
        <v>6</v>
      </c>
      <c r="C323" t="s">
        <v>14</v>
      </c>
      <c r="D323">
        <v>3</v>
      </c>
      <c r="E323">
        <v>909</v>
      </c>
      <c r="F323">
        <v>915</v>
      </c>
      <c r="G323">
        <v>6</v>
      </c>
      <c r="H323">
        <v>904</v>
      </c>
      <c r="I323">
        <v>5</v>
      </c>
      <c r="J323">
        <v>11</v>
      </c>
      <c r="K323">
        <v>0.99449944994499395</v>
      </c>
      <c r="L323">
        <v>0.98797814207650203</v>
      </c>
      <c r="M323">
        <v>0.99344262295081898</v>
      </c>
      <c r="N323">
        <v>0.99122807017543801</v>
      </c>
      <c r="O323">
        <f t="shared" si="5"/>
        <v>1</v>
      </c>
    </row>
    <row r="324" spans="1:15" x14ac:dyDescent="0.25">
      <c r="A324">
        <v>2</v>
      </c>
      <c r="B324">
        <v>6</v>
      </c>
      <c r="C324" t="s">
        <v>15</v>
      </c>
      <c r="D324">
        <v>3</v>
      </c>
      <c r="E324">
        <v>712</v>
      </c>
      <c r="F324">
        <v>701</v>
      </c>
      <c r="G324">
        <v>11</v>
      </c>
      <c r="H324">
        <v>669</v>
      </c>
      <c r="I324">
        <v>43</v>
      </c>
      <c r="J324">
        <v>32</v>
      </c>
      <c r="K324">
        <v>0.93960674157303303</v>
      </c>
      <c r="L324">
        <v>0.95435092724679005</v>
      </c>
      <c r="M324">
        <v>1.01569186875891</v>
      </c>
      <c r="N324">
        <v>0.94692144373673004</v>
      </c>
      <c r="O324">
        <f t="shared" si="5"/>
        <v>1</v>
      </c>
    </row>
    <row r="325" spans="1:15" x14ac:dyDescent="0.25">
      <c r="A325">
        <v>2</v>
      </c>
      <c r="B325">
        <v>6</v>
      </c>
      <c r="C325" t="s">
        <v>16</v>
      </c>
      <c r="D325">
        <v>3</v>
      </c>
      <c r="E325">
        <v>193</v>
      </c>
      <c r="F325">
        <v>195</v>
      </c>
      <c r="G325">
        <v>2</v>
      </c>
      <c r="H325">
        <v>163</v>
      </c>
      <c r="I325">
        <v>30</v>
      </c>
      <c r="J325">
        <v>32</v>
      </c>
      <c r="K325">
        <v>0.84455958549222798</v>
      </c>
      <c r="L325">
        <v>0.83589743589743504</v>
      </c>
      <c r="M325">
        <v>0.989743589743589</v>
      </c>
      <c r="N325">
        <v>0.84020618556700999</v>
      </c>
      <c r="O325">
        <f t="shared" si="5"/>
        <v>1</v>
      </c>
    </row>
    <row r="326" spans="1:15" x14ac:dyDescent="0.25">
      <c r="A326">
        <v>2</v>
      </c>
      <c r="B326">
        <v>7</v>
      </c>
      <c r="C326" t="s">
        <v>14</v>
      </c>
      <c r="D326">
        <v>1</v>
      </c>
      <c r="E326">
        <v>158</v>
      </c>
      <c r="F326">
        <v>1230</v>
      </c>
      <c r="G326">
        <v>1072</v>
      </c>
      <c r="H326">
        <v>155</v>
      </c>
      <c r="I326">
        <v>3</v>
      </c>
      <c r="J326">
        <v>1075</v>
      </c>
      <c r="K326">
        <v>0.981012658227848</v>
      </c>
      <c r="L326">
        <v>0.12601626016260101</v>
      </c>
      <c r="M326">
        <v>0.12845528455284499</v>
      </c>
      <c r="N326">
        <v>0.22334293948126799</v>
      </c>
      <c r="O326">
        <f t="shared" si="5"/>
        <v>0</v>
      </c>
    </row>
    <row r="327" spans="1:15" x14ac:dyDescent="0.25">
      <c r="A327">
        <v>2</v>
      </c>
      <c r="B327">
        <v>7</v>
      </c>
      <c r="C327" t="s">
        <v>15</v>
      </c>
      <c r="D327">
        <v>1</v>
      </c>
      <c r="E327">
        <v>514</v>
      </c>
      <c r="F327">
        <v>761</v>
      </c>
      <c r="G327">
        <v>247</v>
      </c>
      <c r="H327">
        <v>434</v>
      </c>
      <c r="I327">
        <v>80</v>
      </c>
      <c r="J327">
        <v>327</v>
      </c>
      <c r="K327">
        <v>0.84435797665369605</v>
      </c>
      <c r="L327">
        <v>0.57030223390275903</v>
      </c>
      <c r="M327">
        <v>0.67542706964520305</v>
      </c>
      <c r="N327">
        <v>0.68078431372548998</v>
      </c>
      <c r="O327">
        <f t="shared" si="5"/>
        <v>0</v>
      </c>
    </row>
    <row r="328" spans="1:15" x14ac:dyDescent="0.25">
      <c r="A328">
        <v>2</v>
      </c>
      <c r="B328">
        <v>7</v>
      </c>
      <c r="C328" t="s">
        <v>16</v>
      </c>
      <c r="D328">
        <v>1</v>
      </c>
      <c r="E328">
        <v>195</v>
      </c>
      <c r="F328">
        <v>225</v>
      </c>
      <c r="G328">
        <v>30</v>
      </c>
      <c r="H328">
        <v>116</v>
      </c>
      <c r="I328">
        <v>79</v>
      </c>
      <c r="J328">
        <v>109</v>
      </c>
      <c r="K328">
        <v>0.59487179487179398</v>
      </c>
      <c r="L328">
        <v>0.51555555555555499</v>
      </c>
      <c r="M328">
        <v>0.86666666666666603</v>
      </c>
      <c r="N328">
        <v>0.55238095238095197</v>
      </c>
      <c r="O328">
        <f t="shared" si="5"/>
        <v>0</v>
      </c>
    </row>
    <row r="329" spans="1:15" x14ac:dyDescent="0.25">
      <c r="A329">
        <v>2</v>
      </c>
      <c r="B329">
        <v>7</v>
      </c>
      <c r="C329" t="s">
        <v>14</v>
      </c>
      <c r="D329">
        <v>2</v>
      </c>
      <c r="E329">
        <v>383</v>
      </c>
      <c r="F329">
        <v>1230</v>
      </c>
      <c r="G329">
        <v>847</v>
      </c>
      <c r="H329">
        <v>380</v>
      </c>
      <c r="I329">
        <v>3</v>
      </c>
      <c r="J329">
        <v>850</v>
      </c>
      <c r="K329">
        <v>0.99216710182767598</v>
      </c>
      <c r="L329">
        <v>0.30894308943089399</v>
      </c>
      <c r="M329">
        <v>0.31138211382113801</v>
      </c>
      <c r="N329">
        <v>0.47117172969621801</v>
      </c>
      <c r="O329">
        <f t="shared" si="5"/>
        <v>0</v>
      </c>
    </row>
    <row r="330" spans="1:15" x14ac:dyDescent="0.25">
      <c r="A330">
        <v>2</v>
      </c>
      <c r="B330">
        <v>7</v>
      </c>
      <c r="C330" t="s">
        <v>15</v>
      </c>
      <c r="D330">
        <v>2</v>
      </c>
      <c r="E330">
        <v>721</v>
      </c>
      <c r="F330">
        <v>761</v>
      </c>
      <c r="G330">
        <v>40</v>
      </c>
      <c r="H330">
        <v>657</v>
      </c>
      <c r="I330">
        <v>64</v>
      </c>
      <c r="J330">
        <v>104</v>
      </c>
      <c r="K330">
        <v>0.91123439667128903</v>
      </c>
      <c r="L330">
        <v>0.86333771353482203</v>
      </c>
      <c r="M330">
        <v>0.94743758212877704</v>
      </c>
      <c r="N330">
        <v>0.88663967611336003</v>
      </c>
      <c r="O330">
        <f t="shared" si="5"/>
        <v>0</v>
      </c>
    </row>
    <row r="331" spans="1:15" x14ac:dyDescent="0.25">
      <c r="A331">
        <v>2</v>
      </c>
      <c r="B331">
        <v>7</v>
      </c>
      <c r="C331" t="s">
        <v>16</v>
      </c>
      <c r="D331">
        <v>2</v>
      </c>
      <c r="E331">
        <v>214</v>
      </c>
      <c r="F331">
        <v>225</v>
      </c>
      <c r="G331">
        <v>11</v>
      </c>
      <c r="H331">
        <v>180</v>
      </c>
      <c r="I331">
        <v>34</v>
      </c>
      <c r="J331">
        <v>45</v>
      </c>
      <c r="K331">
        <v>0.84112149532710201</v>
      </c>
      <c r="L331">
        <v>0.8</v>
      </c>
      <c r="M331">
        <v>0.95111111111111102</v>
      </c>
      <c r="N331">
        <v>0.82004555808655999</v>
      </c>
      <c r="O331">
        <f t="shared" si="5"/>
        <v>0</v>
      </c>
    </row>
    <row r="332" spans="1:15" x14ac:dyDescent="0.25">
      <c r="A332">
        <v>2</v>
      </c>
      <c r="B332">
        <v>7</v>
      </c>
      <c r="C332" t="s">
        <v>14</v>
      </c>
      <c r="D332">
        <v>3</v>
      </c>
      <c r="E332">
        <v>1225</v>
      </c>
      <c r="F332">
        <v>1230</v>
      </c>
      <c r="G332">
        <v>5</v>
      </c>
      <c r="H332">
        <v>1224</v>
      </c>
      <c r="I332">
        <v>1</v>
      </c>
      <c r="J332">
        <v>6</v>
      </c>
      <c r="K332">
        <v>0.99918367346938697</v>
      </c>
      <c r="L332">
        <v>0.99512195121951197</v>
      </c>
      <c r="M332">
        <v>0.99593495934959297</v>
      </c>
      <c r="N332">
        <v>0.99714867617107905</v>
      </c>
      <c r="O332">
        <f t="shared" si="5"/>
        <v>0</v>
      </c>
    </row>
    <row r="333" spans="1:15" x14ac:dyDescent="0.25">
      <c r="A333">
        <v>2</v>
      </c>
      <c r="B333">
        <v>7</v>
      </c>
      <c r="C333" t="s">
        <v>15</v>
      </c>
      <c r="D333">
        <v>3</v>
      </c>
      <c r="E333">
        <v>748</v>
      </c>
      <c r="F333">
        <v>761</v>
      </c>
      <c r="G333">
        <v>13</v>
      </c>
      <c r="H333">
        <v>666</v>
      </c>
      <c r="I333">
        <v>82</v>
      </c>
      <c r="J333">
        <v>95</v>
      </c>
      <c r="K333">
        <v>0.89037433155080203</v>
      </c>
      <c r="L333">
        <v>0.87516425755584704</v>
      </c>
      <c r="M333">
        <v>0.98291721419185196</v>
      </c>
      <c r="N333">
        <v>0.88270377733598404</v>
      </c>
      <c r="O333">
        <f t="shared" si="5"/>
        <v>0</v>
      </c>
    </row>
    <row r="334" spans="1:15" x14ac:dyDescent="0.25">
      <c r="A334">
        <v>2</v>
      </c>
      <c r="B334">
        <v>7</v>
      </c>
      <c r="C334" t="s">
        <v>16</v>
      </c>
      <c r="D334">
        <v>3</v>
      </c>
      <c r="E334">
        <v>207</v>
      </c>
      <c r="F334">
        <v>225</v>
      </c>
      <c r="G334">
        <v>18</v>
      </c>
      <c r="H334">
        <v>180</v>
      </c>
      <c r="I334">
        <v>27</v>
      </c>
      <c r="J334">
        <v>45</v>
      </c>
      <c r="K334">
        <v>0.86956521739130399</v>
      </c>
      <c r="L334">
        <v>0.8</v>
      </c>
      <c r="M334">
        <v>0.92</v>
      </c>
      <c r="N334">
        <v>0.83333333333333304</v>
      </c>
      <c r="O334">
        <f t="shared" si="5"/>
        <v>0</v>
      </c>
    </row>
    <row r="335" spans="1:15" x14ac:dyDescent="0.25">
      <c r="A335">
        <v>2</v>
      </c>
      <c r="B335">
        <v>8</v>
      </c>
      <c r="C335" t="s">
        <v>14</v>
      </c>
      <c r="D335">
        <v>1</v>
      </c>
      <c r="E335">
        <v>1032</v>
      </c>
      <c r="F335">
        <v>1035</v>
      </c>
      <c r="G335">
        <v>3</v>
      </c>
      <c r="H335">
        <v>1017</v>
      </c>
      <c r="I335">
        <v>15</v>
      </c>
      <c r="J335">
        <v>18</v>
      </c>
      <c r="K335">
        <v>0.98546511627906896</v>
      </c>
      <c r="L335">
        <v>0.98260869565217301</v>
      </c>
      <c r="M335">
        <v>0.99710144927536204</v>
      </c>
      <c r="N335">
        <v>0.98403483309143602</v>
      </c>
      <c r="O335">
        <f t="shared" si="5"/>
        <v>0</v>
      </c>
    </row>
    <row r="336" spans="1:15" x14ac:dyDescent="0.25">
      <c r="A336">
        <v>2</v>
      </c>
      <c r="B336">
        <v>8</v>
      </c>
      <c r="C336" t="s">
        <v>15</v>
      </c>
      <c r="D336">
        <v>1</v>
      </c>
      <c r="E336">
        <v>776</v>
      </c>
      <c r="F336">
        <v>827</v>
      </c>
      <c r="G336">
        <v>51</v>
      </c>
      <c r="H336">
        <v>695</v>
      </c>
      <c r="I336">
        <v>81</v>
      </c>
      <c r="J336">
        <v>132</v>
      </c>
      <c r="K336">
        <v>0.89561855670103097</v>
      </c>
      <c r="L336">
        <v>0.840386940749697</v>
      </c>
      <c r="M336">
        <v>0.93833131801692804</v>
      </c>
      <c r="N336">
        <v>0.86712414223331202</v>
      </c>
      <c r="O336">
        <f t="shared" si="5"/>
        <v>0</v>
      </c>
    </row>
    <row r="337" spans="1:15" x14ac:dyDescent="0.25">
      <c r="A337">
        <v>2</v>
      </c>
      <c r="B337">
        <v>8</v>
      </c>
      <c r="C337" t="s">
        <v>16</v>
      </c>
      <c r="D337">
        <v>1</v>
      </c>
      <c r="E337">
        <v>228</v>
      </c>
      <c r="F337">
        <v>243</v>
      </c>
      <c r="G337">
        <v>15</v>
      </c>
      <c r="H337">
        <v>143</v>
      </c>
      <c r="I337">
        <v>85</v>
      </c>
      <c r="J337">
        <v>100</v>
      </c>
      <c r="K337">
        <v>0.62719298245613997</v>
      </c>
      <c r="L337">
        <v>0.58847736625514402</v>
      </c>
      <c r="M337">
        <v>0.938271604938271</v>
      </c>
      <c r="N337">
        <v>0.60721868365180398</v>
      </c>
      <c r="O337">
        <f t="shared" ref="O337:O400" si="6">IF(AND(B337&gt;6,B337&lt;13),0,1)</f>
        <v>0</v>
      </c>
    </row>
    <row r="338" spans="1:15" x14ac:dyDescent="0.25">
      <c r="A338">
        <v>2</v>
      </c>
      <c r="B338">
        <v>8</v>
      </c>
      <c r="C338" t="s">
        <v>14</v>
      </c>
      <c r="D338">
        <v>2</v>
      </c>
      <c r="E338">
        <v>1027</v>
      </c>
      <c r="F338">
        <v>1035</v>
      </c>
      <c r="G338">
        <v>8</v>
      </c>
      <c r="H338">
        <v>1016</v>
      </c>
      <c r="I338">
        <v>11</v>
      </c>
      <c r="J338">
        <v>19</v>
      </c>
      <c r="K338">
        <v>0.98928919182083697</v>
      </c>
      <c r="L338">
        <v>0.98164251207729403</v>
      </c>
      <c r="M338">
        <v>0.99227053140096599</v>
      </c>
      <c r="N338">
        <v>0.98545101842870997</v>
      </c>
      <c r="O338">
        <f t="shared" si="6"/>
        <v>0</v>
      </c>
    </row>
    <row r="339" spans="1:15" x14ac:dyDescent="0.25">
      <c r="A339">
        <v>2</v>
      </c>
      <c r="B339">
        <v>8</v>
      </c>
      <c r="C339" t="s">
        <v>15</v>
      </c>
      <c r="D339">
        <v>2</v>
      </c>
      <c r="E339">
        <v>831</v>
      </c>
      <c r="F339">
        <v>827</v>
      </c>
      <c r="G339">
        <v>4</v>
      </c>
      <c r="H339">
        <v>771</v>
      </c>
      <c r="I339">
        <v>60</v>
      </c>
      <c r="J339">
        <v>56</v>
      </c>
      <c r="K339">
        <v>0.92779783393501802</v>
      </c>
      <c r="L339">
        <v>0.93228536880290203</v>
      </c>
      <c r="M339">
        <v>1.00483675937122</v>
      </c>
      <c r="N339">
        <v>0.93003618817852796</v>
      </c>
      <c r="O339">
        <f t="shared" si="6"/>
        <v>0</v>
      </c>
    </row>
    <row r="340" spans="1:15" x14ac:dyDescent="0.25">
      <c r="A340">
        <v>2</v>
      </c>
      <c r="B340">
        <v>8</v>
      </c>
      <c r="C340" t="s">
        <v>16</v>
      </c>
      <c r="D340">
        <v>2</v>
      </c>
      <c r="E340">
        <v>223</v>
      </c>
      <c r="F340">
        <v>243</v>
      </c>
      <c r="G340">
        <v>20</v>
      </c>
      <c r="H340">
        <v>180</v>
      </c>
      <c r="I340">
        <v>43</v>
      </c>
      <c r="J340">
        <v>63</v>
      </c>
      <c r="K340">
        <v>0.80717488789237601</v>
      </c>
      <c r="L340">
        <v>0.74074074074074003</v>
      </c>
      <c r="M340">
        <v>0.91769547325102796</v>
      </c>
      <c r="N340">
        <v>0.77253218884120101</v>
      </c>
      <c r="O340">
        <f t="shared" si="6"/>
        <v>0</v>
      </c>
    </row>
    <row r="341" spans="1:15" x14ac:dyDescent="0.25">
      <c r="A341">
        <v>2</v>
      </c>
      <c r="B341">
        <v>8</v>
      </c>
      <c r="C341" t="s">
        <v>14</v>
      </c>
      <c r="D341">
        <v>3</v>
      </c>
      <c r="E341">
        <v>1028</v>
      </c>
      <c r="F341">
        <v>1035</v>
      </c>
      <c r="G341">
        <v>7</v>
      </c>
      <c r="H341">
        <v>1024</v>
      </c>
      <c r="I341">
        <v>4</v>
      </c>
      <c r="J341">
        <v>11</v>
      </c>
      <c r="K341">
        <v>0.99610894941634198</v>
      </c>
      <c r="L341">
        <v>0.98937198067632803</v>
      </c>
      <c r="M341">
        <v>0.99323671497584498</v>
      </c>
      <c r="N341">
        <v>0.99272903538536095</v>
      </c>
      <c r="O341">
        <f t="shared" si="6"/>
        <v>0</v>
      </c>
    </row>
    <row r="342" spans="1:15" x14ac:dyDescent="0.25">
      <c r="A342">
        <v>2</v>
      </c>
      <c r="B342">
        <v>8</v>
      </c>
      <c r="C342" t="s">
        <v>15</v>
      </c>
      <c r="D342">
        <v>3</v>
      </c>
      <c r="E342">
        <v>853</v>
      </c>
      <c r="F342">
        <v>827</v>
      </c>
      <c r="G342">
        <v>26</v>
      </c>
      <c r="H342">
        <v>779</v>
      </c>
      <c r="I342">
        <v>74</v>
      </c>
      <c r="J342">
        <v>48</v>
      </c>
      <c r="K342">
        <v>0.91324736225087899</v>
      </c>
      <c r="L342">
        <v>0.94195888754534396</v>
      </c>
      <c r="M342">
        <v>1.0314389359129299</v>
      </c>
      <c r="N342">
        <v>0.92738095238095197</v>
      </c>
      <c r="O342">
        <f t="shared" si="6"/>
        <v>0</v>
      </c>
    </row>
    <row r="343" spans="1:15" x14ac:dyDescent="0.25">
      <c r="A343">
        <v>2</v>
      </c>
      <c r="B343">
        <v>8</v>
      </c>
      <c r="C343" t="s">
        <v>16</v>
      </c>
      <c r="D343">
        <v>3</v>
      </c>
      <c r="E343">
        <v>228</v>
      </c>
      <c r="F343">
        <v>243</v>
      </c>
      <c r="G343">
        <v>15</v>
      </c>
      <c r="H343">
        <v>184</v>
      </c>
      <c r="I343">
        <v>44</v>
      </c>
      <c r="J343">
        <v>59</v>
      </c>
      <c r="K343">
        <v>0.80701754385964897</v>
      </c>
      <c r="L343">
        <v>0.75720164609053497</v>
      </c>
      <c r="M343">
        <v>0.938271604938271</v>
      </c>
      <c r="N343">
        <v>0.78131634819532902</v>
      </c>
      <c r="O343">
        <f t="shared" si="6"/>
        <v>0</v>
      </c>
    </row>
    <row r="344" spans="1:15" x14ac:dyDescent="0.25">
      <c r="A344">
        <v>2</v>
      </c>
      <c r="B344">
        <v>9</v>
      </c>
      <c r="C344" t="s">
        <v>14</v>
      </c>
      <c r="D344">
        <v>1</v>
      </c>
      <c r="E344">
        <v>1095</v>
      </c>
      <c r="F344">
        <v>1107</v>
      </c>
      <c r="G344">
        <v>12</v>
      </c>
      <c r="H344">
        <v>1086</v>
      </c>
      <c r="I344">
        <v>9</v>
      </c>
      <c r="J344">
        <v>21</v>
      </c>
      <c r="K344">
        <v>0.99178082191780803</v>
      </c>
      <c r="L344">
        <v>0.98102981029810299</v>
      </c>
      <c r="M344">
        <v>0.98915989159891604</v>
      </c>
      <c r="N344">
        <v>0.98637602179836503</v>
      </c>
      <c r="O344">
        <f t="shared" si="6"/>
        <v>0</v>
      </c>
    </row>
    <row r="345" spans="1:15" x14ac:dyDescent="0.25">
      <c r="A345">
        <v>2</v>
      </c>
      <c r="B345">
        <v>9</v>
      </c>
      <c r="C345" t="s">
        <v>15</v>
      </c>
      <c r="D345">
        <v>1</v>
      </c>
      <c r="E345">
        <v>604</v>
      </c>
      <c r="F345">
        <v>701</v>
      </c>
      <c r="G345">
        <v>97</v>
      </c>
      <c r="H345">
        <v>576</v>
      </c>
      <c r="I345">
        <v>28</v>
      </c>
      <c r="J345">
        <v>125</v>
      </c>
      <c r="K345">
        <v>0.95364238410596003</v>
      </c>
      <c r="L345">
        <v>0.82168330955777402</v>
      </c>
      <c r="M345">
        <v>0.86162624821683298</v>
      </c>
      <c r="N345">
        <v>0.88275862068965505</v>
      </c>
      <c r="O345">
        <f t="shared" si="6"/>
        <v>0</v>
      </c>
    </row>
    <row r="346" spans="1:15" x14ac:dyDescent="0.25">
      <c r="A346">
        <v>2</v>
      </c>
      <c r="B346">
        <v>9</v>
      </c>
      <c r="C346" t="s">
        <v>16</v>
      </c>
      <c r="D346">
        <v>1</v>
      </c>
      <c r="E346">
        <v>206</v>
      </c>
      <c r="F346">
        <v>266</v>
      </c>
      <c r="G346">
        <v>60</v>
      </c>
      <c r="H346">
        <v>140</v>
      </c>
      <c r="I346">
        <v>66</v>
      </c>
      <c r="J346">
        <v>126</v>
      </c>
      <c r="K346">
        <v>0.67961165048543604</v>
      </c>
      <c r="L346">
        <v>0.52631578947368396</v>
      </c>
      <c r="M346">
        <v>0.77443609022556303</v>
      </c>
      <c r="N346">
        <v>0.59322033898305004</v>
      </c>
      <c r="O346">
        <f t="shared" si="6"/>
        <v>0</v>
      </c>
    </row>
    <row r="347" spans="1:15" x14ac:dyDescent="0.25">
      <c r="A347">
        <v>2</v>
      </c>
      <c r="B347">
        <v>9</v>
      </c>
      <c r="C347" t="s">
        <v>14</v>
      </c>
      <c r="D347">
        <v>2</v>
      </c>
      <c r="E347">
        <v>1072</v>
      </c>
      <c r="F347">
        <v>1107</v>
      </c>
      <c r="G347">
        <v>35</v>
      </c>
      <c r="H347">
        <v>1061</v>
      </c>
      <c r="I347">
        <v>11</v>
      </c>
      <c r="J347">
        <v>46</v>
      </c>
      <c r="K347">
        <v>0.98973880597014896</v>
      </c>
      <c r="L347">
        <v>0.95844625112917703</v>
      </c>
      <c r="M347">
        <v>0.96838301716350395</v>
      </c>
      <c r="N347">
        <v>0.97384121156493797</v>
      </c>
      <c r="O347">
        <f t="shared" si="6"/>
        <v>0</v>
      </c>
    </row>
    <row r="348" spans="1:15" x14ac:dyDescent="0.25">
      <c r="A348">
        <v>2</v>
      </c>
      <c r="B348">
        <v>9</v>
      </c>
      <c r="C348" t="s">
        <v>15</v>
      </c>
      <c r="D348">
        <v>2</v>
      </c>
      <c r="E348">
        <v>629</v>
      </c>
      <c r="F348">
        <v>701</v>
      </c>
      <c r="G348">
        <v>72</v>
      </c>
      <c r="H348">
        <v>602</v>
      </c>
      <c r="I348">
        <v>27</v>
      </c>
      <c r="J348">
        <v>99</v>
      </c>
      <c r="K348">
        <v>0.95707472178060404</v>
      </c>
      <c r="L348">
        <v>0.85877318116975698</v>
      </c>
      <c r="M348">
        <v>0.897289586305278</v>
      </c>
      <c r="N348">
        <v>0.90526315789473599</v>
      </c>
      <c r="O348">
        <f t="shared" si="6"/>
        <v>0</v>
      </c>
    </row>
    <row r="349" spans="1:15" x14ac:dyDescent="0.25">
      <c r="A349">
        <v>2</v>
      </c>
      <c r="B349">
        <v>9</v>
      </c>
      <c r="C349" t="s">
        <v>16</v>
      </c>
      <c r="D349">
        <v>2</v>
      </c>
      <c r="E349">
        <v>252</v>
      </c>
      <c r="F349">
        <v>266</v>
      </c>
      <c r="G349">
        <v>14</v>
      </c>
      <c r="H349">
        <v>213</v>
      </c>
      <c r="I349">
        <v>39</v>
      </c>
      <c r="J349">
        <v>53</v>
      </c>
      <c r="K349">
        <v>0.84523809523809501</v>
      </c>
      <c r="L349">
        <v>0.80075187969924799</v>
      </c>
      <c r="M349">
        <v>0.94736842105263097</v>
      </c>
      <c r="N349">
        <v>0.82239382239382197</v>
      </c>
      <c r="O349">
        <f t="shared" si="6"/>
        <v>0</v>
      </c>
    </row>
    <row r="350" spans="1:15" x14ac:dyDescent="0.25">
      <c r="A350">
        <v>2</v>
      </c>
      <c r="B350">
        <v>9</v>
      </c>
      <c r="C350" t="s">
        <v>14</v>
      </c>
      <c r="D350">
        <v>3</v>
      </c>
      <c r="E350">
        <v>1091</v>
      </c>
      <c r="F350">
        <v>1107</v>
      </c>
      <c r="G350">
        <v>16</v>
      </c>
      <c r="H350">
        <v>1088</v>
      </c>
      <c r="I350">
        <v>3</v>
      </c>
      <c r="J350">
        <v>19</v>
      </c>
      <c r="K350">
        <v>0.997250229147571</v>
      </c>
      <c r="L350">
        <v>0.98283649503161696</v>
      </c>
      <c r="M350">
        <v>0.98554652213188798</v>
      </c>
      <c r="N350">
        <v>0.98999090081892605</v>
      </c>
      <c r="O350">
        <f t="shared" si="6"/>
        <v>0</v>
      </c>
    </row>
    <row r="351" spans="1:15" x14ac:dyDescent="0.25">
      <c r="A351">
        <v>2</v>
      </c>
      <c r="B351">
        <v>9</v>
      </c>
      <c r="C351" t="s">
        <v>15</v>
      </c>
      <c r="D351">
        <v>3</v>
      </c>
      <c r="E351">
        <v>698</v>
      </c>
      <c r="F351">
        <v>701</v>
      </c>
      <c r="G351">
        <v>3</v>
      </c>
      <c r="H351">
        <v>661</v>
      </c>
      <c r="I351">
        <v>37</v>
      </c>
      <c r="J351">
        <v>40</v>
      </c>
      <c r="K351">
        <v>0.94699140401146098</v>
      </c>
      <c r="L351">
        <v>0.94293865905848695</v>
      </c>
      <c r="M351">
        <v>0.99572039942938595</v>
      </c>
      <c r="N351">
        <v>0.94496068620443097</v>
      </c>
      <c r="O351">
        <f t="shared" si="6"/>
        <v>0</v>
      </c>
    </row>
    <row r="352" spans="1:15" x14ac:dyDescent="0.25">
      <c r="A352">
        <v>2</v>
      </c>
      <c r="B352">
        <v>9</v>
      </c>
      <c r="C352" t="s">
        <v>16</v>
      </c>
      <c r="D352">
        <v>3</v>
      </c>
      <c r="E352">
        <v>236</v>
      </c>
      <c r="F352">
        <v>266</v>
      </c>
      <c r="G352">
        <v>30</v>
      </c>
      <c r="H352">
        <v>201</v>
      </c>
      <c r="I352">
        <v>35</v>
      </c>
      <c r="J352">
        <v>65</v>
      </c>
      <c r="K352">
        <v>0.85169491525423702</v>
      </c>
      <c r="L352">
        <v>0.75563909774436</v>
      </c>
      <c r="M352">
        <v>0.88721804511278102</v>
      </c>
      <c r="N352">
        <v>0.80079681274900305</v>
      </c>
      <c r="O352">
        <f t="shared" si="6"/>
        <v>0</v>
      </c>
    </row>
    <row r="353" spans="1:15" x14ac:dyDescent="0.25">
      <c r="A353">
        <v>2</v>
      </c>
      <c r="B353">
        <v>10</v>
      </c>
      <c r="C353" t="s">
        <v>14</v>
      </c>
      <c r="D353">
        <v>1</v>
      </c>
      <c r="E353">
        <v>1075</v>
      </c>
      <c r="F353">
        <v>1014</v>
      </c>
      <c r="G353">
        <v>61</v>
      </c>
      <c r="H353">
        <v>1008</v>
      </c>
      <c r="I353">
        <v>67</v>
      </c>
      <c r="J353">
        <v>6</v>
      </c>
      <c r="K353">
        <v>0.93767441860465095</v>
      </c>
      <c r="L353">
        <v>0.99408284023668603</v>
      </c>
      <c r="M353">
        <v>1.0601577909270199</v>
      </c>
      <c r="N353">
        <v>0.96505505026328298</v>
      </c>
      <c r="O353">
        <f t="shared" si="6"/>
        <v>0</v>
      </c>
    </row>
    <row r="354" spans="1:15" x14ac:dyDescent="0.25">
      <c r="A354">
        <v>2</v>
      </c>
      <c r="B354">
        <v>10</v>
      </c>
      <c r="C354" t="s">
        <v>15</v>
      </c>
      <c r="D354">
        <v>1</v>
      </c>
      <c r="E354">
        <v>644</v>
      </c>
      <c r="F354">
        <v>656</v>
      </c>
      <c r="G354">
        <v>12</v>
      </c>
      <c r="H354">
        <v>596</v>
      </c>
      <c r="I354">
        <v>48</v>
      </c>
      <c r="J354">
        <v>60</v>
      </c>
      <c r="K354">
        <v>0.92546583850931596</v>
      </c>
      <c r="L354">
        <v>0.90853658536585302</v>
      </c>
      <c r="M354">
        <v>0.98170731707317005</v>
      </c>
      <c r="N354">
        <v>0.91692307692307695</v>
      </c>
      <c r="O354">
        <f t="shared" si="6"/>
        <v>0</v>
      </c>
    </row>
    <row r="355" spans="1:15" x14ac:dyDescent="0.25">
      <c r="A355">
        <v>2</v>
      </c>
      <c r="B355">
        <v>10</v>
      </c>
      <c r="C355" t="s">
        <v>16</v>
      </c>
      <c r="D355">
        <v>1</v>
      </c>
      <c r="E355">
        <v>202</v>
      </c>
      <c r="F355">
        <v>247</v>
      </c>
      <c r="G355">
        <v>45</v>
      </c>
      <c r="H355">
        <v>162</v>
      </c>
      <c r="I355">
        <v>40</v>
      </c>
      <c r="J355">
        <v>85</v>
      </c>
      <c r="K355">
        <v>0.80198019801980203</v>
      </c>
      <c r="L355">
        <v>0.65587044534412897</v>
      </c>
      <c r="M355">
        <v>0.81781376518218596</v>
      </c>
      <c r="N355">
        <v>0.72160356347438703</v>
      </c>
      <c r="O355">
        <f t="shared" si="6"/>
        <v>0</v>
      </c>
    </row>
    <row r="356" spans="1:15" x14ac:dyDescent="0.25">
      <c r="A356">
        <v>2</v>
      </c>
      <c r="B356">
        <v>10</v>
      </c>
      <c r="C356" t="s">
        <v>14</v>
      </c>
      <c r="D356">
        <v>2</v>
      </c>
      <c r="E356">
        <v>1005</v>
      </c>
      <c r="F356">
        <v>1014</v>
      </c>
      <c r="G356">
        <v>9</v>
      </c>
      <c r="H356">
        <v>991</v>
      </c>
      <c r="I356">
        <v>14</v>
      </c>
      <c r="J356">
        <v>23</v>
      </c>
      <c r="K356">
        <v>0.98606965174129302</v>
      </c>
      <c r="L356">
        <v>0.97731755424063105</v>
      </c>
      <c r="M356">
        <v>0.99112426035502899</v>
      </c>
      <c r="N356">
        <v>0.98167409608717104</v>
      </c>
      <c r="O356">
        <f t="shared" si="6"/>
        <v>0</v>
      </c>
    </row>
    <row r="357" spans="1:15" x14ac:dyDescent="0.25">
      <c r="A357">
        <v>2</v>
      </c>
      <c r="B357">
        <v>10</v>
      </c>
      <c r="C357" t="s">
        <v>15</v>
      </c>
      <c r="D357">
        <v>2</v>
      </c>
      <c r="E357">
        <v>697</v>
      </c>
      <c r="F357">
        <v>656</v>
      </c>
      <c r="G357">
        <v>41</v>
      </c>
      <c r="H357">
        <v>627</v>
      </c>
      <c r="I357">
        <v>70</v>
      </c>
      <c r="J357">
        <v>29</v>
      </c>
      <c r="K357">
        <v>0.89956958393113295</v>
      </c>
      <c r="L357">
        <v>0.95579268292682895</v>
      </c>
      <c r="M357">
        <v>1.0625</v>
      </c>
      <c r="N357">
        <v>0.92682926829268197</v>
      </c>
      <c r="O357">
        <f t="shared" si="6"/>
        <v>0</v>
      </c>
    </row>
    <row r="358" spans="1:15" x14ac:dyDescent="0.25">
      <c r="A358">
        <v>2</v>
      </c>
      <c r="B358">
        <v>10</v>
      </c>
      <c r="C358" t="s">
        <v>16</v>
      </c>
      <c r="D358">
        <v>2</v>
      </c>
      <c r="E358">
        <v>252</v>
      </c>
      <c r="F358">
        <v>247</v>
      </c>
      <c r="G358">
        <v>5</v>
      </c>
      <c r="H358">
        <v>218</v>
      </c>
      <c r="I358">
        <v>34</v>
      </c>
      <c r="J358">
        <v>29</v>
      </c>
      <c r="K358">
        <v>0.865079365079365</v>
      </c>
      <c r="L358">
        <v>0.88259109311740802</v>
      </c>
      <c r="M358">
        <v>1.0202429149797501</v>
      </c>
      <c r="N358">
        <v>0.87374749498997994</v>
      </c>
      <c r="O358">
        <f t="shared" si="6"/>
        <v>0</v>
      </c>
    </row>
    <row r="359" spans="1:15" x14ac:dyDescent="0.25">
      <c r="A359">
        <v>2</v>
      </c>
      <c r="B359">
        <v>10</v>
      </c>
      <c r="C359" t="s">
        <v>14</v>
      </c>
      <c r="D359">
        <v>3</v>
      </c>
      <c r="E359">
        <v>1016</v>
      </c>
      <c r="F359">
        <v>1014</v>
      </c>
      <c r="G359">
        <v>2</v>
      </c>
      <c r="H359">
        <v>1008</v>
      </c>
      <c r="I359">
        <v>8</v>
      </c>
      <c r="J359">
        <v>6</v>
      </c>
      <c r="K359">
        <v>0.99212598425196796</v>
      </c>
      <c r="L359">
        <v>0.99408284023668603</v>
      </c>
      <c r="M359">
        <v>1.0019723865877701</v>
      </c>
      <c r="N359">
        <v>0.99310344827586206</v>
      </c>
      <c r="O359">
        <f t="shared" si="6"/>
        <v>0</v>
      </c>
    </row>
    <row r="360" spans="1:15" x14ac:dyDescent="0.25">
      <c r="A360">
        <v>2</v>
      </c>
      <c r="B360">
        <v>10</v>
      </c>
      <c r="C360" t="s">
        <v>15</v>
      </c>
      <c r="D360">
        <v>3</v>
      </c>
      <c r="E360">
        <v>658</v>
      </c>
      <c r="F360">
        <v>656</v>
      </c>
      <c r="G360">
        <v>2</v>
      </c>
      <c r="H360">
        <v>607</v>
      </c>
      <c r="I360">
        <v>51</v>
      </c>
      <c r="J360">
        <v>49</v>
      </c>
      <c r="K360">
        <v>0.922492401215805</v>
      </c>
      <c r="L360">
        <v>0.92530487804878003</v>
      </c>
      <c r="M360">
        <v>1.0030487804878001</v>
      </c>
      <c r="N360">
        <v>0.923896499238964</v>
      </c>
      <c r="O360">
        <f t="shared" si="6"/>
        <v>0</v>
      </c>
    </row>
    <row r="361" spans="1:15" x14ac:dyDescent="0.25">
      <c r="A361">
        <v>2</v>
      </c>
      <c r="B361">
        <v>10</v>
      </c>
      <c r="C361" t="s">
        <v>16</v>
      </c>
      <c r="D361">
        <v>3</v>
      </c>
      <c r="E361">
        <v>244</v>
      </c>
      <c r="F361">
        <v>247</v>
      </c>
      <c r="G361">
        <v>3</v>
      </c>
      <c r="H361">
        <v>198</v>
      </c>
      <c r="I361">
        <v>46</v>
      </c>
      <c r="J361">
        <v>49</v>
      </c>
      <c r="K361">
        <v>0.81147540983606503</v>
      </c>
      <c r="L361">
        <v>0.80161943319838003</v>
      </c>
      <c r="M361">
        <v>0.98785425101214497</v>
      </c>
      <c r="N361">
        <v>0.80651731160896101</v>
      </c>
      <c r="O361">
        <f t="shared" si="6"/>
        <v>0</v>
      </c>
    </row>
    <row r="362" spans="1:15" x14ac:dyDescent="0.25">
      <c r="A362">
        <v>2</v>
      </c>
      <c r="B362">
        <v>11</v>
      </c>
      <c r="C362" t="s">
        <v>14</v>
      </c>
      <c r="D362">
        <v>1</v>
      </c>
      <c r="E362">
        <v>1105</v>
      </c>
      <c r="F362">
        <v>1070</v>
      </c>
      <c r="G362">
        <v>35</v>
      </c>
      <c r="H362">
        <v>1065</v>
      </c>
      <c r="I362">
        <v>40</v>
      </c>
      <c r="J362">
        <v>5</v>
      </c>
      <c r="K362">
        <v>0.96380090497737503</v>
      </c>
      <c r="L362">
        <v>0.99532710280373804</v>
      </c>
      <c r="M362">
        <v>1.0327102803738299</v>
      </c>
      <c r="N362">
        <v>0.97931034482758605</v>
      </c>
      <c r="O362">
        <f t="shared" si="6"/>
        <v>0</v>
      </c>
    </row>
    <row r="363" spans="1:15" x14ac:dyDescent="0.25">
      <c r="A363">
        <v>2</v>
      </c>
      <c r="B363">
        <v>11</v>
      </c>
      <c r="C363" t="s">
        <v>15</v>
      </c>
      <c r="D363">
        <v>1</v>
      </c>
      <c r="E363">
        <v>721</v>
      </c>
      <c r="F363">
        <v>700</v>
      </c>
      <c r="G363">
        <v>21</v>
      </c>
      <c r="H363">
        <v>630</v>
      </c>
      <c r="I363">
        <v>91</v>
      </c>
      <c r="J363">
        <v>70</v>
      </c>
      <c r="K363">
        <v>0.87378640776699001</v>
      </c>
      <c r="L363">
        <v>0.9</v>
      </c>
      <c r="M363">
        <v>1.03</v>
      </c>
      <c r="N363">
        <v>0.88669950738916203</v>
      </c>
      <c r="O363">
        <f t="shared" si="6"/>
        <v>0</v>
      </c>
    </row>
    <row r="364" spans="1:15" x14ac:dyDescent="0.25">
      <c r="A364">
        <v>2</v>
      </c>
      <c r="B364">
        <v>11</v>
      </c>
      <c r="C364" t="s">
        <v>16</v>
      </c>
      <c r="D364">
        <v>1</v>
      </c>
      <c r="E364">
        <v>196</v>
      </c>
      <c r="F364">
        <v>239</v>
      </c>
      <c r="G364">
        <v>43</v>
      </c>
      <c r="H364">
        <v>153</v>
      </c>
      <c r="I364">
        <v>43</v>
      </c>
      <c r="J364">
        <v>86</v>
      </c>
      <c r="K364">
        <v>0.780612244897959</v>
      </c>
      <c r="L364">
        <v>0.64016736401673602</v>
      </c>
      <c r="M364">
        <v>0.82008368200836801</v>
      </c>
      <c r="N364">
        <v>0.70344827586206804</v>
      </c>
      <c r="O364">
        <f t="shared" si="6"/>
        <v>0</v>
      </c>
    </row>
    <row r="365" spans="1:15" x14ac:dyDescent="0.25">
      <c r="A365">
        <v>2</v>
      </c>
      <c r="B365">
        <v>11</v>
      </c>
      <c r="C365" t="s">
        <v>14</v>
      </c>
      <c r="D365">
        <v>2</v>
      </c>
      <c r="E365">
        <v>560</v>
      </c>
      <c r="F365">
        <v>1070</v>
      </c>
      <c r="G365">
        <v>510</v>
      </c>
      <c r="H365">
        <v>560</v>
      </c>
      <c r="I365">
        <v>0</v>
      </c>
      <c r="J365">
        <v>510</v>
      </c>
      <c r="K365">
        <v>1</v>
      </c>
      <c r="L365">
        <v>0.52336448598130803</v>
      </c>
      <c r="M365">
        <v>0.52336448598130803</v>
      </c>
      <c r="N365">
        <v>0.68711656441717694</v>
      </c>
      <c r="O365">
        <f t="shared" si="6"/>
        <v>0</v>
      </c>
    </row>
    <row r="366" spans="1:15" x14ac:dyDescent="0.25">
      <c r="A366">
        <v>2</v>
      </c>
      <c r="B366">
        <v>11</v>
      </c>
      <c r="C366" t="s">
        <v>15</v>
      </c>
      <c r="D366">
        <v>2</v>
      </c>
      <c r="E366">
        <v>699</v>
      </c>
      <c r="F366">
        <v>700</v>
      </c>
      <c r="G366">
        <v>1</v>
      </c>
      <c r="H366">
        <v>635</v>
      </c>
      <c r="I366">
        <v>64</v>
      </c>
      <c r="J366">
        <v>65</v>
      </c>
      <c r="K366">
        <v>0.90844062947067195</v>
      </c>
      <c r="L366">
        <v>0.90714285714285703</v>
      </c>
      <c r="M366">
        <v>0.998571428571428</v>
      </c>
      <c r="N366">
        <v>0.90779127948534599</v>
      </c>
      <c r="O366">
        <f t="shared" si="6"/>
        <v>0</v>
      </c>
    </row>
    <row r="367" spans="1:15" x14ac:dyDescent="0.25">
      <c r="A367">
        <v>2</v>
      </c>
      <c r="B367">
        <v>11</v>
      </c>
      <c r="C367" t="s">
        <v>16</v>
      </c>
      <c r="D367">
        <v>2</v>
      </c>
      <c r="E367">
        <v>218</v>
      </c>
      <c r="F367">
        <v>239</v>
      </c>
      <c r="G367">
        <v>21</v>
      </c>
      <c r="H367">
        <v>186</v>
      </c>
      <c r="I367">
        <v>32</v>
      </c>
      <c r="J367">
        <v>53</v>
      </c>
      <c r="K367">
        <v>0.85321100917431103</v>
      </c>
      <c r="L367">
        <v>0.77824267782426704</v>
      </c>
      <c r="M367">
        <v>0.91213389121338895</v>
      </c>
      <c r="N367">
        <v>0.81400437636761402</v>
      </c>
      <c r="O367">
        <f t="shared" si="6"/>
        <v>0</v>
      </c>
    </row>
    <row r="368" spans="1:15" x14ac:dyDescent="0.25">
      <c r="A368">
        <v>2</v>
      </c>
      <c r="B368">
        <v>11</v>
      </c>
      <c r="C368" t="s">
        <v>14</v>
      </c>
      <c r="D368">
        <v>3</v>
      </c>
      <c r="E368">
        <v>1035</v>
      </c>
      <c r="F368">
        <v>1070</v>
      </c>
      <c r="G368">
        <v>35</v>
      </c>
      <c r="H368">
        <v>1033</v>
      </c>
      <c r="I368">
        <v>2</v>
      </c>
      <c r="J368">
        <v>37</v>
      </c>
      <c r="K368">
        <v>0.99806763285024103</v>
      </c>
      <c r="L368">
        <v>0.96542056074766303</v>
      </c>
      <c r="M368">
        <v>0.96728971962616805</v>
      </c>
      <c r="N368">
        <v>0.98147268408551003</v>
      </c>
      <c r="O368">
        <f t="shared" si="6"/>
        <v>0</v>
      </c>
    </row>
    <row r="369" spans="1:15" x14ac:dyDescent="0.25">
      <c r="A369">
        <v>2</v>
      </c>
      <c r="B369">
        <v>11</v>
      </c>
      <c r="C369" t="s">
        <v>15</v>
      </c>
      <c r="D369">
        <v>3</v>
      </c>
      <c r="E369">
        <v>695</v>
      </c>
      <c r="F369">
        <v>700</v>
      </c>
      <c r="G369">
        <v>5</v>
      </c>
      <c r="H369">
        <v>635</v>
      </c>
      <c r="I369">
        <v>60</v>
      </c>
      <c r="J369">
        <v>65</v>
      </c>
      <c r="K369">
        <v>0.91366906474820098</v>
      </c>
      <c r="L369">
        <v>0.90714285714285703</v>
      </c>
      <c r="M369">
        <v>0.99285714285714199</v>
      </c>
      <c r="N369">
        <v>0.91039426523297395</v>
      </c>
      <c r="O369">
        <f t="shared" si="6"/>
        <v>0</v>
      </c>
    </row>
    <row r="370" spans="1:15" x14ac:dyDescent="0.25">
      <c r="A370">
        <v>2</v>
      </c>
      <c r="B370">
        <v>11</v>
      </c>
      <c r="C370" t="s">
        <v>16</v>
      </c>
      <c r="D370">
        <v>3</v>
      </c>
      <c r="E370">
        <v>208</v>
      </c>
      <c r="F370">
        <v>239</v>
      </c>
      <c r="G370">
        <v>31</v>
      </c>
      <c r="H370">
        <v>179</v>
      </c>
      <c r="I370">
        <v>29</v>
      </c>
      <c r="J370">
        <v>60</v>
      </c>
      <c r="K370">
        <v>0.86057692307692302</v>
      </c>
      <c r="L370">
        <v>0.74895397489539695</v>
      </c>
      <c r="M370">
        <v>0.87029288702928798</v>
      </c>
      <c r="N370">
        <v>0.80089485458612897</v>
      </c>
      <c r="O370">
        <f t="shared" si="6"/>
        <v>0</v>
      </c>
    </row>
    <row r="371" spans="1:15" x14ac:dyDescent="0.25">
      <c r="A371">
        <v>2</v>
      </c>
      <c r="B371">
        <v>12</v>
      </c>
      <c r="C371" t="s">
        <v>14</v>
      </c>
      <c r="D371">
        <v>1</v>
      </c>
      <c r="E371">
        <v>1059</v>
      </c>
      <c r="F371">
        <v>1007</v>
      </c>
      <c r="G371">
        <v>52</v>
      </c>
      <c r="H371">
        <v>1007</v>
      </c>
      <c r="I371">
        <v>52</v>
      </c>
      <c r="J371">
        <v>0</v>
      </c>
      <c r="K371">
        <v>0.95089707271010304</v>
      </c>
      <c r="L371">
        <v>1</v>
      </c>
      <c r="M371">
        <v>1.05163853028798</v>
      </c>
      <c r="N371">
        <v>0.97483059051306797</v>
      </c>
      <c r="O371">
        <f t="shared" si="6"/>
        <v>0</v>
      </c>
    </row>
    <row r="372" spans="1:15" x14ac:dyDescent="0.25">
      <c r="A372">
        <v>2</v>
      </c>
      <c r="B372">
        <v>12</v>
      </c>
      <c r="C372" t="s">
        <v>15</v>
      </c>
      <c r="D372">
        <v>1</v>
      </c>
      <c r="E372">
        <v>718</v>
      </c>
      <c r="F372">
        <v>641</v>
      </c>
      <c r="G372">
        <v>77</v>
      </c>
      <c r="H372">
        <v>601</v>
      </c>
      <c r="I372">
        <v>117</v>
      </c>
      <c r="J372">
        <v>40</v>
      </c>
      <c r="K372">
        <v>0.83704735376044503</v>
      </c>
      <c r="L372">
        <v>0.93759750390015595</v>
      </c>
      <c r="M372">
        <v>1.1201248049921899</v>
      </c>
      <c r="N372">
        <v>0.884473877851361</v>
      </c>
      <c r="O372">
        <f t="shared" si="6"/>
        <v>0</v>
      </c>
    </row>
    <row r="373" spans="1:15" x14ac:dyDescent="0.25">
      <c r="A373">
        <v>2</v>
      </c>
      <c r="B373">
        <v>12</v>
      </c>
      <c r="C373" t="s">
        <v>16</v>
      </c>
      <c r="D373">
        <v>1</v>
      </c>
      <c r="E373">
        <v>250</v>
      </c>
      <c r="F373">
        <v>204</v>
      </c>
      <c r="G373">
        <v>46</v>
      </c>
      <c r="H373">
        <v>176</v>
      </c>
      <c r="I373">
        <v>74</v>
      </c>
      <c r="J373">
        <v>28</v>
      </c>
      <c r="K373">
        <v>0.70399999999999996</v>
      </c>
      <c r="L373">
        <v>0.86274509803921495</v>
      </c>
      <c r="M373">
        <v>1.2254901960784299</v>
      </c>
      <c r="N373">
        <v>0.77533039647576996</v>
      </c>
      <c r="O373">
        <f t="shared" si="6"/>
        <v>0</v>
      </c>
    </row>
    <row r="374" spans="1:15" x14ac:dyDescent="0.25">
      <c r="A374">
        <v>2</v>
      </c>
      <c r="B374">
        <v>12</v>
      </c>
      <c r="C374" t="s">
        <v>14</v>
      </c>
      <c r="D374">
        <v>2</v>
      </c>
      <c r="E374">
        <v>1044</v>
      </c>
      <c r="F374">
        <v>1007</v>
      </c>
      <c r="G374">
        <v>37</v>
      </c>
      <c r="H374">
        <v>1007</v>
      </c>
      <c r="I374">
        <v>37</v>
      </c>
      <c r="J374">
        <v>0</v>
      </c>
      <c r="K374">
        <v>0.96455938697318</v>
      </c>
      <c r="L374">
        <v>1</v>
      </c>
      <c r="M374">
        <v>1.0367428003972099</v>
      </c>
      <c r="N374">
        <v>0.98196001950268097</v>
      </c>
      <c r="O374">
        <f t="shared" si="6"/>
        <v>0</v>
      </c>
    </row>
    <row r="375" spans="1:15" x14ac:dyDescent="0.25">
      <c r="A375">
        <v>2</v>
      </c>
      <c r="B375">
        <v>12</v>
      </c>
      <c r="C375" t="s">
        <v>15</v>
      </c>
      <c r="D375">
        <v>2</v>
      </c>
      <c r="E375">
        <v>689</v>
      </c>
      <c r="F375">
        <v>641</v>
      </c>
      <c r="G375">
        <v>48</v>
      </c>
      <c r="H375">
        <v>593</v>
      </c>
      <c r="I375">
        <v>96</v>
      </c>
      <c r="J375">
        <v>48</v>
      </c>
      <c r="K375">
        <v>0.860667634252539</v>
      </c>
      <c r="L375">
        <v>0.92511700468018698</v>
      </c>
      <c r="M375">
        <v>1.07488299531981</v>
      </c>
      <c r="N375">
        <v>0.89172932330827004</v>
      </c>
      <c r="O375">
        <f t="shared" si="6"/>
        <v>0</v>
      </c>
    </row>
    <row r="376" spans="1:15" x14ac:dyDescent="0.25">
      <c r="A376">
        <v>2</v>
      </c>
      <c r="B376">
        <v>12</v>
      </c>
      <c r="C376" t="s">
        <v>16</v>
      </c>
      <c r="D376">
        <v>2</v>
      </c>
      <c r="E376">
        <v>241</v>
      </c>
      <c r="F376">
        <v>204</v>
      </c>
      <c r="G376">
        <v>37</v>
      </c>
      <c r="H376">
        <v>184</v>
      </c>
      <c r="I376">
        <v>57</v>
      </c>
      <c r="J376">
        <v>20</v>
      </c>
      <c r="K376">
        <v>0.76348547717842297</v>
      </c>
      <c r="L376">
        <v>0.90196078431372495</v>
      </c>
      <c r="M376">
        <v>1.1813725490196001</v>
      </c>
      <c r="N376">
        <v>0.82696629213483097</v>
      </c>
      <c r="O376">
        <f t="shared" si="6"/>
        <v>0</v>
      </c>
    </row>
    <row r="377" spans="1:15" x14ac:dyDescent="0.25">
      <c r="A377">
        <v>2</v>
      </c>
      <c r="B377">
        <v>12</v>
      </c>
      <c r="C377" t="s">
        <v>14</v>
      </c>
      <c r="D377">
        <v>3</v>
      </c>
      <c r="E377">
        <v>999</v>
      </c>
      <c r="F377">
        <v>1007</v>
      </c>
      <c r="G377">
        <v>8</v>
      </c>
      <c r="H377">
        <v>994</v>
      </c>
      <c r="I377">
        <v>5</v>
      </c>
      <c r="J377">
        <v>13</v>
      </c>
      <c r="K377">
        <v>0.994994994994995</v>
      </c>
      <c r="L377">
        <v>0.98709036742800305</v>
      </c>
      <c r="M377">
        <v>0.99205561072492499</v>
      </c>
      <c r="N377">
        <v>0.99102691924227304</v>
      </c>
      <c r="O377">
        <f t="shared" si="6"/>
        <v>0</v>
      </c>
    </row>
    <row r="378" spans="1:15" x14ac:dyDescent="0.25">
      <c r="A378">
        <v>2</v>
      </c>
      <c r="B378">
        <v>12</v>
      </c>
      <c r="C378" t="s">
        <v>15</v>
      </c>
      <c r="D378">
        <v>3</v>
      </c>
      <c r="E378">
        <v>627</v>
      </c>
      <c r="F378">
        <v>641</v>
      </c>
      <c r="G378">
        <v>14</v>
      </c>
      <c r="H378">
        <v>570</v>
      </c>
      <c r="I378">
        <v>57</v>
      </c>
      <c r="J378">
        <v>71</v>
      </c>
      <c r="K378">
        <v>0.90909090909090895</v>
      </c>
      <c r="L378">
        <v>0.88923556942277604</v>
      </c>
      <c r="M378">
        <v>0.97815912636505398</v>
      </c>
      <c r="N378">
        <v>0.89905362776025199</v>
      </c>
      <c r="O378">
        <f t="shared" si="6"/>
        <v>0</v>
      </c>
    </row>
    <row r="379" spans="1:15" x14ac:dyDescent="0.25">
      <c r="A379">
        <v>2</v>
      </c>
      <c r="B379">
        <v>12</v>
      </c>
      <c r="C379" t="s">
        <v>16</v>
      </c>
      <c r="D379">
        <v>3</v>
      </c>
      <c r="E379">
        <v>206</v>
      </c>
      <c r="F379">
        <v>204</v>
      </c>
      <c r="G379">
        <v>2</v>
      </c>
      <c r="H379">
        <v>168</v>
      </c>
      <c r="I379">
        <v>38</v>
      </c>
      <c r="J379">
        <v>36</v>
      </c>
      <c r="K379">
        <v>0.81553398058252402</v>
      </c>
      <c r="L379">
        <v>0.82352941176470495</v>
      </c>
      <c r="M379">
        <v>1.0098039215686201</v>
      </c>
      <c r="N379">
        <v>0.81951219512195095</v>
      </c>
      <c r="O379">
        <f t="shared" si="6"/>
        <v>0</v>
      </c>
    </row>
    <row r="380" spans="1:15" x14ac:dyDescent="0.25">
      <c r="A380">
        <v>2</v>
      </c>
      <c r="B380">
        <v>13</v>
      </c>
      <c r="C380" t="s">
        <v>14</v>
      </c>
      <c r="D380">
        <v>1</v>
      </c>
      <c r="E380">
        <v>1037</v>
      </c>
      <c r="F380">
        <v>1000</v>
      </c>
      <c r="G380">
        <v>37</v>
      </c>
      <c r="H380">
        <v>1000</v>
      </c>
      <c r="I380">
        <v>37</v>
      </c>
      <c r="J380">
        <v>0</v>
      </c>
      <c r="K380">
        <v>0.96432015429122397</v>
      </c>
      <c r="L380">
        <v>1</v>
      </c>
      <c r="M380">
        <v>1.0369999999999999</v>
      </c>
      <c r="N380">
        <v>0.98183603338242498</v>
      </c>
      <c r="O380">
        <f t="shared" si="6"/>
        <v>1</v>
      </c>
    </row>
    <row r="381" spans="1:15" x14ac:dyDescent="0.25">
      <c r="A381">
        <v>2</v>
      </c>
      <c r="B381">
        <v>13</v>
      </c>
      <c r="C381" t="s">
        <v>15</v>
      </c>
      <c r="D381">
        <v>1</v>
      </c>
      <c r="E381">
        <v>856</v>
      </c>
      <c r="F381">
        <v>815</v>
      </c>
      <c r="G381">
        <v>41</v>
      </c>
      <c r="H381">
        <v>779</v>
      </c>
      <c r="I381">
        <v>77</v>
      </c>
      <c r="J381">
        <v>36</v>
      </c>
      <c r="K381">
        <v>0.91004672897196204</v>
      </c>
      <c r="L381">
        <v>0.95582822085889496</v>
      </c>
      <c r="M381">
        <v>1.0503067484662501</v>
      </c>
      <c r="N381">
        <v>0.93237582286056198</v>
      </c>
      <c r="O381">
        <f t="shared" si="6"/>
        <v>1</v>
      </c>
    </row>
    <row r="382" spans="1:15" x14ac:dyDescent="0.25">
      <c r="A382">
        <v>2</v>
      </c>
      <c r="B382">
        <v>13</v>
      </c>
      <c r="C382" t="s">
        <v>16</v>
      </c>
      <c r="D382">
        <v>1</v>
      </c>
      <c r="E382">
        <v>245</v>
      </c>
      <c r="F382">
        <v>216</v>
      </c>
      <c r="G382">
        <v>29</v>
      </c>
      <c r="H382">
        <v>162</v>
      </c>
      <c r="I382">
        <v>83</v>
      </c>
      <c r="J382">
        <v>54</v>
      </c>
      <c r="K382">
        <v>0.66122448979591797</v>
      </c>
      <c r="L382">
        <v>0.75</v>
      </c>
      <c r="M382">
        <v>1.13425925925925</v>
      </c>
      <c r="N382">
        <v>0.70281995661605201</v>
      </c>
      <c r="O382">
        <f t="shared" si="6"/>
        <v>1</v>
      </c>
    </row>
    <row r="383" spans="1:15" x14ac:dyDescent="0.25">
      <c r="A383">
        <v>2</v>
      </c>
      <c r="B383">
        <v>13</v>
      </c>
      <c r="C383" t="s">
        <v>14</v>
      </c>
      <c r="D383">
        <v>2</v>
      </c>
      <c r="E383">
        <v>978</v>
      </c>
      <c r="F383">
        <v>1000</v>
      </c>
      <c r="G383">
        <v>22</v>
      </c>
      <c r="H383">
        <v>973</v>
      </c>
      <c r="I383">
        <v>5</v>
      </c>
      <c r="J383">
        <v>27</v>
      </c>
      <c r="K383">
        <v>0.99488752556237203</v>
      </c>
      <c r="L383">
        <v>0.97299999999999998</v>
      </c>
      <c r="M383">
        <v>0.97799999999999998</v>
      </c>
      <c r="N383">
        <v>0.983822042467138</v>
      </c>
      <c r="O383">
        <f t="shared" si="6"/>
        <v>1</v>
      </c>
    </row>
    <row r="384" spans="1:15" x14ac:dyDescent="0.25">
      <c r="A384">
        <v>2</v>
      </c>
      <c r="B384">
        <v>13</v>
      </c>
      <c r="C384" t="s">
        <v>15</v>
      </c>
      <c r="D384">
        <v>2</v>
      </c>
      <c r="E384">
        <v>841</v>
      </c>
      <c r="F384">
        <v>815</v>
      </c>
      <c r="G384">
        <v>26</v>
      </c>
      <c r="H384">
        <v>788</v>
      </c>
      <c r="I384">
        <v>53</v>
      </c>
      <c r="J384">
        <v>27</v>
      </c>
      <c r="K384">
        <v>0.93697978596908404</v>
      </c>
      <c r="L384">
        <v>0.96687116564417097</v>
      </c>
      <c r="M384">
        <v>1.03190184049079</v>
      </c>
      <c r="N384">
        <v>0.95169082125603799</v>
      </c>
      <c r="O384">
        <f t="shared" si="6"/>
        <v>1</v>
      </c>
    </row>
    <row r="385" spans="1:15" x14ac:dyDescent="0.25">
      <c r="A385">
        <v>2</v>
      </c>
      <c r="B385">
        <v>13</v>
      </c>
      <c r="C385" t="s">
        <v>16</v>
      </c>
      <c r="D385">
        <v>2</v>
      </c>
      <c r="E385">
        <v>250</v>
      </c>
      <c r="F385">
        <v>216</v>
      </c>
      <c r="G385">
        <v>34</v>
      </c>
      <c r="H385">
        <v>191</v>
      </c>
      <c r="I385">
        <v>59</v>
      </c>
      <c r="J385">
        <v>25</v>
      </c>
      <c r="K385">
        <v>0.76400000000000001</v>
      </c>
      <c r="L385">
        <v>0.88425925925925897</v>
      </c>
      <c r="M385">
        <v>1.1574074074073999</v>
      </c>
      <c r="N385">
        <v>0.81974248927038595</v>
      </c>
      <c r="O385">
        <f t="shared" si="6"/>
        <v>1</v>
      </c>
    </row>
    <row r="386" spans="1:15" x14ac:dyDescent="0.25">
      <c r="A386">
        <v>2</v>
      </c>
      <c r="B386">
        <v>13</v>
      </c>
      <c r="C386" t="s">
        <v>14</v>
      </c>
      <c r="D386">
        <v>3</v>
      </c>
      <c r="E386">
        <v>993</v>
      </c>
      <c r="F386">
        <v>1000</v>
      </c>
      <c r="G386">
        <v>7</v>
      </c>
      <c r="H386">
        <v>993</v>
      </c>
      <c r="I386">
        <v>0</v>
      </c>
      <c r="J386">
        <v>7</v>
      </c>
      <c r="K386">
        <v>1</v>
      </c>
      <c r="L386">
        <v>0.99299999999999999</v>
      </c>
      <c r="M386">
        <v>0.99299999999999999</v>
      </c>
      <c r="N386">
        <v>0.99648770697441003</v>
      </c>
      <c r="O386">
        <f t="shared" si="6"/>
        <v>1</v>
      </c>
    </row>
    <row r="387" spans="1:15" x14ac:dyDescent="0.25">
      <c r="A387">
        <v>2</v>
      </c>
      <c r="B387">
        <v>13</v>
      </c>
      <c r="C387" t="s">
        <v>15</v>
      </c>
      <c r="D387">
        <v>3</v>
      </c>
      <c r="E387">
        <v>829</v>
      </c>
      <c r="F387">
        <v>815</v>
      </c>
      <c r="G387">
        <v>14</v>
      </c>
      <c r="H387">
        <v>778</v>
      </c>
      <c r="I387">
        <v>51</v>
      </c>
      <c r="J387">
        <v>37</v>
      </c>
      <c r="K387">
        <v>0.93848009650180897</v>
      </c>
      <c r="L387">
        <v>0.95460122699386496</v>
      </c>
      <c r="M387">
        <v>1.01717791411042</v>
      </c>
      <c r="N387">
        <v>0.94647201946472004</v>
      </c>
      <c r="O387">
        <f t="shared" si="6"/>
        <v>1</v>
      </c>
    </row>
    <row r="388" spans="1:15" x14ac:dyDescent="0.25">
      <c r="A388">
        <v>2</v>
      </c>
      <c r="B388">
        <v>13</v>
      </c>
      <c r="C388" t="s">
        <v>16</v>
      </c>
      <c r="D388">
        <v>3</v>
      </c>
      <c r="E388">
        <v>221</v>
      </c>
      <c r="F388">
        <v>216</v>
      </c>
      <c r="G388">
        <v>5</v>
      </c>
      <c r="H388">
        <v>186</v>
      </c>
      <c r="I388">
        <v>35</v>
      </c>
      <c r="J388">
        <v>30</v>
      </c>
      <c r="K388">
        <v>0.841628959276018</v>
      </c>
      <c r="L388">
        <v>0.86111111111111105</v>
      </c>
      <c r="M388">
        <v>1.0231481481481399</v>
      </c>
      <c r="N388">
        <v>0.85125858123569798</v>
      </c>
      <c r="O388">
        <f t="shared" si="6"/>
        <v>1</v>
      </c>
    </row>
    <row r="389" spans="1:15" x14ac:dyDescent="0.25">
      <c r="A389">
        <v>2</v>
      </c>
      <c r="B389">
        <v>14</v>
      </c>
      <c r="C389" t="s">
        <v>14</v>
      </c>
      <c r="D389">
        <v>1</v>
      </c>
      <c r="E389">
        <v>1047</v>
      </c>
      <c r="F389">
        <v>1052</v>
      </c>
      <c r="G389">
        <v>5</v>
      </c>
      <c r="H389">
        <v>1043</v>
      </c>
      <c r="I389">
        <v>4</v>
      </c>
      <c r="J389">
        <v>9</v>
      </c>
      <c r="K389">
        <v>0.99617956064947399</v>
      </c>
      <c r="L389">
        <v>0.99144486692015199</v>
      </c>
      <c r="M389">
        <v>0.99524714828897298</v>
      </c>
      <c r="N389">
        <v>0.99380657455931398</v>
      </c>
      <c r="O389">
        <f t="shared" si="6"/>
        <v>1</v>
      </c>
    </row>
    <row r="390" spans="1:15" x14ac:dyDescent="0.25">
      <c r="A390">
        <v>2</v>
      </c>
      <c r="B390">
        <v>14</v>
      </c>
      <c r="C390" t="s">
        <v>15</v>
      </c>
      <c r="D390">
        <v>1</v>
      </c>
      <c r="E390">
        <v>867</v>
      </c>
      <c r="F390">
        <v>913</v>
      </c>
      <c r="G390">
        <v>46</v>
      </c>
      <c r="H390">
        <v>809</v>
      </c>
      <c r="I390">
        <v>58</v>
      </c>
      <c r="J390">
        <v>104</v>
      </c>
      <c r="K390">
        <v>0.93310265282583604</v>
      </c>
      <c r="L390">
        <v>0.88608981380065699</v>
      </c>
      <c r="M390">
        <v>0.94961664841182902</v>
      </c>
      <c r="N390">
        <v>0.908988764044943</v>
      </c>
      <c r="O390">
        <f t="shared" si="6"/>
        <v>1</v>
      </c>
    </row>
    <row r="391" spans="1:15" x14ac:dyDescent="0.25">
      <c r="A391">
        <v>2</v>
      </c>
      <c r="B391">
        <v>14</v>
      </c>
      <c r="C391" t="s">
        <v>16</v>
      </c>
      <c r="D391">
        <v>1</v>
      </c>
      <c r="E391">
        <v>204</v>
      </c>
      <c r="F391">
        <v>217</v>
      </c>
      <c r="G391">
        <v>13</v>
      </c>
      <c r="H391">
        <v>154</v>
      </c>
      <c r="I391">
        <v>50</v>
      </c>
      <c r="J391">
        <v>63</v>
      </c>
      <c r="K391">
        <v>0.75490196078431304</v>
      </c>
      <c r="L391">
        <v>0.70967741935483797</v>
      </c>
      <c r="M391">
        <v>0.94009216589861699</v>
      </c>
      <c r="N391">
        <v>0.73159144893111605</v>
      </c>
      <c r="O391">
        <f t="shared" si="6"/>
        <v>1</v>
      </c>
    </row>
    <row r="392" spans="1:15" x14ac:dyDescent="0.25">
      <c r="A392">
        <v>2</v>
      </c>
      <c r="B392">
        <v>14</v>
      </c>
      <c r="C392" t="s">
        <v>14</v>
      </c>
      <c r="D392">
        <v>2</v>
      </c>
      <c r="E392">
        <v>1030</v>
      </c>
      <c r="F392">
        <v>1052</v>
      </c>
      <c r="G392">
        <v>22</v>
      </c>
      <c r="H392">
        <v>1026</v>
      </c>
      <c r="I392">
        <v>4</v>
      </c>
      <c r="J392">
        <v>26</v>
      </c>
      <c r="K392">
        <v>0.99611650485436898</v>
      </c>
      <c r="L392">
        <v>0.975285171102661</v>
      </c>
      <c r="M392">
        <v>0.97908745247148199</v>
      </c>
      <c r="N392">
        <v>0.98559077809798201</v>
      </c>
      <c r="O392">
        <f t="shared" si="6"/>
        <v>1</v>
      </c>
    </row>
    <row r="393" spans="1:15" x14ac:dyDescent="0.25">
      <c r="A393">
        <v>2</v>
      </c>
      <c r="B393">
        <v>14</v>
      </c>
      <c r="C393" t="s">
        <v>15</v>
      </c>
      <c r="D393">
        <v>2</v>
      </c>
      <c r="E393">
        <v>916</v>
      </c>
      <c r="F393">
        <v>913</v>
      </c>
      <c r="G393">
        <v>3</v>
      </c>
      <c r="H393">
        <v>853</v>
      </c>
      <c r="I393">
        <v>63</v>
      </c>
      <c r="J393">
        <v>60</v>
      </c>
      <c r="K393">
        <v>0.93122270742358004</v>
      </c>
      <c r="L393">
        <v>0.93428258488499405</v>
      </c>
      <c r="M393">
        <v>1.0032858707557499</v>
      </c>
      <c r="N393">
        <v>0.93275013668671403</v>
      </c>
      <c r="O393">
        <f t="shared" si="6"/>
        <v>1</v>
      </c>
    </row>
    <row r="394" spans="1:15" x14ac:dyDescent="0.25">
      <c r="A394">
        <v>2</v>
      </c>
      <c r="B394">
        <v>14</v>
      </c>
      <c r="C394" t="s">
        <v>16</v>
      </c>
      <c r="D394">
        <v>2</v>
      </c>
      <c r="E394">
        <v>226</v>
      </c>
      <c r="F394">
        <v>217</v>
      </c>
      <c r="G394">
        <v>9</v>
      </c>
      <c r="H394">
        <v>190</v>
      </c>
      <c r="I394">
        <v>36</v>
      </c>
      <c r="J394">
        <v>27</v>
      </c>
      <c r="K394">
        <v>0.840707964601769</v>
      </c>
      <c r="L394">
        <v>0.87557603686635899</v>
      </c>
      <c r="M394">
        <v>1.0414746543778799</v>
      </c>
      <c r="N394">
        <v>0.85778781038374696</v>
      </c>
      <c r="O394">
        <f t="shared" si="6"/>
        <v>1</v>
      </c>
    </row>
    <row r="395" spans="1:15" x14ac:dyDescent="0.25">
      <c r="A395">
        <v>2</v>
      </c>
      <c r="B395">
        <v>14</v>
      </c>
      <c r="C395" t="s">
        <v>14</v>
      </c>
      <c r="D395">
        <v>3</v>
      </c>
      <c r="E395">
        <v>1046</v>
      </c>
      <c r="F395">
        <v>1052</v>
      </c>
      <c r="G395">
        <v>6</v>
      </c>
      <c r="H395">
        <v>1046</v>
      </c>
      <c r="I395">
        <v>0</v>
      </c>
      <c r="J395">
        <v>6</v>
      </c>
      <c r="K395">
        <v>1</v>
      </c>
      <c r="L395">
        <v>0.99429657794676796</v>
      </c>
      <c r="M395">
        <v>0.99429657794676796</v>
      </c>
      <c r="N395">
        <v>0.99714013346043795</v>
      </c>
      <c r="O395">
        <f t="shared" si="6"/>
        <v>1</v>
      </c>
    </row>
    <row r="396" spans="1:15" x14ac:dyDescent="0.25">
      <c r="A396">
        <v>2</v>
      </c>
      <c r="B396">
        <v>14</v>
      </c>
      <c r="C396" t="s">
        <v>15</v>
      </c>
      <c r="D396">
        <v>3</v>
      </c>
      <c r="E396">
        <v>883</v>
      </c>
      <c r="F396">
        <v>913</v>
      </c>
      <c r="G396">
        <v>30</v>
      </c>
      <c r="H396">
        <v>838</v>
      </c>
      <c r="I396">
        <v>45</v>
      </c>
      <c r="J396">
        <v>75</v>
      </c>
      <c r="K396">
        <v>0.94903737259343102</v>
      </c>
      <c r="L396">
        <v>0.91785323110624295</v>
      </c>
      <c r="M396">
        <v>0.96714129244249702</v>
      </c>
      <c r="N396">
        <v>0.93318485523385297</v>
      </c>
      <c r="O396">
        <f t="shared" si="6"/>
        <v>1</v>
      </c>
    </row>
    <row r="397" spans="1:15" x14ac:dyDescent="0.25">
      <c r="A397">
        <v>2</v>
      </c>
      <c r="B397">
        <v>14</v>
      </c>
      <c r="C397" t="s">
        <v>16</v>
      </c>
      <c r="D397">
        <v>3</v>
      </c>
      <c r="E397">
        <v>198</v>
      </c>
      <c r="F397">
        <v>217</v>
      </c>
      <c r="G397">
        <v>19</v>
      </c>
      <c r="H397">
        <v>171</v>
      </c>
      <c r="I397">
        <v>27</v>
      </c>
      <c r="J397">
        <v>46</v>
      </c>
      <c r="K397">
        <v>0.86363636363636298</v>
      </c>
      <c r="L397">
        <v>0.78801843317972298</v>
      </c>
      <c r="M397">
        <v>0.91244239631336399</v>
      </c>
      <c r="N397">
        <v>0.82409638554216802</v>
      </c>
      <c r="O397">
        <f t="shared" si="6"/>
        <v>1</v>
      </c>
    </row>
    <row r="398" spans="1:15" x14ac:dyDescent="0.25">
      <c r="A398">
        <v>2</v>
      </c>
      <c r="B398">
        <v>15</v>
      </c>
      <c r="C398" t="s">
        <v>14</v>
      </c>
      <c r="D398">
        <v>1</v>
      </c>
      <c r="E398">
        <v>1000</v>
      </c>
      <c r="F398">
        <v>964</v>
      </c>
      <c r="G398">
        <v>36</v>
      </c>
      <c r="H398">
        <v>964</v>
      </c>
      <c r="I398">
        <v>36</v>
      </c>
      <c r="J398">
        <v>0</v>
      </c>
      <c r="K398">
        <v>0.96399999999999997</v>
      </c>
      <c r="L398">
        <v>1</v>
      </c>
      <c r="M398">
        <v>1.0373443983402399</v>
      </c>
      <c r="N398">
        <v>0.98167006109979604</v>
      </c>
      <c r="O398">
        <f t="shared" si="6"/>
        <v>1</v>
      </c>
    </row>
    <row r="399" spans="1:15" x14ac:dyDescent="0.25">
      <c r="A399">
        <v>2</v>
      </c>
      <c r="B399">
        <v>15</v>
      </c>
      <c r="C399" t="s">
        <v>15</v>
      </c>
      <c r="D399">
        <v>1</v>
      </c>
      <c r="E399">
        <v>797</v>
      </c>
      <c r="F399">
        <v>774</v>
      </c>
      <c r="G399">
        <v>23</v>
      </c>
      <c r="H399">
        <v>732</v>
      </c>
      <c r="I399">
        <v>65</v>
      </c>
      <c r="J399">
        <v>42</v>
      </c>
      <c r="K399">
        <v>0.918444165621079</v>
      </c>
      <c r="L399">
        <v>0.94573643410852704</v>
      </c>
      <c r="M399">
        <v>1.0297157622738999</v>
      </c>
      <c r="N399">
        <v>0.93189051559516201</v>
      </c>
      <c r="O399">
        <f t="shared" si="6"/>
        <v>1</v>
      </c>
    </row>
    <row r="400" spans="1:15" x14ac:dyDescent="0.25">
      <c r="A400">
        <v>2</v>
      </c>
      <c r="B400">
        <v>15</v>
      </c>
      <c r="C400" t="s">
        <v>16</v>
      </c>
      <c r="D400">
        <v>1</v>
      </c>
      <c r="E400">
        <v>199</v>
      </c>
      <c r="F400">
        <v>218</v>
      </c>
      <c r="G400">
        <v>19</v>
      </c>
      <c r="H400">
        <v>168</v>
      </c>
      <c r="I400">
        <v>31</v>
      </c>
      <c r="J400">
        <v>50</v>
      </c>
      <c r="K400">
        <v>0.84422110552763796</v>
      </c>
      <c r="L400">
        <v>0.77064220183486198</v>
      </c>
      <c r="M400">
        <v>0.91284403669724701</v>
      </c>
      <c r="N400">
        <v>0.805755395683453</v>
      </c>
      <c r="O400">
        <f t="shared" si="6"/>
        <v>1</v>
      </c>
    </row>
    <row r="401" spans="1:15" x14ac:dyDescent="0.25">
      <c r="A401">
        <v>2</v>
      </c>
      <c r="B401">
        <v>15</v>
      </c>
      <c r="C401" t="s">
        <v>14</v>
      </c>
      <c r="D401">
        <v>2</v>
      </c>
      <c r="E401">
        <v>940</v>
      </c>
      <c r="F401">
        <v>964</v>
      </c>
      <c r="G401">
        <v>24</v>
      </c>
      <c r="H401">
        <v>935</v>
      </c>
      <c r="I401">
        <v>5</v>
      </c>
      <c r="J401">
        <v>29</v>
      </c>
      <c r="K401">
        <v>0.99468085106382897</v>
      </c>
      <c r="L401">
        <v>0.969917012448132</v>
      </c>
      <c r="M401">
        <v>0.975103734439834</v>
      </c>
      <c r="N401">
        <v>0.98214285714285698</v>
      </c>
      <c r="O401">
        <f t="shared" ref="O401:O464" si="7">IF(AND(B401&gt;6,B401&lt;13),0,1)</f>
        <v>1</v>
      </c>
    </row>
    <row r="402" spans="1:15" x14ac:dyDescent="0.25">
      <c r="A402">
        <v>2</v>
      </c>
      <c r="B402">
        <v>15</v>
      </c>
      <c r="C402" t="s">
        <v>15</v>
      </c>
      <c r="D402">
        <v>2</v>
      </c>
      <c r="E402">
        <v>775</v>
      </c>
      <c r="F402">
        <v>774</v>
      </c>
      <c r="G402">
        <v>1</v>
      </c>
      <c r="H402">
        <v>731</v>
      </c>
      <c r="I402">
        <v>44</v>
      </c>
      <c r="J402">
        <v>43</v>
      </c>
      <c r="K402">
        <v>0.94322580645161203</v>
      </c>
      <c r="L402">
        <v>0.94444444444444398</v>
      </c>
      <c r="M402">
        <v>1.00129198966408</v>
      </c>
      <c r="N402">
        <v>0.94383473208521595</v>
      </c>
      <c r="O402">
        <f t="shared" si="7"/>
        <v>1</v>
      </c>
    </row>
    <row r="403" spans="1:15" x14ac:dyDescent="0.25">
      <c r="A403">
        <v>2</v>
      </c>
      <c r="B403">
        <v>15</v>
      </c>
      <c r="C403" t="s">
        <v>16</v>
      </c>
      <c r="D403">
        <v>2</v>
      </c>
      <c r="E403">
        <v>199</v>
      </c>
      <c r="F403">
        <v>218</v>
      </c>
      <c r="G403">
        <v>19</v>
      </c>
      <c r="H403">
        <v>178</v>
      </c>
      <c r="I403">
        <v>21</v>
      </c>
      <c r="J403">
        <v>40</v>
      </c>
      <c r="K403">
        <v>0.89447236180904499</v>
      </c>
      <c r="L403">
        <v>0.81651376146788901</v>
      </c>
      <c r="M403">
        <v>0.91284403669724701</v>
      </c>
      <c r="N403">
        <v>0.85371702637889602</v>
      </c>
      <c r="O403">
        <f t="shared" si="7"/>
        <v>1</v>
      </c>
    </row>
    <row r="404" spans="1:15" x14ac:dyDescent="0.25">
      <c r="A404">
        <v>2</v>
      </c>
      <c r="B404">
        <v>15</v>
      </c>
      <c r="C404" t="s">
        <v>14</v>
      </c>
      <c r="D404">
        <v>3</v>
      </c>
      <c r="E404">
        <v>956</v>
      </c>
      <c r="F404">
        <v>964</v>
      </c>
      <c r="G404">
        <v>8</v>
      </c>
      <c r="H404">
        <v>955</v>
      </c>
      <c r="I404">
        <v>1</v>
      </c>
      <c r="J404">
        <v>9</v>
      </c>
      <c r="K404">
        <v>0.99895397489539695</v>
      </c>
      <c r="L404">
        <v>0.99066390041493702</v>
      </c>
      <c r="M404">
        <v>0.99170124481327804</v>
      </c>
      <c r="N404">
        <v>0.99479166666666596</v>
      </c>
      <c r="O404">
        <f t="shared" si="7"/>
        <v>1</v>
      </c>
    </row>
    <row r="405" spans="1:15" x14ac:dyDescent="0.25">
      <c r="A405">
        <v>2</v>
      </c>
      <c r="B405">
        <v>15</v>
      </c>
      <c r="C405" t="s">
        <v>15</v>
      </c>
      <c r="D405">
        <v>3</v>
      </c>
      <c r="E405">
        <v>756</v>
      </c>
      <c r="F405">
        <v>774</v>
      </c>
      <c r="G405">
        <v>18</v>
      </c>
      <c r="H405">
        <v>720</v>
      </c>
      <c r="I405">
        <v>36</v>
      </c>
      <c r="J405">
        <v>54</v>
      </c>
      <c r="K405">
        <v>0.952380952380952</v>
      </c>
      <c r="L405">
        <v>0.93023255813953398</v>
      </c>
      <c r="M405">
        <v>0.97674418604651103</v>
      </c>
      <c r="N405">
        <v>0.94117647058823495</v>
      </c>
      <c r="O405">
        <f t="shared" si="7"/>
        <v>1</v>
      </c>
    </row>
    <row r="406" spans="1:15" x14ac:dyDescent="0.25">
      <c r="A406">
        <v>2</v>
      </c>
      <c r="B406">
        <v>15</v>
      </c>
      <c r="C406" t="s">
        <v>16</v>
      </c>
      <c r="D406">
        <v>3</v>
      </c>
      <c r="E406">
        <v>206</v>
      </c>
      <c r="F406">
        <v>218</v>
      </c>
      <c r="G406">
        <v>12</v>
      </c>
      <c r="H406">
        <v>181</v>
      </c>
      <c r="I406">
        <v>25</v>
      </c>
      <c r="J406">
        <v>37</v>
      </c>
      <c r="K406">
        <v>0.87864077669902896</v>
      </c>
      <c r="L406">
        <v>0.83027522935779796</v>
      </c>
      <c r="M406">
        <v>0.94495412844036697</v>
      </c>
      <c r="N406">
        <v>0.85377358490566002</v>
      </c>
      <c r="O406">
        <f t="shared" si="7"/>
        <v>1</v>
      </c>
    </row>
    <row r="407" spans="1:15" x14ac:dyDescent="0.25">
      <c r="A407">
        <v>2</v>
      </c>
      <c r="B407">
        <v>16</v>
      </c>
      <c r="C407" t="s">
        <v>14</v>
      </c>
      <c r="D407">
        <v>1</v>
      </c>
      <c r="E407">
        <v>1121</v>
      </c>
      <c r="F407">
        <v>1109</v>
      </c>
      <c r="G407">
        <v>12</v>
      </c>
      <c r="H407">
        <v>1108</v>
      </c>
      <c r="I407">
        <v>13</v>
      </c>
      <c r="J407">
        <v>1</v>
      </c>
      <c r="K407">
        <v>0.98840321141837595</v>
      </c>
      <c r="L407">
        <v>0.99909828674481505</v>
      </c>
      <c r="M407">
        <v>1.0108205590622099</v>
      </c>
      <c r="N407">
        <v>0.99372197309416999</v>
      </c>
      <c r="O407">
        <f t="shared" si="7"/>
        <v>1</v>
      </c>
    </row>
    <row r="408" spans="1:15" x14ac:dyDescent="0.25">
      <c r="A408">
        <v>2</v>
      </c>
      <c r="B408">
        <v>16</v>
      </c>
      <c r="C408" t="s">
        <v>15</v>
      </c>
      <c r="D408">
        <v>1</v>
      </c>
      <c r="E408">
        <v>733</v>
      </c>
      <c r="F408">
        <v>681</v>
      </c>
      <c r="G408">
        <v>52</v>
      </c>
      <c r="H408">
        <v>631</v>
      </c>
      <c r="I408">
        <v>102</v>
      </c>
      <c r="J408">
        <v>50</v>
      </c>
      <c r="K408">
        <v>0.86084583901773504</v>
      </c>
      <c r="L408">
        <v>0.92657856093979396</v>
      </c>
      <c r="M408">
        <v>1.07635829662261</v>
      </c>
      <c r="N408">
        <v>0.89250353606789201</v>
      </c>
      <c r="O408">
        <f t="shared" si="7"/>
        <v>1</v>
      </c>
    </row>
    <row r="409" spans="1:15" x14ac:dyDescent="0.25">
      <c r="A409">
        <v>2</v>
      </c>
      <c r="B409">
        <v>16</v>
      </c>
      <c r="C409" t="s">
        <v>16</v>
      </c>
      <c r="D409">
        <v>1</v>
      </c>
      <c r="E409">
        <v>242</v>
      </c>
      <c r="F409">
        <v>272</v>
      </c>
      <c r="G409">
        <v>30</v>
      </c>
      <c r="H409">
        <v>162</v>
      </c>
      <c r="I409">
        <v>80</v>
      </c>
      <c r="J409">
        <v>110</v>
      </c>
      <c r="K409">
        <v>0.669421487603305</v>
      </c>
      <c r="L409">
        <v>0.59558823529411697</v>
      </c>
      <c r="M409">
        <v>0.88970588235294101</v>
      </c>
      <c r="N409">
        <v>0.63035019455252905</v>
      </c>
      <c r="O409">
        <f t="shared" si="7"/>
        <v>1</v>
      </c>
    </row>
    <row r="410" spans="1:15" x14ac:dyDescent="0.25">
      <c r="A410">
        <v>2</v>
      </c>
      <c r="B410">
        <v>16</v>
      </c>
      <c r="C410" t="s">
        <v>14</v>
      </c>
      <c r="D410">
        <v>2</v>
      </c>
      <c r="E410">
        <v>1123</v>
      </c>
      <c r="F410">
        <v>1109</v>
      </c>
      <c r="G410">
        <v>14</v>
      </c>
      <c r="H410">
        <v>1107</v>
      </c>
      <c r="I410">
        <v>16</v>
      </c>
      <c r="J410">
        <v>2</v>
      </c>
      <c r="K410">
        <v>0.98575244879786195</v>
      </c>
      <c r="L410">
        <v>0.99819657348962998</v>
      </c>
      <c r="M410">
        <v>1.01262398557258</v>
      </c>
      <c r="N410">
        <v>0.99193548387096697</v>
      </c>
      <c r="O410">
        <f t="shared" si="7"/>
        <v>1</v>
      </c>
    </row>
    <row r="411" spans="1:15" x14ac:dyDescent="0.25">
      <c r="A411">
        <v>2</v>
      </c>
      <c r="B411">
        <v>16</v>
      </c>
      <c r="C411" t="s">
        <v>15</v>
      </c>
      <c r="D411">
        <v>2</v>
      </c>
      <c r="E411">
        <v>683</v>
      </c>
      <c r="F411">
        <v>681</v>
      </c>
      <c r="G411">
        <v>2</v>
      </c>
      <c r="H411">
        <v>620</v>
      </c>
      <c r="I411">
        <v>63</v>
      </c>
      <c r="J411">
        <v>61</v>
      </c>
      <c r="K411">
        <v>0.907759882869692</v>
      </c>
      <c r="L411">
        <v>0.91042584434654905</v>
      </c>
      <c r="M411">
        <v>1.0029368575624</v>
      </c>
      <c r="N411">
        <v>0.90909090909090895</v>
      </c>
      <c r="O411">
        <f t="shared" si="7"/>
        <v>1</v>
      </c>
    </row>
    <row r="412" spans="1:15" x14ac:dyDescent="0.25">
      <c r="A412">
        <v>2</v>
      </c>
      <c r="B412">
        <v>16</v>
      </c>
      <c r="C412" t="s">
        <v>16</v>
      </c>
      <c r="D412">
        <v>2</v>
      </c>
      <c r="E412">
        <v>269</v>
      </c>
      <c r="F412">
        <v>272</v>
      </c>
      <c r="G412">
        <v>3</v>
      </c>
      <c r="H412">
        <v>219</v>
      </c>
      <c r="I412">
        <v>50</v>
      </c>
      <c r="J412">
        <v>53</v>
      </c>
      <c r="K412">
        <v>0.81412639405204401</v>
      </c>
      <c r="L412">
        <v>0.80514705882352899</v>
      </c>
      <c r="M412">
        <v>0.98897058823529405</v>
      </c>
      <c r="N412">
        <v>0.80961182994454695</v>
      </c>
      <c r="O412">
        <f t="shared" si="7"/>
        <v>1</v>
      </c>
    </row>
    <row r="413" spans="1:15" x14ac:dyDescent="0.25">
      <c r="A413">
        <v>2</v>
      </c>
      <c r="B413">
        <v>16</v>
      </c>
      <c r="C413" t="s">
        <v>14</v>
      </c>
      <c r="D413">
        <v>3</v>
      </c>
      <c r="E413">
        <v>1107</v>
      </c>
      <c r="F413">
        <v>1109</v>
      </c>
      <c r="G413">
        <v>2</v>
      </c>
      <c r="H413">
        <v>1104</v>
      </c>
      <c r="I413">
        <v>3</v>
      </c>
      <c r="J413">
        <v>5</v>
      </c>
      <c r="K413">
        <v>0.99728997289972898</v>
      </c>
      <c r="L413">
        <v>0.995491433724075</v>
      </c>
      <c r="M413">
        <v>0.99819657348962998</v>
      </c>
      <c r="N413">
        <v>0.99638989169674996</v>
      </c>
      <c r="O413">
        <f t="shared" si="7"/>
        <v>1</v>
      </c>
    </row>
    <row r="414" spans="1:15" x14ac:dyDescent="0.25">
      <c r="A414">
        <v>2</v>
      </c>
      <c r="B414">
        <v>16</v>
      </c>
      <c r="C414" t="s">
        <v>15</v>
      </c>
      <c r="D414">
        <v>3</v>
      </c>
      <c r="E414">
        <v>651</v>
      </c>
      <c r="F414">
        <v>681</v>
      </c>
      <c r="G414">
        <v>30</v>
      </c>
      <c r="H414">
        <v>599</v>
      </c>
      <c r="I414">
        <v>52</v>
      </c>
      <c r="J414">
        <v>82</v>
      </c>
      <c r="K414">
        <v>0.92012288786482299</v>
      </c>
      <c r="L414">
        <v>0.87958883994126202</v>
      </c>
      <c r="M414">
        <v>0.95594713656387598</v>
      </c>
      <c r="N414">
        <v>0.89939939939939895</v>
      </c>
      <c r="O414">
        <f t="shared" si="7"/>
        <v>1</v>
      </c>
    </row>
    <row r="415" spans="1:15" x14ac:dyDescent="0.25">
      <c r="A415">
        <v>2</v>
      </c>
      <c r="B415">
        <v>16</v>
      </c>
      <c r="C415" t="s">
        <v>16</v>
      </c>
      <c r="D415">
        <v>3</v>
      </c>
      <c r="E415">
        <v>235</v>
      </c>
      <c r="F415">
        <v>272</v>
      </c>
      <c r="G415">
        <v>37</v>
      </c>
      <c r="H415">
        <v>198</v>
      </c>
      <c r="I415">
        <v>37</v>
      </c>
      <c r="J415">
        <v>74</v>
      </c>
      <c r="K415">
        <v>0.84255319148936103</v>
      </c>
      <c r="L415">
        <v>0.72794117647058798</v>
      </c>
      <c r="M415">
        <v>0.86397058823529405</v>
      </c>
      <c r="N415">
        <v>0.781065088757396</v>
      </c>
      <c r="O415">
        <f t="shared" si="7"/>
        <v>1</v>
      </c>
    </row>
    <row r="416" spans="1:15" x14ac:dyDescent="0.25">
      <c r="A416">
        <v>2</v>
      </c>
      <c r="B416">
        <v>17</v>
      </c>
      <c r="C416" t="s">
        <v>14</v>
      </c>
      <c r="D416">
        <v>1</v>
      </c>
      <c r="E416">
        <v>1051</v>
      </c>
      <c r="F416">
        <v>1029</v>
      </c>
      <c r="G416">
        <v>22</v>
      </c>
      <c r="H416">
        <v>1029</v>
      </c>
      <c r="I416">
        <v>22</v>
      </c>
      <c r="J416">
        <v>0</v>
      </c>
      <c r="K416">
        <v>0.9790675547098</v>
      </c>
      <c r="L416">
        <v>1</v>
      </c>
      <c r="M416">
        <v>1.0213799805636501</v>
      </c>
      <c r="N416">
        <v>0.98942307692307696</v>
      </c>
      <c r="O416">
        <f t="shared" si="7"/>
        <v>1</v>
      </c>
    </row>
    <row r="417" spans="1:15" x14ac:dyDescent="0.25">
      <c r="A417">
        <v>2</v>
      </c>
      <c r="B417">
        <v>17</v>
      </c>
      <c r="C417" t="s">
        <v>15</v>
      </c>
      <c r="D417">
        <v>1</v>
      </c>
      <c r="E417">
        <v>876</v>
      </c>
      <c r="F417">
        <v>837</v>
      </c>
      <c r="G417">
        <v>39</v>
      </c>
      <c r="H417">
        <v>786</v>
      </c>
      <c r="I417">
        <v>90</v>
      </c>
      <c r="J417">
        <v>51</v>
      </c>
      <c r="K417">
        <v>0.897260273972602</v>
      </c>
      <c r="L417">
        <v>0.93906810035842203</v>
      </c>
      <c r="M417">
        <v>1.04659498207885</v>
      </c>
      <c r="N417">
        <v>0.91768826619964905</v>
      </c>
      <c r="O417">
        <f t="shared" si="7"/>
        <v>1</v>
      </c>
    </row>
    <row r="418" spans="1:15" x14ac:dyDescent="0.25">
      <c r="A418">
        <v>2</v>
      </c>
      <c r="B418">
        <v>17</v>
      </c>
      <c r="C418" t="s">
        <v>16</v>
      </c>
      <c r="D418">
        <v>1</v>
      </c>
      <c r="E418">
        <v>236</v>
      </c>
      <c r="F418">
        <v>240</v>
      </c>
      <c r="G418">
        <v>4</v>
      </c>
      <c r="H418">
        <v>151</v>
      </c>
      <c r="I418">
        <v>85</v>
      </c>
      <c r="J418">
        <v>89</v>
      </c>
      <c r="K418">
        <v>0.63983050847457601</v>
      </c>
      <c r="L418">
        <v>0.62916666666666599</v>
      </c>
      <c r="M418">
        <v>0.98333333333333295</v>
      </c>
      <c r="N418">
        <v>0.63445378151260501</v>
      </c>
      <c r="O418">
        <f t="shared" si="7"/>
        <v>1</v>
      </c>
    </row>
    <row r="419" spans="1:15" x14ac:dyDescent="0.25">
      <c r="A419">
        <v>2</v>
      </c>
      <c r="B419">
        <v>17</v>
      </c>
      <c r="C419" t="s">
        <v>14</v>
      </c>
      <c r="D419">
        <v>2</v>
      </c>
      <c r="E419">
        <v>1035</v>
      </c>
      <c r="F419">
        <v>1029</v>
      </c>
      <c r="G419">
        <v>6</v>
      </c>
      <c r="H419">
        <v>1024</v>
      </c>
      <c r="I419">
        <v>11</v>
      </c>
      <c r="J419">
        <v>5</v>
      </c>
      <c r="K419">
        <v>0.98937198067632803</v>
      </c>
      <c r="L419">
        <v>0.99514091350825995</v>
      </c>
      <c r="M419">
        <v>1.0058309037900801</v>
      </c>
      <c r="N419">
        <v>0.99224806201550297</v>
      </c>
      <c r="O419">
        <f t="shared" si="7"/>
        <v>1</v>
      </c>
    </row>
    <row r="420" spans="1:15" x14ac:dyDescent="0.25">
      <c r="A420">
        <v>2</v>
      </c>
      <c r="B420">
        <v>17</v>
      </c>
      <c r="C420" t="s">
        <v>15</v>
      </c>
      <c r="D420">
        <v>2</v>
      </c>
      <c r="E420">
        <v>850</v>
      </c>
      <c r="F420">
        <v>837</v>
      </c>
      <c r="G420">
        <v>13</v>
      </c>
      <c r="H420">
        <v>789</v>
      </c>
      <c r="I420">
        <v>61</v>
      </c>
      <c r="J420">
        <v>48</v>
      </c>
      <c r="K420">
        <v>0.92823529411764705</v>
      </c>
      <c r="L420">
        <v>0.94265232974910396</v>
      </c>
      <c r="M420">
        <v>1.0155316606929501</v>
      </c>
      <c r="N420">
        <v>0.93538826318909296</v>
      </c>
      <c r="O420">
        <f t="shared" si="7"/>
        <v>1</v>
      </c>
    </row>
    <row r="421" spans="1:15" x14ac:dyDescent="0.25">
      <c r="A421">
        <v>2</v>
      </c>
      <c r="B421">
        <v>17</v>
      </c>
      <c r="C421" t="s">
        <v>16</v>
      </c>
      <c r="D421">
        <v>2</v>
      </c>
      <c r="E421">
        <v>281</v>
      </c>
      <c r="F421">
        <v>240</v>
      </c>
      <c r="G421">
        <v>41</v>
      </c>
      <c r="H421">
        <v>198</v>
      </c>
      <c r="I421">
        <v>83</v>
      </c>
      <c r="J421">
        <v>42</v>
      </c>
      <c r="K421">
        <v>0.70462633451957202</v>
      </c>
      <c r="L421">
        <v>0.82499999999999996</v>
      </c>
      <c r="M421">
        <v>1.1708333333333301</v>
      </c>
      <c r="N421">
        <v>0.76007677543186103</v>
      </c>
      <c r="O421">
        <f t="shared" si="7"/>
        <v>1</v>
      </c>
    </row>
    <row r="422" spans="1:15" x14ac:dyDescent="0.25">
      <c r="A422">
        <v>2</v>
      </c>
      <c r="B422">
        <v>17</v>
      </c>
      <c r="C422" t="s">
        <v>14</v>
      </c>
      <c r="D422">
        <v>3</v>
      </c>
      <c r="E422">
        <v>1045</v>
      </c>
      <c r="F422">
        <v>1029</v>
      </c>
      <c r="G422">
        <v>16</v>
      </c>
      <c r="H422">
        <v>1029</v>
      </c>
      <c r="I422">
        <v>16</v>
      </c>
      <c r="J422">
        <v>0</v>
      </c>
      <c r="K422">
        <v>0.98468899521531095</v>
      </c>
      <c r="L422">
        <v>1</v>
      </c>
      <c r="M422">
        <v>1.01554907677356</v>
      </c>
      <c r="N422">
        <v>0.99228543876566999</v>
      </c>
      <c r="O422">
        <f t="shared" si="7"/>
        <v>1</v>
      </c>
    </row>
    <row r="423" spans="1:15" x14ac:dyDescent="0.25">
      <c r="A423">
        <v>2</v>
      </c>
      <c r="B423">
        <v>17</v>
      </c>
      <c r="C423" t="s">
        <v>15</v>
      </c>
      <c r="D423">
        <v>3</v>
      </c>
      <c r="E423">
        <v>848</v>
      </c>
      <c r="F423">
        <v>837</v>
      </c>
      <c r="G423">
        <v>11</v>
      </c>
      <c r="H423">
        <v>797</v>
      </c>
      <c r="I423">
        <v>51</v>
      </c>
      <c r="J423">
        <v>40</v>
      </c>
      <c r="K423">
        <v>0.93985849056603699</v>
      </c>
      <c r="L423">
        <v>0.95221027479091902</v>
      </c>
      <c r="M423">
        <v>1.01314217443249</v>
      </c>
      <c r="N423">
        <v>0.945994065281899</v>
      </c>
      <c r="O423">
        <f t="shared" si="7"/>
        <v>1</v>
      </c>
    </row>
    <row r="424" spans="1:15" x14ac:dyDescent="0.25">
      <c r="A424">
        <v>2</v>
      </c>
      <c r="B424">
        <v>17</v>
      </c>
      <c r="C424" t="s">
        <v>16</v>
      </c>
      <c r="D424">
        <v>3</v>
      </c>
      <c r="E424">
        <v>227</v>
      </c>
      <c r="F424">
        <v>240</v>
      </c>
      <c r="G424">
        <v>13</v>
      </c>
      <c r="H424">
        <v>187</v>
      </c>
      <c r="I424">
        <v>40</v>
      </c>
      <c r="J424">
        <v>53</v>
      </c>
      <c r="K424">
        <v>0.82378854625550602</v>
      </c>
      <c r="L424">
        <v>0.77916666666666601</v>
      </c>
      <c r="M424">
        <v>0.94583333333333297</v>
      </c>
      <c r="N424">
        <v>0.80085653104925003</v>
      </c>
      <c r="O424">
        <f t="shared" si="7"/>
        <v>1</v>
      </c>
    </row>
    <row r="425" spans="1:15" x14ac:dyDescent="0.25">
      <c r="A425">
        <v>2</v>
      </c>
      <c r="B425">
        <v>18</v>
      </c>
      <c r="C425" t="s">
        <v>14</v>
      </c>
      <c r="D425">
        <v>1</v>
      </c>
      <c r="E425">
        <v>1081</v>
      </c>
      <c r="F425">
        <v>1044</v>
      </c>
      <c r="G425">
        <v>37</v>
      </c>
      <c r="H425">
        <v>1042</v>
      </c>
      <c r="I425">
        <v>39</v>
      </c>
      <c r="J425">
        <v>2</v>
      </c>
      <c r="K425">
        <v>0.96392229417206199</v>
      </c>
      <c r="L425">
        <v>0.998084291187739</v>
      </c>
      <c r="M425">
        <v>1.0354406130268199</v>
      </c>
      <c r="N425">
        <v>0.98070588235294098</v>
      </c>
      <c r="O425">
        <f t="shared" si="7"/>
        <v>1</v>
      </c>
    </row>
    <row r="426" spans="1:15" x14ac:dyDescent="0.25">
      <c r="A426">
        <v>2</v>
      </c>
      <c r="B426">
        <v>18</v>
      </c>
      <c r="C426" t="s">
        <v>15</v>
      </c>
      <c r="D426">
        <v>1</v>
      </c>
      <c r="E426">
        <v>814</v>
      </c>
      <c r="F426">
        <v>801</v>
      </c>
      <c r="G426">
        <v>13</v>
      </c>
      <c r="H426">
        <v>756</v>
      </c>
      <c r="I426">
        <v>58</v>
      </c>
      <c r="J426">
        <v>45</v>
      </c>
      <c r="K426">
        <v>0.92874692874692799</v>
      </c>
      <c r="L426">
        <v>0.94382022471910099</v>
      </c>
      <c r="M426">
        <v>1.0162297128589199</v>
      </c>
      <c r="N426">
        <v>0.936222910216718</v>
      </c>
      <c r="O426">
        <f t="shared" si="7"/>
        <v>1</v>
      </c>
    </row>
    <row r="427" spans="1:15" x14ac:dyDescent="0.25">
      <c r="A427">
        <v>2</v>
      </c>
      <c r="B427">
        <v>18</v>
      </c>
      <c r="C427" t="s">
        <v>16</v>
      </c>
      <c r="D427">
        <v>1</v>
      </c>
      <c r="E427">
        <v>260</v>
      </c>
      <c r="F427">
        <v>252</v>
      </c>
      <c r="G427">
        <v>8</v>
      </c>
      <c r="H427">
        <v>193</v>
      </c>
      <c r="I427">
        <v>67</v>
      </c>
      <c r="J427">
        <v>59</v>
      </c>
      <c r="K427">
        <v>0.742307692307692</v>
      </c>
      <c r="L427">
        <v>0.76587301587301504</v>
      </c>
      <c r="M427">
        <v>1.0317460317460301</v>
      </c>
      <c r="N427">
        <v>0.75390625</v>
      </c>
      <c r="O427">
        <f t="shared" si="7"/>
        <v>1</v>
      </c>
    </row>
    <row r="428" spans="1:15" x14ac:dyDescent="0.25">
      <c r="A428">
        <v>2</v>
      </c>
      <c r="B428">
        <v>18</v>
      </c>
      <c r="C428" t="s">
        <v>14</v>
      </c>
      <c r="D428">
        <v>2</v>
      </c>
      <c r="E428">
        <v>1011</v>
      </c>
      <c r="F428">
        <v>1044</v>
      </c>
      <c r="G428">
        <v>33</v>
      </c>
      <c r="H428">
        <v>1004</v>
      </c>
      <c r="I428">
        <v>7</v>
      </c>
      <c r="J428">
        <v>40</v>
      </c>
      <c r="K428">
        <v>0.993076162215628</v>
      </c>
      <c r="L428">
        <v>0.96168582375478895</v>
      </c>
      <c r="M428">
        <v>0.96839080459770099</v>
      </c>
      <c r="N428">
        <v>0.97712895377128905</v>
      </c>
      <c r="O428">
        <f t="shared" si="7"/>
        <v>1</v>
      </c>
    </row>
    <row r="429" spans="1:15" x14ac:dyDescent="0.25">
      <c r="A429">
        <v>2</v>
      </c>
      <c r="B429">
        <v>18</v>
      </c>
      <c r="C429" t="s">
        <v>15</v>
      </c>
      <c r="D429">
        <v>2</v>
      </c>
      <c r="E429">
        <v>833</v>
      </c>
      <c r="F429">
        <v>801</v>
      </c>
      <c r="G429">
        <v>32</v>
      </c>
      <c r="H429">
        <v>776</v>
      </c>
      <c r="I429">
        <v>57</v>
      </c>
      <c r="J429">
        <v>25</v>
      </c>
      <c r="K429">
        <v>0.93157262905161997</v>
      </c>
      <c r="L429">
        <v>0.96878901373283399</v>
      </c>
      <c r="M429">
        <v>1.03995006242197</v>
      </c>
      <c r="N429">
        <v>0.94981640146878799</v>
      </c>
      <c r="O429">
        <f t="shared" si="7"/>
        <v>1</v>
      </c>
    </row>
    <row r="430" spans="1:15" x14ac:dyDescent="0.25">
      <c r="A430">
        <v>2</v>
      </c>
      <c r="B430">
        <v>18</v>
      </c>
      <c r="C430" t="s">
        <v>16</v>
      </c>
      <c r="D430">
        <v>2</v>
      </c>
      <c r="E430">
        <v>265</v>
      </c>
      <c r="F430">
        <v>252</v>
      </c>
      <c r="G430">
        <v>13</v>
      </c>
      <c r="H430">
        <v>215</v>
      </c>
      <c r="I430">
        <v>50</v>
      </c>
      <c r="J430">
        <v>37</v>
      </c>
      <c r="K430">
        <v>0.81132075471698095</v>
      </c>
      <c r="L430">
        <v>0.85317460317460303</v>
      </c>
      <c r="M430">
        <v>1.0515873015873001</v>
      </c>
      <c r="N430">
        <v>0.83172147001934205</v>
      </c>
      <c r="O430">
        <f t="shared" si="7"/>
        <v>1</v>
      </c>
    </row>
    <row r="431" spans="1:15" x14ac:dyDescent="0.25">
      <c r="A431">
        <v>2</v>
      </c>
      <c r="B431">
        <v>18</v>
      </c>
      <c r="C431" t="s">
        <v>14</v>
      </c>
      <c r="D431">
        <v>3</v>
      </c>
      <c r="E431">
        <v>1044</v>
      </c>
      <c r="F431">
        <v>1044</v>
      </c>
      <c r="G431">
        <v>0</v>
      </c>
      <c r="H431">
        <v>1041</v>
      </c>
      <c r="I431">
        <v>3</v>
      </c>
      <c r="J431">
        <v>3</v>
      </c>
      <c r="K431">
        <v>0.99712643678160895</v>
      </c>
      <c r="L431">
        <v>0.99712643678160895</v>
      </c>
      <c r="M431">
        <v>1</v>
      </c>
      <c r="N431">
        <v>0.99712643678160895</v>
      </c>
      <c r="O431">
        <f t="shared" si="7"/>
        <v>1</v>
      </c>
    </row>
    <row r="432" spans="1:15" x14ac:dyDescent="0.25">
      <c r="A432">
        <v>2</v>
      </c>
      <c r="B432">
        <v>18</v>
      </c>
      <c r="C432" t="s">
        <v>15</v>
      </c>
      <c r="D432">
        <v>3</v>
      </c>
      <c r="E432">
        <v>816</v>
      </c>
      <c r="F432">
        <v>801</v>
      </c>
      <c r="G432">
        <v>15</v>
      </c>
      <c r="H432">
        <v>767</v>
      </c>
      <c r="I432">
        <v>49</v>
      </c>
      <c r="J432">
        <v>34</v>
      </c>
      <c r="K432">
        <v>0.93995098039215597</v>
      </c>
      <c r="L432">
        <v>0.95755305867665397</v>
      </c>
      <c r="M432">
        <v>1.0187265917602899</v>
      </c>
      <c r="N432">
        <v>0.94867037724180503</v>
      </c>
      <c r="O432">
        <f t="shared" si="7"/>
        <v>1</v>
      </c>
    </row>
    <row r="433" spans="1:15" x14ac:dyDescent="0.25">
      <c r="A433">
        <v>2</v>
      </c>
      <c r="B433">
        <v>18</v>
      </c>
      <c r="C433" t="s">
        <v>16</v>
      </c>
      <c r="D433">
        <v>3</v>
      </c>
      <c r="E433">
        <v>236</v>
      </c>
      <c r="F433">
        <v>252</v>
      </c>
      <c r="G433">
        <v>16</v>
      </c>
      <c r="H433">
        <v>206</v>
      </c>
      <c r="I433">
        <v>30</v>
      </c>
      <c r="J433">
        <v>46</v>
      </c>
      <c r="K433">
        <v>0.87288135593220295</v>
      </c>
      <c r="L433">
        <v>0.817460317460317</v>
      </c>
      <c r="M433">
        <v>0.93650793650793596</v>
      </c>
      <c r="N433">
        <v>0.84426229508196704</v>
      </c>
      <c r="O433">
        <f t="shared" si="7"/>
        <v>1</v>
      </c>
    </row>
    <row r="434" spans="1:15" x14ac:dyDescent="0.25">
      <c r="A434">
        <v>2</v>
      </c>
      <c r="B434">
        <v>19</v>
      </c>
      <c r="C434" t="s">
        <v>14</v>
      </c>
      <c r="D434">
        <v>1</v>
      </c>
      <c r="E434">
        <v>1140</v>
      </c>
      <c r="F434">
        <v>1076</v>
      </c>
      <c r="G434">
        <v>64</v>
      </c>
      <c r="H434">
        <v>1073</v>
      </c>
      <c r="I434">
        <v>67</v>
      </c>
      <c r="J434">
        <v>3</v>
      </c>
      <c r="K434">
        <v>0.94122807017543797</v>
      </c>
      <c r="L434">
        <v>0.99721189591077997</v>
      </c>
      <c r="M434">
        <v>1.0594795539033399</v>
      </c>
      <c r="N434">
        <v>0.96841155234656995</v>
      </c>
      <c r="O434">
        <f t="shared" si="7"/>
        <v>1</v>
      </c>
    </row>
    <row r="435" spans="1:15" x14ac:dyDescent="0.25">
      <c r="A435">
        <v>2</v>
      </c>
      <c r="B435">
        <v>19</v>
      </c>
      <c r="C435" t="s">
        <v>15</v>
      </c>
      <c r="D435">
        <v>1</v>
      </c>
      <c r="E435">
        <v>733</v>
      </c>
      <c r="F435">
        <v>753</v>
      </c>
      <c r="G435">
        <v>20</v>
      </c>
      <c r="H435">
        <v>679</v>
      </c>
      <c r="I435">
        <v>54</v>
      </c>
      <c r="J435">
        <v>74</v>
      </c>
      <c r="K435">
        <v>0.92633015006821195</v>
      </c>
      <c r="L435">
        <v>0.90172642762284105</v>
      </c>
      <c r="M435">
        <v>0.9734395750332</v>
      </c>
      <c r="N435">
        <v>0.91386271870794</v>
      </c>
      <c r="O435">
        <f t="shared" si="7"/>
        <v>1</v>
      </c>
    </row>
    <row r="436" spans="1:15" x14ac:dyDescent="0.25">
      <c r="A436">
        <v>2</v>
      </c>
      <c r="B436">
        <v>19</v>
      </c>
      <c r="C436" t="s">
        <v>16</v>
      </c>
      <c r="D436">
        <v>1</v>
      </c>
      <c r="E436">
        <v>241</v>
      </c>
      <c r="F436">
        <v>245</v>
      </c>
      <c r="G436">
        <v>4</v>
      </c>
      <c r="H436">
        <v>177</v>
      </c>
      <c r="I436">
        <v>64</v>
      </c>
      <c r="J436">
        <v>68</v>
      </c>
      <c r="K436">
        <v>0.73443983402489599</v>
      </c>
      <c r="L436">
        <v>0.72244897959183596</v>
      </c>
      <c r="M436">
        <v>0.98367346938775502</v>
      </c>
      <c r="N436">
        <v>0.72839506172839497</v>
      </c>
      <c r="O436">
        <f t="shared" si="7"/>
        <v>1</v>
      </c>
    </row>
    <row r="437" spans="1:15" x14ac:dyDescent="0.25">
      <c r="A437">
        <v>2</v>
      </c>
      <c r="B437">
        <v>19</v>
      </c>
      <c r="C437" t="s">
        <v>14</v>
      </c>
      <c r="D437">
        <v>2</v>
      </c>
      <c r="E437">
        <v>1079</v>
      </c>
      <c r="F437">
        <v>1076</v>
      </c>
      <c r="G437">
        <v>3</v>
      </c>
      <c r="H437">
        <v>1070</v>
      </c>
      <c r="I437">
        <v>9</v>
      </c>
      <c r="J437">
        <v>6</v>
      </c>
      <c r="K437">
        <v>0.991658943466172</v>
      </c>
      <c r="L437">
        <v>0.99442379182156104</v>
      </c>
      <c r="M437">
        <v>1.0027881040892099</v>
      </c>
      <c r="N437">
        <v>0.99303944315545201</v>
      </c>
      <c r="O437">
        <f t="shared" si="7"/>
        <v>1</v>
      </c>
    </row>
    <row r="438" spans="1:15" x14ac:dyDescent="0.25">
      <c r="A438">
        <v>2</v>
      </c>
      <c r="B438">
        <v>19</v>
      </c>
      <c r="C438" t="s">
        <v>15</v>
      </c>
      <c r="D438">
        <v>2</v>
      </c>
      <c r="E438">
        <v>743</v>
      </c>
      <c r="F438">
        <v>753</v>
      </c>
      <c r="G438">
        <v>10</v>
      </c>
      <c r="H438">
        <v>699</v>
      </c>
      <c r="I438">
        <v>44</v>
      </c>
      <c r="J438">
        <v>54</v>
      </c>
      <c r="K438">
        <v>0.94078061911170896</v>
      </c>
      <c r="L438">
        <v>0.92828685258964105</v>
      </c>
      <c r="M438">
        <v>0.98671978751660006</v>
      </c>
      <c r="N438">
        <v>0.93449197860962496</v>
      </c>
      <c r="O438">
        <f t="shared" si="7"/>
        <v>1</v>
      </c>
    </row>
    <row r="439" spans="1:15" x14ac:dyDescent="0.25">
      <c r="A439">
        <v>2</v>
      </c>
      <c r="B439">
        <v>19</v>
      </c>
      <c r="C439" t="s">
        <v>16</v>
      </c>
      <c r="D439">
        <v>2</v>
      </c>
      <c r="E439">
        <v>259</v>
      </c>
      <c r="F439">
        <v>245</v>
      </c>
      <c r="G439">
        <v>14</v>
      </c>
      <c r="H439">
        <v>201</v>
      </c>
      <c r="I439">
        <v>58</v>
      </c>
      <c r="J439">
        <v>44</v>
      </c>
      <c r="K439">
        <v>0.77606177606177595</v>
      </c>
      <c r="L439">
        <v>0.82040816326530597</v>
      </c>
      <c r="M439">
        <v>1.0571428571428501</v>
      </c>
      <c r="N439">
        <v>0.79761904761904701</v>
      </c>
      <c r="O439">
        <f t="shared" si="7"/>
        <v>1</v>
      </c>
    </row>
    <row r="440" spans="1:15" x14ac:dyDescent="0.25">
      <c r="A440">
        <v>2</v>
      </c>
      <c r="B440">
        <v>19</v>
      </c>
      <c r="C440" t="s">
        <v>14</v>
      </c>
      <c r="D440">
        <v>3</v>
      </c>
      <c r="E440">
        <v>1061</v>
      </c>
      <c r="F440">
        <v>1076</v>
      </c>
      <c r="G440">
        <v>15</v>
      </c>
      <c r="H440">
        <v>1059</v>
      </c>
      <c r="I440">
        <v>2</v>
      </c>
      <c r="J440">
        <v>17</v>
      </c>
      <c r="K440">
        <v>0.998114985862394</v>
      </c>
      <c r="L440">
        <v>0.98420074349442299</v>
      </c>
      <c r="M440">
        <v>0.98605947955390305</v>
      </c>
      <c r="N440">
        <v>0.99110903135236295</v>
      </c>
      <c r="O440">
        <f t="shared" si="7"/>
        <v>1</v>
      </c>
    </row>
    <row r="441" spans="1:15" x14ac:dyDescent="0.25">
      <c r="A441">
        <v>2</v>
      </c>
      <c r="B441">
        <v>19</v>
      </c>
      <c r="C441" t="s">
        <v>15</v>
      </c>
      <c r="D441">
        <v>3</v>
      </c>
      <c r="E441">
        <v>730</v>
      </c>
      <c r="F441">
        <v>753</v>
      </c>
      <c r="G441">
        <v>23</v>
      </c>
      <c r="H441">
        <v>684</v>
      </c>
      <c r="I441">
        <v>46</v>
      </c>
      <c r="J441">
        <v>69</v>
      </c>
      <c r="K441">
        <v>0.93698630136986305</v>
      </c>
      <c r="L441">
        <v>0.90836653386454103</v>
      </c>
      <c r="M441">
        <v>0.96945551128817997</v>
      </c>
      <c r="N441">
        <v>0.92245448415374198</v>
      </c>
      <c r="O441">
        <f t="shared" si="7"/>
        <v>1</v>
      </c>
    </row>
    <row r="442" spans="1:15" x14ac:dyDescent="0.25">
      <c r="A442">
        <v>2</v>
      </c>
      <c r="B442">
        <v>19</v>
      </c>
      <c r="C442" t="s">
        <v>16</v>
      </c>
      <c r="D442">
        <v>3</v>
      </c>
      <c r="E442">
        <v>223</v>
      </c>
      <c r="F442">
        <v>245</v>
      </c>
      <c r="G442">
        <v>22</v>
      </c>
      <c r="H442">
        <v>189</v>
      </c>
      <c r="I442">
        <v>34</v>
      </c>
      <c r="J442">
        <v>56</v>
      </c>
      <c r="K442">
        <v>0.84753363228699496</v>
      </c>
      <c r="L442">
        <v>0.77142857142857102</v>
      </c>
      <c r="M442">
        <v>0.91020408163265298</v>
      </c>
      <c r="N442">
        <v>0.80769230769230704</v>
      </c>
      <c r="O442">
        <f t="shared" si="7"/>
        <v>1</v>
      </c>
    </row>
    <row r="443" spans="1:15" x14ac:dyDescent="0.25">
      <c r="A443">
        <v>2</v>
      </c>
      <c r="B443">
        <v>20</v>
      </c>
      <c r="C443" t="s">
        <v>14</v>
      </c>
      <c r="D443">
        <v>1</v>
      </c>
      <c r="E443">
        <v>1214</v>
      </c>
      <c r="F443">
        <v>1251</v>
      </c>
      <c r="G443">
        <v>37</v>
      </c>
      <c r="H443">
        <v>1209</v>
      </c>
      <c r="I443">
        <v>5</v>
      </c>
      <c r="J443">
        <v>42</v>
      </c>
      <c r="K443">
        <v>0.995881383855024</v>
      </c>
      <c r="L443">
        <v>0.96642685851318899</v>
      </c>
      <c r="M443">
        <v>0.97042366107114297</v>
      </c>
      <c r="N443">
        <v>0.980933062880324</v>
      </c>
      <c r="O443">
        <f t="shared" si="7"/>
        <v>1</v>
      </c>
    </row>
    <row r="444" spans="1:15" x14ac:dyDescent="0.25">
      <c r="A444">
        <v>2</v>
      </c>
      <c r="B444">
        <v>20</v>
      </c>
      <c r="C444" t="s">
        <v>15</v>
      </c>
      <c r="D444">
        <v>1</v>
      </c>
      <c r="E444">
        <v>883</v>
      </c>
      <c r="F444">
        <v>841</v>
      </c>
      <c r="G444">
        <v>42</v>
      </c>
      <c r="H444">
        <v>771</v>
      </c>
      <c r="I444">
        <v>112</v>
      </c>
      <c r="J444">
        <v>70</v>
      </c>
      <c r="K444">
        <v>0.87315968289920698</v>
      </c>
      <c r="L444">
        <v>0.91676575505350699</v>
      </c>
      <c r="M444">
        <v>1.04994054696789</v>
      </c>
      <c r="N444">
        <v>0.89443155452436196</v>
      </c>
      <c r="O444">
        <f t="shared" si="7"/>
        <v>1</v>
      </c>
    </row>
    <row r="445" spans="1:15" x14ac:dyDescent="0.25">
      <c r="A445">
        <v>2</v>
      </c>
      <c r="B445">
        <v>20</v>
      </c>
      <c r="C445" t="s">
        <v>16</v>
      </c>
      <c r="D445">
        <v>1</v>
      </c>
      <c r="E445">
        <v>249</v>
      </c>
      <c r="F445">
        <v>252</v>
      </c>
      <c r="G445">
        <v>3</v>
      </c>
      <c r="H445">
        <v>168</v>
      </c>
      <c r="I445">
        <v>81</v>
      </c>
      <c r="J445">
        <v>84</v>
      </c>
      <c r="K445">
        <v>0.67469879518072196</v>
      </c>
      <c r="L445">
        <v>0.66666666666666596</v>
      </c>
      <c r="M445">
        <v>0.98809523809523803</v>
      </c>
      <c r="N445">
        <v>0.67065868263473005</v>
      </c>
      <c r="O445">
        <f t="shared" si="7"/>
        <v>1</v>
      </c>
    </row>
    <row r="446" spans="1:15" x14ac:dyDescent="0.25">
      <c r="A446">
        <v>2</v>
      </c>
      <c r="B446">
        <v>20</v>
      </c>
      <c r="C446" t="s">
        <v>14</v>
      </c>
      <c r="D446">
        <v>2</v>
      </c>
      <c r="E446">
        <v>1240</v>
      </c>
      <c r="F446">
        <v>1251</v>
      </c>
      <c r="G446">
        <v>11</v>
      </c>
      <c r="H446">
        <v>1216</v>
      </c>
      <c r="I446">
        <v>24</v>
      </c>
      <c r="J446">
        <v>35</v>
      </c>
      <c r="K446">
        <v>0.98064516129032198</v>
      </c>
      <c r="L446">
        <v>0.97202238209432401</v>
      </c>
      <c r="M446">
        <v>0.99120703437250202</v>
      </c>
      <c r="N446">
        <v>0.97631473303894001</v>
      </c>
      <c r="O446">
        <f t="shared" si="7"/>
        <v>1</v>
      </c>
    </row>
    <row r="447" spans="1:15" x14ac:dyDescent="0.25">
      <c r="A447">
        <v>2</v>
      </c>
      <c r="B447">
        <v>20</v>
      </c>
      <c r="C447" t="s">
        <v>15</v>
      </c>
      <c r="D447">
        <v>2</v>
      </c>
      <c r="E447">
        <v>886</v>
      </c>
      <c r="F447">
        <v>841</v>
      </c>
      <c r="G447">
        <v>45</v>
      </c>
      <c r="H447">
        <v>790</v>
      </c>
      <c r="I447">
        <v>96</v>
      </c>
      <c r="J447">
        <v>51</v>
      </c>
      <c r="K447">
        <v>0.89164785553047399</v>
      </c>
      <c r="L447">
        <v>0.93935790725326995</v>
      </c>
      <c r="M447">
        <v>1.0535077288941701</v>
      </c>
      <c r="N447">
        <v>0.91488129704690202</v>
      </c>
      <c r="O447">
        <f t="shared" si="7"/>
        <v>1</v>
      </c>
    </row>
    <row r="448" spans="1:15" x14ac:dyDescent="0.25">
      <c r="A448">
        <v>2</v>
      </c>
      <c r="B448">
        <v>20</v>
      </c>
      <c r="C448" t="s">
        <v>16</v>
      </c>
      <c r="D448">
        <v>2</v>
      </c>
      <c r="E448">
        <v>248</v>
      </c>
      <c r="F448">
        <v>252</v>
      </c>
      <c r="G448">
        <v>4</v>
      </c>
      <c r="H448">
        <v>203</v>
      </c>
      <c r="I448">
        <v>45</v>
      </c>
      <c r="J448">
        <v>49</v>
      </c>
      <c r="K448">
        <v>0.81854838709677402</v>
      </c>
      <c r="L448">
        <v>0.80555555555555503</v>
      </c>
      <c r="M448">
        <v>0.98412698412698396</v>
      </c>
      <c r="N448">
        <v>0.81200000000000006</v>
      </c>
      <c r="O448">
        <f t="shared" si="7"/>
        <v>1</v>
      </c>
    </row>
    <row r="449" spans="1:15" x14ac:dyDescent="0.25">
      <c r="A449">
        <v>2</v>
      </c>
      <c r="B449">
        <v>20</v>
      </c>
      <c r="C449" t="s">
        <v>14</v>
      </c>
      <c r="D449">
        <v>3</v>
      </c>
      <c r="E449">
        <v>1218</v>
      </c>
      <c r="F449">
        <v>1251</v>
      </c>
      <c r="G449">
        <v>33</v>
      </c>
      <c r="H449">
        <v>1214</v>
      </c>
      <c r="I449">
        <v>4</v>
      </c>
      <c r="J449">
        <v>37</v>
      </c>
      <c r="K449">
        <v>0.99671592775040996</v>
      </c>
      <c r="L449">
        <v>0.97042366107114297</v>
      </c>
      <c r="M449">
        <v>0.97362110311750605</v>
      </c>
      <c r="N449">
        <v>0.98339408667476702</v>
      </c>
      <c r="O449">
        <f t="shared" si="7"/>
        <v>1</v>
      </c>
    </row>
    <row r="450" spans="1:15" x14ac:dyDescent="0.25">
      <c r="A450">
        <v>2</v>
      </c>
      <c r="B450">
        <v>20</v>
      </c>
      <c r="C450" t="s">
        <v>15</v>
      </c>
      <c r="D450">
        <v>3</v>
      </c>
      <c r="E450">
        <v>831</v>
      </c>
      <c r="F450">
        <v>841</v>
      </c>
      <c r="G450">
        <v>10</v>
      </c>
      <c r="H450">
        <v>751</v>
      </c>
      <c r="I450">
        <v>80</v>
      </c>
      <c r="J450">
        <v>90</v>
      </c>
      <c r="K450">
        <v>0.90373044524669</v>
      </c>
      <c r="L450">
        <v>0.89298454221165202</v>
      </c>
      <c r="M450">
        <v>0.98810939357907202</v>
      </c>
      <c r="N450">
        <v>0.89832535885167397</v>
      </c>
      <c r="O450">
        <f t="shared" si="7"/>
        <v>1</v>
      </c>
    </row>
    <row r="451" spans="1:15" x14ac:dyDescent="0.25">
      <c r="A451">
        <v>2</v>
      </c>
      <c r="B451">
        <v>20</v>
      </c>
      <c r="C451" t="s">
        <v>16</v>
      </c>
      <c r="D451">
        <v>3</v>
      </c>
      <c r="E451">
        <v>233</v>
      </c>
      <c r="F451">
        <v>252</v>
      </c>
      <c r="G451">
        <v>19</v>
      </c>
      <c r="H451">
        <v>194</v>
      </c>
      <c r="I451">
        <v>39</v>
      </c>
      <c r="J451">
        <v>58</v>
      </c>
      <c r="K451">
        <v>0.83261802575107202</v>
      </c>
      <c r="L451">
        <v>0.76984126984126899</v>
      </c>
      <c r="M451">
        <v>0.92460317460317398</v>
      </c>
      <c r="N451">
        <v>0.8</v>
      </c>
      <c r="O451">
        <f t="shared" si="7"/>
        <v>1</v>
      </c>
    </row>
    <row r="452" spans="1:15" x14ac:dyDescent="0.25">
      <c r="A452">
        <v>2</v>
      </c>
      <c r="B452">
        <v>21</v>
      </c>
      <c r="C452" t="s">
        <v>14</v>
      </c>
      <c r="D452">
        <v>1</v>
      </c>
      <c r="E452">
        <v>970</v>
      </c>
      <c r="F452">
        <v>920</v>
      </c>
      <c r="G452">
        <v>50</v>
      </c>
      <c r="H452">
        <v>920</v>
      </c>
      <c r="I452">
        <v>50</v>
      </c>
      <c r="J452">
        <v>0</v>
      </c>
      <c r="K452">
        <v>0.94845360824742198</v>
      </c>
      <c r="L452">
        <v>1</v>
      </c>
      <c r="M452">
        <v>1.0543478260869501</v>
      </c>
      <c r="N452">
        <v>0.97354497354497305</v>
      </c>
      <c r="O452">
        <f t="shared" si="7"/>
        <v>1</v>
      </c>
    </row>
    <row r="453" spans="1:15" x14ac:dyDescent="0.25">
      <c r="A453">
        <v>2</v>
      </c>
      <c r="B453">
        <v>21</v>
      </c>
      <c r="C453" t="s">
        <v>15</v>
      </c>
      <c r="D453">
        <v>1</v>
      </c>
      <c r="E453">
        <v>568</v>
      </c>
      <c r="F453">
        <v>549</v>
      </c>
      <c r="G453">
        <v>19</v>
      </c>
      <c r="H453">
        <v>470</v>
      </c>
      <c r="I453">
        <v>98</v>
      </c>
      <c r="J453">
        <v>79</v>
      </c>
      <c r="K453">
        <v>0.82746478873239404</v>
      </c>
      <c r="L453">
        <v>0.85610200364298705</v>
      </c>
      <c r="M453">
        <v>1.0346083788706699</v>
      </c>
      <c r="N453">
        <v>0.84153983885407302</v>
      </c>
      <c r="O453">
        <f t="shared" si="7"/>
        <v>1</v>
      </c>
    </row>
    <row r="454" spans="1:15" x14ac:dyDescent="0.25">
      <c r="A454">
        <v>2</v>
      </c>
      <c r="B454">
        <v>21</v>
      </c>
      <c r="C454" t="s">
        <v>16</v>
      </c>
      <c r="D454">
        <v>1</v>
      </c>
      <c r="E454">
        <v>222</v>
      </c>
      <c r="F454">
        <v>204</v>
      </c>
      <c r="G454">
        <v>18</v>
      </c>
      <c r="H454">
        <v>169</v>
      </c>
      <c r="I454">
        <v>53</v>
      </c>
      <c r="J454">
        <v>35</v>
      </c>
      <c r="K454">
        <v>0.76126126126126104</v>
      </c>
      <c r="L454">
        <v>0.828431372549019</v>
      </c>
      <c r="M454">
        <v>1.0882352941176401</v>
      </c>
      <c r="N454">
        <v>0.79342723004694804</v>
      </c>
      <c r="O454">
        <f t="shared" si="7"/>
        <v>1</v>
      </c>
    </row>
    <row r="455" spans="1:15" x14ac:dyDescent="0.25">
      <c r="A455">
        <v>2</v>
      </c>
      <c r="B455">
        <v>21</v>
      </c>
      <c r="C455" t="s">
        <v>14</v>
      </c>
      <c r="D455">
        <v>2</v>
      </c>
      <c r="E455">
        <v>914</v>
      </c>
      <c r="F455">
        <v>920</v>
      </c>
      <c r="G455">
        <v>6</v>
      </c>
      <c r="H455">
        <v>907</v>
      </c>
      <c r="I455">
        <v>7</v>
      </c>
      <c r="J455">
        <v>13</v>
      </c>
      <c r="K455">
        <v>0.99234135667395995</v>
      </c>
      <c r="L455">
        <v>0.985869565217391</v>
      </c>
      <c r="M455">
        <v>0.99347826086956503</v>
      </c>
      <c r="N455">
        <v>0.98909487459105705</v>
      </c>
      <c r="O455">
        <f t="shared" si="7"/>
        <v>1</v>
      </c>
    </row>
    <row r="456" spans="1:15" x14ac:dyDescent="0.25">
      <c r="A456">
        <v>2</v>
      </c>
      <c r="B456">
        <v>21</v>
      </c>
      <c r="C456" t="s">
        <v>15</v>
      </c>
      <c r="D456">
        <v>2</v>
      </c>
      <c r="E456">
        <v>586</v>
      </c>
      <c r="F456">
        <v>549</v>
      </c>
      <c r="G456">
        <v>37</v>
      </c>
      <c r="H456">
        <v>505</v>
      </c>
      <c r="I456">
        <v>81</v>
      </c>
      <c r="J456">
        <v>44</v>
      </c>
      <c r="K456">
        <v>0.86177474402730303</v>
      </c>
      <c r="L456">
        <v>0.91985428051001805</v>
      </c>
      <c r="M456">
        <v>1.06739526411657</v>
      </c>
      <c r="N456">
        <v>0.889867841409691</v>
      </c>
      <c r="O456">
        <f t="shared" si="7"/>
        <v>1</v>
      </c>
    </row>
    <row r="457" spans="1:15" x14ac:dyDescent="0.25">
      <c r="A457">
        <v>2</v>
      </c>
      <c r="B457">
        <v>21</v>
      </c>
      <c r="C457" t="s">
        <v>16</v>
      </c>
      <c r="D457">
        <v>2</v>
      </c>
      <c r="E457">
        <v>211</v>
      </c>
      <c r="F457">
        <v>204</v>
      </c>
      <c r="G457">
        <v>7</v>
      </c>
      <c r="H457">
        <v>175</v>
      </c>
      <c r="I457">
        <v>36</v>
      </c>
      <c r="J457">
        <v>29</v>
      </c>
      <c r="K457">
        <v>0.82938388625592396</v>
      </c>
      <c r="L457">
        <v>0.85784313725490102</v>
      </c>
      <c r="M457">
        <v>1.03431372549019</v>
      </c>
      <c r="N457">
        <v>0.843373493975903</v>
      </c>
      <c r="O457">
        <f t="shared" si="7"/>
        <v>1</v>
      </c>
    </row>
    <row r="458" spans="1:15" x14ac:dyDescent="0.25">
      <c r="A458">
        <v>2</v>
      </c>
      <c r="B458">
        <v>21</v>
      </c>
      <c r="C458" t="s">
        <v>14</v>
      </c>
      <c r="D458">
        <v>3</v>
      </c>
      <c r="E458">
        <v>912</v>
      </c>
      <c r="F458">
        <v>920</v>
      </c>
      <c r="G458">
        <v>8</v>
      </c>
      <c r="H458">
        <v>909</v>
      </c>
      <c r="I458">
        <v>3</v>
      </c>
      <c r="J458">
        <v>11</v>
      </c>
      <c r="K458">
        <v>0.99671052631578905</v>
      </c>
      <c r="L458">
        <v>0.98804347826086902</v>
      </c>
      <c r="M458">
        <v>0.99130434782608701</v>
      </c>
      <c r="N458">
        <v>0.99235807860262004</v>
      </c>
      <c r="O458">
        <f t="shared" si="7"/>
        <v>1</v>
      </c>
    </row>
    <row r="459" spans="1:15" x14ac:dyDescent="0.25">
      <c r="A459">
        <v>2</v>
      </c>
      <c r="B459">
        <v>21</v>
      </c>
      <c r="C459" t="s">
        <v>15</v>
      </c>
      <c r="D459">
        <v>3</v>
      </c>
      <c r="E459">
        <v>581</v>
      </c>
      <c r="F459">
        <v>549</v>
      </c>
      <c r="G459">
        <v>32</v>
      </c>
      <c r="H459">
        <v>506</v>
      </c>
      <c r="I459">
        <v>75</v>
      </c>
      <c r="J459">
        <v>43</v>
      </c>
      <c r="K459">
        <v>0.87091222030980997</v>
      </c>
      <c r="L459">
        <v>0.92167577413478996</v>
      </c>
      <c r="M459">
        <v>1.0582877959927099</v>
      </c>
      <c r="N459">
        <v>0.89557522123893796</v>
      </c>
      <c r="O459">
        <f t="shared" si="7"/>
        <v>1</v>
      </c>
    </row>
    <row r="460" spans="1:15" x14ac:dyDescent="0.25">
      <c r="A460">
        <v>2</v>
      </c>
      <c r="B460">
        <v>21</v>
      </c>
      <c r="C460" t="s">
        <v>16</v>
      </c>
      <c r="D460">
        <v>3</v>
      </c>
      <c r="E460">
        <v>193</v>
      </c>
      <c r="F460">
        <v>204</v>
      </c>
      <c r="G460">
        <v>11</v>
      </c>
      <c r="H460">
        <v>169</v>
      </c>
      <c r="I460">
        <v>24</v>
      </c>
      <c r="J460">
        <v>35</v>
      </c>
      <c r="K460">
        <v>0.87564766839378205</v>
      </c>
      <c r="L460">
        <v>0.828431372549019</v>
      </c>
      <c r="M460">
        <v>0.94607843137254899</v>
      </c>
      <c r="N460">
        <v>0.85138539042821104</v>
      </c>
      <c r="O460">
        <f t="shared" si="7"/>
        <v>1</v>
      </c>
    </row>
    <row r="461" spans="1:15" x14ac:dyDescent="0.25">
      <c r="A461">
        <v>2</v>
      </c>
      <c r="B461">
        <v>22</v>
      </c>
      <c r="C461" t="s">
        <v>14</v>
      </c>
      <c r="D461">
        <v>1</v>
      </c>
      <c r="E461">
        <v>1036</v>
      </c>
      <c r="F461">
        <v>946</v>
      </c>
      <c r="G461">
        <v>90</v>
      </c>
      <c r="H461">
        <v>945</v>
      </c>
      <c r="I461">
        <v>91</v>
      </c>
      <c r="J461">
        <v>1</v>
      </c>
      <c r="K461">
        <v>0.91216216216216195</v>
      </c>
      <c r="L461">
        <v>0.99894291754756803</v>
      </c>
      <c r="M461">
        <v>1.09513742071881</v>
      </c>
      <c r="N461">
        <v>0.95358224016145299</v>
      </c>
      <c r="O461">
        <f t="shared" si="7"/>
        <v>1</v>
      </c>
    </row>
    <row r="462" spans="1:15" x14ac:dyDescent="0.25">
      <c r="A462">
        <v>2</v>
      </c>
      <c r="B462">
        <v>22</v>
      </c>
      <c r="C462" t="s">
        <v>15</v>
      </c>
      <c r="D462">
        <v>1</v>
      </c>
      <c r="E462">
        <v>726</v>
      </c>
      <c r="F462">
        <v>703</v>
      </c>
      <c r="G462">
        <v>23</v>
      </c>
      <c r="H462">
        <v>647</v>
      </c>
      <c r="I462">
        <v>79</v>
      </c>
      <c r="J462">
        <v>56</v>
      </c>
      <c r="K462">
        <v>0.891184573002754</v>
      </c>
      <c r="L462">
        <v>0.920341394025604</v>
      </c>
      <c r="M462">
        <v>1.03271692745376</v>
      </c>
      <c r="N462">
        <v>0.90552834149755002</v>
      </c>
      <c r="O462">
        <f t="shared" si="7"/>
        <v>1</v>
      </c>
    </row>
    <row r="463" spans="1:15" x14ac:dyDescent="0.25">
      <c r="A463">
        <v>2</v>
      </c>
      <c r="B463">
        <v>22</v>
      </c>
      <c r="C463" t="s">
        <v>16</v>
      </c>
      <c r="D463">
        <v>1</v>
      </c>
      <c r="E463">
        <v>189</v>
      </c>
      <c r="F463">
        <v>247</v>
      </c>
      <c r="G463">
        <v>58</v>
      </c>
      <c r="H463">
        <v>150</v>
      </c>
      <c r="I463">
        <v>39</v>
      </c>
      <c r="J463">
        <v>97</v>
      </c>
      <c r="K463">
        <v>0.79365079365079305</v>
      </c>
      <c r="L463">
        <v>0.60728744939271195</v>
      </c>
      <c r="M463">
        <v>0.76518218623481704</v>
      </c>
      <c r="N463">
        <v>0.68807339449541205</v>
      </c>
      <c r="O463">
        <f t="shared" si="7"/>
        <v>1</v>
      </c>
    </row>
    <row r="464" spans="1:15" x14ac:dyDescent="0.25">
      <c r="A464">
        <v>2</v>
      </c>
      <c r="B464">
        <v>22</v>
      </c>
      <c r="C464" t="s">
        <v>14</v>
      </c>
      <c r="D464">
        <v>2</v>
      </c>
      <c r="E464">
        <v>953</v>
      </c>
      <c r="F464">
        <v>946</v>
      </c>
      <c r="G464">
        <v>7</v>
      </c>
      <c r="H464">
        <v>929</v>
      </c>
      <c r="I464">
        <v>24</v>
      </c>
      <c r="J464">
        <v>17</v>
      </c>
      <c r="K464">
        <v>0.974816369359916</v>
      </c>
      <c r="L464">
        <v>0.98202959830866798</v>
      </c>
      <c r="M464">
        <v>1.0073995771670099</v>
      </c>
      <c r="N464">
        <v>0.97840968931016303</v>
      </c>
      <c r="O464">
        <f t="shared" si="7"/>
        <v>1</v>
      </c>
    </row>
    <row r="465" spans="1:15" x14ac:dyDescent="0.25">
      <c r="A465">
        <v>2</v>
      </c>
      <c r="B465">
        <v>22</v>
      </c>
      <c r="C465" t="s">
        <v>15</v>
      </c>
      <c r="D465">
        <v>2</v>
      </c>
      <c r="E465">
        <v>705</v>
      </c>
      <c r="F465">
        <v>703</v>
      </c>
      <c r="G465">
        <v>2</v>
      </c>
      <c r="H465">
        <v>649</v>
      </c>
      <c r="I465">
        <v>56</v>
      </c>
      <c r="J465">
        <v>54</v>
      </c>
      <c r="K465">
        <v>0.92056737588652404</v>
      </c>
      <c r="L465">
        <v>0.92318634423897505</v>
      </c>
      <c r="M465">
        <v>1.0028449502133701</v>
      </c>
      <c r="N465">
        <v>0.921875</v>
      </c>
      <c r="O465">
        <f t="shared" ref="O465:O528" si="8">IF(AND(B465&gt;6,B465&lt;13),0,1)</f>
        <v>1</v>
      </c>
    </row>
    <row r="466" spans="1:15" x14ac:dyDescent="0.25">
      <c r="A466">
        <v>2</v>
      </c>
      <c r="B466">
        <v>22</v>
      </c>
      <c r="C466" t="s">
        <v>16</v>
      </c>
      <c r="D466">
        <v>2</v>
      </c>
      <c r="E466">
        <v>226</v>
      </c>
      <c r="F466">
        <v>247</v>
      </c>
      <c r="G466">
        <v>21</v>
      </c>
      <c r="H466">
        <v>191</v>
      </c>
      <c r="I466">
        <v>35</v>
      </c>
      <c r="J466">
        <v>56</v>
      </c>
      <c r="K466">
        <v>0.84513274336283095</v>
      </c>
      <c r="L466">
        <v>0.77327935222671995</v>
      </c>
      <c r="M466">
        <v>0.91497975708502</v>
      </c>
      <c r="N466">
        <v>0.80761099365750499</v>
      </c>
      <c r="O466">
        <f t="shared" si="8"/>
        <v>1</v>
      </c>
    </row>
    <row r="467" spans="1:15" x14ac:dyDescent="0.25">
      <c r="A467">
        <v>2</v>
      </c>
      <c r="B467">
        <v>22</v>
      </c>
      <c r="C467" t="s">
        <v>14</v>
      </c>
      <c r="D467">
        <v>3</v>
      </c>
      <c r="E467">
        <v>936</v>
      </c>
      <c r="F467">
        <v>946</v>
      </c>
      <c r="G467">
        <v>10</v>
      </c>
      <c r="H467">
        <v>933</v>
      </c>
      <c r="I467">
        <v>3</v>
      </c>
      <c r="J467">
        <v>13</v>
      </c>
      <c r="K467">
        <v>0.99679487179487103</v>
      </c>
      <c r="L467">
        <v>0.98625792811839297</v>
      </c>
      <c r="M467">
        <v>0.98942917547568698</v>
      </c>
      <c r="N467">
        <v>0.99149840595111505</v>
      </c>
      <c r="O467">
        <f t="shared" si="8"/>
        <v>1</v>
      </c>
    </row>
    <row r="468" spans="1:15" x14ac:dyDescent="0.25">
      <c r="A468">
        <v>2</v>
      </c>
      <c r="B468">
        <v>22</v>
      </c>
      <c r="C468" t="s">
        <v>15</v>
      </c>
      <c r="D468">
        <v>3</v>
      </c>
      <c r="E468">
        <v>705</v>
      </c>
      <c r="F468">
        <v>703</v>
      </c>
      <c r="G468">
        <v>2</v>
      </c>
      <c r="H468">
        <v>648</v>
      </c>
      <c r="I468">
        <v>57</v>
      </c>
      <c r="J468">
        <v>55</v>
      </c>
      <c r="K468">
        <v>0.91914893617021198</v>
      </c>
      <c r="L468">
        <v>0.92176386913229003</v>
      </c>
      <c r="M468">
        <v>1.0028449502133701</v>
      </c>
      <c r="N468">
        <v>0.92045454545454497</v>
      </c>
      <c r="O468">
        <f t="shared" si="8"/>
        <v>1</v>
      </c>
    </row>
    <row r="469" spans="1:15" x14ac:dyDescent="0.25">
      <c r="A469">
        <v>2</v>
      </c>
      <c r="B469">
        <v>22</v>
      </c>
      <c r="C469" t="s">
        <v>16</v>
      </c>
      <c r="D469">
        <v>3</v>
      </c>
      <c r="E469">
        <v>229</v>
      </c>
      <c r="F469">
        <v>247</v>
      </c>
      <c r="G469">
        <v>18</v>
      </c>
      <c r="H469">
        <v>192</v>
      </c>
      <c r="I469">
        <v>37</v>
      </c>
      <c r="J469">
        <v>55</v>
      </c>
      <c r="K469">
        <v>0.83842794759825301</v>
      </c>
      <c r="L469">
        <v>0.77732793522267196</v>
      </c>
      <c r="M469">
        <v>0.92712550607287403</v>
      </c>
      <c r="N469">
        <v>0.80672268907563005</v>
      </c>
      <c r="O469">
        <f t="shared" si="8"/>
        <v>1</v>
      </c>
    </row>
    <row r="470" spans="1:15" x14ac:dyDescent="0.25">
      <c r="A470">
        <v>2</v>
      </c>
      <c r="B470">
        <v>23</v>
      </c>
      <c r="C470" t="s">
        <v>14</v>
      </c>
      <c r="D470">
        <v>1</v>
      </c>
      <c r="E470">
        <v>1066</v>
      </c>
      <c r="F470">
        <v>999</v>
      </c>
      <c r="G470">
        <v>67</v>
      </c>
      <c r="H470">
        <v>996</v>
      </c>
      <c r="I470">
        <v>70</v>
      </c>
      <c r="J470">
        <v>3</v>
      </c>
      <c r="K470">
        <v>0.934333958724202</v>
      </c>
      <c r="L470">
        <v>0.99699699699699695</v>
      </c>
      <c r="M470">
        <v>1.0670670670670599</v>
      </c>
      <c r="N470">
        <v>0.96464891041162204</v>
      </c>
      <c r="O470">
        <f t="shared" si="8"/>
        <v>1</v>
      </c>
    </row>
    <row r="471" spans="1:15" x14ac:dyDescent="0.25">
      <c r="A471">
        <v>2</v>
      </c>
      <c r="B471">
        <v>23</v>
      </c>
      <c r="C471" t="s">
        <v>15</v>
      </c>
      <c r="D471">
        <v>1</v>
      </c>
      <c r="E471">
        <v>859</v>
      </c>
      <c r="F471">
        <v>835</v>
      </c>
      <c r="G471">
        <v>24</v>
      </c>
      <c r="H471">
        <v>742</v>
      </c>
      <c r="I471">
        <v>117</v>
      </c>
      <c r="J471">
        <v>93</v>
      </c>
      <c r="K471">
        <v>0.86379511059371294</v>
      </c>
      <c r="L471">
        <v>0.88862275449101802</v>
      </c>
      <c r="M471">
        <v>1.02874251497006</v>
      </c>
      <c r="N471">
        <v>0.87603305785123897</v>
      </c>
      <c r="O471">
        <f t="shared" si="8"/>
        <v>1</v>
      </c>
    </row>
    <row r="472" spans="1:15" x14ac:dyDescent="0.25">
      <c r="A472">
        <v>2</v>
      </c>
      <c r="B472">
        <v>23</v>
      </c>
      <c r="C472" t="s">
        <v>16</v>
      </c>
      <c r="D472">
        <v>1</v>
      </c>
      <c r="E472">
        <v>193</v>
      </c>
      <c r="F472">
        <v>266</v>
      </c>
      <c r="G472">
        <v>73</v>
      </c>
      <c r="H472">
        <v>137</v>
      </c>
      <c r="I472">
        <v>56</v>
      </c>
      <c r="J472">
        <v>129</v>
      </c>
      <c r="K472">
        <v>0.70984455958549197</v>
      </c>
      <c r="L472">
        <v>0.51503759398496196</v>
      </c>
      <c r="M472">
        <v>0.72556390977443597</v>
      </c>
      <c r="N472">
        <v>0.59694989106753804</v>
      </c>
      <c r="O472">
        <f t="shared" si="8"/>
        <v>1</v>
      </c>
    </row>
    <row r="473" spans="1:15" x14ac:dyDescent="0.25">
      <c r="A473">
        <v>2</v>
      </c>
      <c r="B473">
        <v>23</v>
      </c>
      <c r="C473" t="s">
        <v>14</v>
      </c>
      <c r="D473">
        <v>2</v>
      </c>
      <c r="E473">
        <v>987</v>
      </c>
      <c r="F473">
        <v>999</v>
      </c>
      <c r="G473">
        <v>12</v>
      </c>
      <c r="H473">
        <v>975</v>
      </c>
      <c r="I473">
        <v>12</v>
      </c>
      <c r="J473">
        <v>24</v>
      </c>
      <c r="K473">
        <v>0.98784194528875302</v>
      </c>
      <c r="L473">
        <v>0.97597597597597596</v>
      </c>
      <c r="M473">
        <v>0.98798798798798804</v>
      </c>
      <c r="N473">
        <v>0.98187311178247705</v>
      </c>
      <c r="O473">
        <f t="shared" si="8"/>
        <v>1</v>
      </c>
    </row>
    <row r="474" spans="1:15" x14ac:dyDescent="0.25">
      <c r="A474">
        <v>2</v>
      </c>
      <c r="B474">
        <v>23</v>
      </c>
      <c r="C474" t="s">
        <v>15</v>
      </c>
      <c r="D474">
        <v>2</v>
      </c>
      <c r="E474">
        <v>844</v>
      </c>
      <c r="F474">
        <v>835</v>
      </c>
      <c r="G474">
        <v>9</v>
      </c>
      <c r="H474">
        <v>774</v>
      </c>
      <c r="I474">
        <v>70</v>
      </c>
      <c r="J474">
        <v>61</v>
      </c>
      <c r="K474">
        <v>0.917061611374407</v>
      </c>
      <c r="L474">
        <v>0.92694610778443098</v>
      </c>
      <c r="M474">
        <v>1.0107784431137701</v>
      </c>
      <c r="N474">
        <v>0.92197736748064296</v>
      </c>
      <c r="O474">
        <f t="shared" si="8"/>
        <v>1</v>
      </c>
    </row>
    <row r="475" spans="1:15" x14ac:dyDescent="0.25">
      <c r="A475">
        <v>2</v>
      </c>
      <c r="B475">
        <v>23</v>
      </c>
      <c r="C475" t="s">
        <v>16</v>
      </c>
      <c r="D475">
        <v>2</v>
      </c>
      <c r="E475">
        <v>240</v>
      </c>
      <c r="F475">
        <v>266</v>
      </c>
      <c r="G475">
        <v>26</v>
      </c>
      <c r="H475">
        <v>197</v>
      </c>
      <c r="I475">
        <v>43</v>
      </c>
      <c r="J475">
        <v>69</v>
      </c>
      <c r="K475">
        <v>0.82083333333333297</v>
      </c>
      <c r="L475">
        <v>0.74060150375939804</v>
      </c>
      <c r="M475">
        <v>0.90225563909774398</v>
      </c>
      <c r="N475">
        <v>0.77865612648221305</v>
      </c>
      <c r="O475">
        <f t="shared" si="8"/>
        <v>1</v>
      </c>
    </row>
    <row r="476" spans="1:15" x14ac:dyDescent="0.25">
      <c r="A476">
        <v>2</v>
      </c>
      <c r="B476">
        <v>23</v>
      </c>
      <c r="C476" t="s">
        <v>14</v>
      </c>
      <c r="D476">
        <v>3</v>
      </c>
      <c r="E476">
        <v>1001</v>
      </c>
      <c r="F476">
        <v>999</v>
      </c>
      <c r="G476">
        <v>2</v>
      </c>
      <c r="H476">
        <v>992</v>
      </c>
      <c r="I476">
        <v>9</v>
      </c>
      <c r="J476">
        <v>7</v>
      </c>
      <c r="K476">
        <v>0.99100899100899098</v>
      </c>
      <c r="L476">
        <v>0.99299299299299304</v>
      </c>
      <c r="M476">
        <v>1.002002002002</v>
      </c>
      <c r="N476">
        <v>0.99199999999999999</v>
      </c>
      <c r="O476">
        <f t="shared" si="8"/>
        <v>1</v>
      </c>
    </row>
    <row r="477" spans="1:15" x14ac:dyDescent="0.25">
      <c r="A477">
        <v>2</v>
      </c>
      <c r="B477">
        <v>23</v>
      </c>
      <c r="C477" t="s">
        <v>15</v>
      </c>
      <c r="D477">
        <v>3</v>
      </c>
      <c r="E477">
        <v>869</v>
      </c>
      <c r="F477">
        <v>835</v>
      </c>
      <c r="G477">
        <v>34</v>
      </c>
      <c r="H477">
        <v>795</v>
      </c>
      <c r="I477">
        <v>74</v>
      </c>
      <c r="J477">
        <v>40</v>
      </c>
      <c r="K477">
        <v>0.91484464902186402</v>
      </c>
      <c r="L477">
        <v>0.95209580838323304</v>
      </c>
      <c r="M477">
        <v>1.0407185628742499</v>
      </c>
      <c r="N477">
        <v>0.93309859154929498</v>
      </c>
      <c r="O477">
        <f t="shared" si="8"/>
        <v>1</v>
      </c>
    </row>
    <row r="478" spans="1:15" x14ac:dyDescent="0.25">
      <c r="A478">
        <v>2</v>
      </c>
      <c r="B478">
        <v>23</v>
      </c>
      <c r="C478" t="s">
        <v>16</v>
      </c>
      <c r="D478">
        <v>3</v>
      </c>
      <c r="E478">
        <v>256</v>
      </c>
      <c r="F478">
        <v>266</v>
      </c>
      <c r="G478">
        <v>10</v>
      </c>
      <c r="H478">
        <v>198</v>
      </c>
      <c r="I478">
        <v>58</v>
      </c>
      <c r="J478">
        <v>68</v>
      </c>
      <c r="K478">
        <v>0.7734375</v>
      </c>
      <c r="L478">
        <v>0.744360902255639</v>
      </c>
      <c r="M478">
        <v>0.96240601503759304</v>
      </c>
      <c r="N478">
        <v>0.75862068965517204</v>
      </c>
      <c r="O478">
        <f t="shared" si="8"/>
        <v>1</v>
      </c>
    </row>
    <row r="479" spans="1:15" x14ac:dyDescent="0.25">
      <c r="A479">
        <v>2</v>
      </c>
      <c r="B479">
        <v>24</v>
      </c>
      <c r="C479" t="s">
        <v>14</v>
      </c>
      <c r="D479">
        <v>1</v>
      </c>
      <c r="E479">
        <v>1104</v>
      </c>
      <c r="F479">
        <v>1079</v>
      </c>
      <c r="G479">
        <v>25</v>
      </c>
      <c r="H479">
        <v>1079</v>
      </c>
      <c r="I479">
        <v>25</v>
      </c>
      <c r="J479">
        <v>0</v>
      </c>
      <c r="K479">
        <v>0.97735507246376796</v>
      </c>
      <c r="L479">
        <v>1</v>
      </c>
      <c r="M479">
        <v>1.02316960148285</v>
      </c>
      <c r="N479">
        <v>0.98854786990380195</v>
      </c>
      <c r="O479">
        <f t="shared" si="8"/>
        <v>1</v>
      </c>
    </row>
    <row r="480" spans="1:15" x14ac:dyDescent="0.25">
      <c r="A480">
        <v>2</v>
      </c>
      <c r="B480">
        <v>24</v>
      </c>
      <c r="C480" t="s">
        <v>15</v>
      </c>
      <c r="D480">
        <v>1</v>
      </c>
      <c r="E480">
        <v>657</v>
      </c>
      <c r="F480">
        <v>680</v>
      </c>
      <c r="G480">
        <v>23</v>
      </c>
      <c r="H480">
        <v>590</v>
      </c>
      <c r="I480">
        <v>67</v>
      </c>
      <c r="J480">
        <v>90</v>
      </c>
      <c r="K480">
        <v>0.89802130898021304</v>
      </c>
      <c r="L480">
        <v>0.86764705882352899</v>
      </c>
      <c r="M480">
        <v>0.96617647058823497</v>
      </c>
      <c r="N480">
        <v>0.88257292445774105</v>
      </c>
      <c r="O480">
        <f t="shared" si="8"/>
        <v>1</v>
      </c>
    </row>
    <row r="481" spans="1:15" x14ac:dyDescent="0.25">
      <c r="A481">
        <v>2</v>
      </c>
      <c r="B481">
        <v>24</v>
      </c>
      <c r="C481" t="s">
        <v>16</v>
      </c>
      <c r="D481">
        <v>1</v>
      </c>
      <c r="E481">
        <v>185</v>
      </c>
      <c r="F481">
        <v>247</v>
      </c>
      <c r="G481">
        <v>62</v>
      </c>
      <c r="H481">
        <v>150</v>
      </c>
      <c r="I481">
        <v>35</v>
      </c>
      <c r="J481">
        <v>97</v>
      </c>
      <c r="K481">
        <v>0.81081081081080997</v>
      </c>
      <c r="L481">
        <v>0.60728744939271195</v>
      </c>
      <c r="M481">
        <v>0.748987854251012</v>
      </c>
      <c r="N481">
        <v>0.69444444444444398</v>
      </c>
      <c r="O481">
        <f t="shared" si="8"/>
        <v>1</v>
      </c>
    </row>
    <row r="482" spans="1:15" x14ac:dyDescent="0.25">
      <c r="A482">
        <v>2</v>
      </c>
      <c r="B482">
        <v>24</v>
      </c>
      <c r="C482" t="s">
        <v>14</v>
      </c>
      <c r="D482">
        <v>2</v>
      </c>
      <c r="E482">
        <v>1067</v>
      </c>
      <c r="F482">
        <v>1079</v>
      </c>
      <c r="G482">
        <v>12</v>
      </c>
      <c r="H482">
        <v>1054</v>
      </c>
      <c r="I482">
        <v>13</v>
      </c>
      <c r="J482">
        <v>25</v>
      </c>
      <c r="K482">
        <v>0.987816307403936</v>
      </c>
      <c r="L482">
        <v>0.97683039851714504</v>
      </c>
      <c r="M482">
        <v>0.98887859128822897</v>
      </c>
      <c r="N482">
        <v>0.98229263746505102</v>
      </c>
      <c r="O482">
        <f t="shared" si="8"/>
        <v>1</v>
      </c>
    </row>
    <row r="483" spans="1:15" x14ac:dyDescent="0.25">
      <c r="A483">
        <v>2</v>
      </c>
      <c r="B483">
        <v>24</v>
      </c>
      <c r="C483" t="s">
        <v>15</v>
      </c>
      <c r="D483">
        <v>2</v>
      </c>
      <c r="E483">
        <v>658</v>
      </c>
      <c r="F483">
        <v>680</v>
      </c>
      <c r="G483">
        <v>22</v>
      </c>
      <c r="H483">
        <v>626</v>
      </c>
      <c r="I483">
        <v>32</v>
      </c>
      <c r="J483">
        <v>54</v>
      </c>
      <c r="K483">
        <v>0.95136778115501497</v>
      </c>
      <c r="L483">
        <v>0.92058823529411704</v>
      </c>
      <c r="M483">
        <v>0.96764705882352897</v>
      </c>
      <c r="N483">
        <v>0.93572496263079197</v>
      </c>
      <c r="O483">
        <f t="shared" si="8"/>
        <v>1</v>
      </c>
    </row>
    <row r="484" spans="1:15" x14ac:dyDescent="0.25">
      <c r="A484">
        <v>2</v>
      </c>
      <c r="B484">
        <v>24</v>
      </c>
      <c r="C484" t="s">
        <v>16</v>
      </c>
      <c r="D484">
        <v>2</v>
      </c>
      <c r="E484">
        <v>237</v>
      </c>
      <c r="F484">
        <v>247</v>
      </c>
      <c r="G484">
        <v>10</v>
      </c>
      <c r="H484">
        <v>217</v>
      </c>
      <c r="I484">
        <v>20</v>
      </c>
      <c r="J484">
        <v>30</v>
      </c>
      <c r="K484">
        <v>0.91561181434599104</v>
      </c>
      <c r="L484">
        <v>0.87854251012145701</v>
      </c>
      <c r="M484">
        <v>0.959514170040485</v>
      </c>
      <c r="N484">
        <v>0.89669421487603296</v>
      </c>
      <c r="O484">
        <f t="shared" si="8"/>
        <v>1</v>
      </c>
    </row>
    <row r="485" spans="1:15" x14ac:dyDescent="0.25">
      <c r="A485">
        <v>2</v>
      </c>
      <c r="B485">
        <v>24</v>
      </c>
      <c r="C485" t="s">
        <v>14</v>
      </c>
      <c r="D485">
        <v>3</v>
      </c>
      <c r="E485">
        <v>1071</v>
      </c>
      <c r="F485">
        <v>1079</v>
      </c>
      <c r="G485">
        <v>8</v>
      </c>
      <c r="H485">
        <v>1068</v>
      </c>
      <c r="I485">
        <v>3</v>
      </c>
      <c r="J485">
        <v>11</v>
      </c>
      <c r="K485">
        <v>0.99719887955181996</v>
      </c>
      <c r="L485">
        <v>0.98980537534754398</v>
      </c>
      <c r="M485">
        <v>0.99258572752548602</v>
      </c>
      <c r="N485">
        <v>0.99348837209302299</v>
      </c>
      <c r="O485">
        <f t="shared" si="8"/>
        <v>1</v>
      </c>
    </row>
    <row r="486" spans="1:15" x14ac:dyDescent="0.25">
      <c r="A486">
        <v>2</v>
      </c>
      <c r="B486">
        <v>24</v>
      </c>
      <c r="C486" t="s">
        <v>15</v>
      </c>
      <c r="D486">
        <v>3</v>
      </c>
      <c r="E486">
        <v>682</v>
      </c>
      <c r="F486">
        <v>680</v>
      </c>
      <c r="G486">
        <v>2</v>
      </c>
      <c r="H486">
        <v>647</v>
      </c>
      <c r="I486">
        <v>35</v>
      </c>
      <c r="J486">
        <v>33</v>
      </c>
      <c r="K486">
        <v>0.94868035190615796</v>
      </c>
      <c r="L486">
        <v>0.95147058823529396</v>
      </c>
      <c r="M486">
        <v>1.00294117647058</v>
      </c>
      <c r="N486">
        <v>0.95007342143906004</v>
      </c>
      <c r="O486">
        <f t="shared" si="8"/>
        <v>1</v>
      </c>
    </row>
    <row r="487" spans="1:15" x14ac:dyDescent="0.25">
      <c r="A487">
        <v>2</v>
      </c>
      <c r="B487">
        <v>24</v>
      </c>
      <c r="C487" t="s">
        <v>16</v>
      </c>
      <c r="D487">
        <v>3</v>
      </c>
      <c r="E487">
        <v>225</v>
      </c>
      <c r="F487">
        <v>247</v>
      </c>
      <c r="G487">
        <v>22</v>
      </c>
      <c r="H487">
        <v>200</v>
      </c>
      <c r="I487">
        <v>25</v>
      </c>
      <c r="J487">
        <v>47</v>
      </c>
      <c r="K487">
        <v>0.88888888888888795</v>
      </c>
      <c r="L487">
        <v>0.80971659919028305</v>
      </c>
      <c r="M487">
        <v>0.91093117408906799</v>
      </c>
      <c r="N487">
        <v>0.84745762711864303</v>
      </c>
      <c r="O487">
        <f t="shared" si="8"/>
        <v>1</v>
      </c>
    </row>
    <row r="488" spans="1:15" x14ac:dyDescent="0.25">
      <c r="A488">
        <v>2</v>
      </c>
      <c r="B488">
        <v>25</v>
      </c>
      <c r="C488" t="s">
        <v>14</v>
      </c>
      <c r="D488">
        <v>1</v>
      </c>
      <c r="E488">
        <v>968</v>
      </c>
      <c r="F488">
        <v>946</v>
      </c>
      <c r="G488">
        <v>22</v>
      </c>
      <c r="H488">
        <v>945</v>
      </c>
      <c r="I488">
        <v>23</v>
      </c>
      <c r="J488">
        <v>1</v>
      </c>
      <c r="K488">
        <v>0.97623966942148699</v>
      </c>
      <c r="L488">
        <v>0.99894291754756803</v>
      </c>
      <c r="M488">
        <v>1.02325581395348</v>
      </c>
      <c r="N488">
        <v>0.98746081504702199</v>
      </c>
      <c r="O488">
        <f t="shared" si="8"/>
        <v>1</v>
      </c>
    </row>
    <row r="489" spans="1:15" x14ac:dyDescent="0.25">
      <c r="A489">
        <v>2</v>
      </c>
      <c r="B489">
        <v>25</v>
      </c>
      <c r="C489" t="s">
        <v>15</v>
      </c>
      <c r="D489">
        <v>1</v>
      </c>
      <c r="E489">
        <v>679</v>
      </c>
      <c r="F489">
        <v>718</v>
      </c>
      <c r="G489">
        <v>39</v>
      </c>
      <c r="H489">
        <v>614</v>
      </c>
      <c r="I489">
        <v>65</v>
      </c>
      <c r="J489">
        <v>104</v>
      </c>
      <c r="K489">
        <v>0.904270986745213</v>
      </c>
      <c r="L489">
        <v>0.85515320334261802</v>
      </c>
      <c r="M489">
        <v>0.94568245125348105</v>
      </c>
      <c r="N489">
        <v>0.87902648532569705</v>
      </c>
      <c r="O489">
        <f t="shared" si="8"/>
        <v>1</v>
      </c>
    </row>
    <row r="490" spans="1:15" x14ac:dyDescent="0.25">
      <c r="A490">
        <v>2</v>
      </c>
      <c r="B490">
        <v>25</v>
      </c>
      <c r="C490" t="s">
        <v>16</v>
      </c>
      <c r="D490">
        <v>1</v>
      </c>
      <c r="E490">
        <v>217</v>
      </c>
      <c r="F490">
        <v>207</v>
      </c>
      <c r="G490">
        <v>10</v>
      </c>
      <c r="H490">
        <v>143</v>
      </c>
      <c r="I490">
        <v>74</v>
      </c>
      <c r="J490">
        <v>64</v>
      </c>
      <c r="K490">
        <v>0.65898617511520696</v>
      </c>
      <c r="L490">
        <v>0.69082125603864697</v>
      </c>
      <c r="M490">
        <v>1.04830917874396</v>
      </c>
      <c r="N490">
        <v>0.67452830188679203</v>
      </c>
      <c r="O490">
        <f t="shared" si="8"/>
        <v>1</v>
      </c>
    </row>
    <row r="491" spans="1:15" x14ac:dyDescent="0.25">
      <c r="A491">
        <v>2</v>
      </c>
      <c r="B491">
        <v>25</v>
      </c>
      <c r="C491" t="s">
        <v>14</v>
      </c>
      <c r="D491">
        <v>2</v>
      </c>
      <c r="E491">
        <v>935</v>
      </c>
      <c r="F491">
        <v>946</v>
      </c>
      <c r="G491">
        <v>11</v>
      </c>
      <c r="H491">
        <v>928</v>
      </c>
      <c r="I491">
        <v>7</v>
      </c>
      <c r="J491">
        <v>18</v>
      </c>
      <c r="K491">
        <v>0.99251336898395703</v>
      </c>
      <c r="L491">
        <v>0.98097251585623602</v>
      </c>
      <c r="M491">
        <v>0.98837209302325502</v>
      </c>
      <c r="N491">
        <v>0.98670919723551298</v>
      </c>
      <c r="O491">
        <f t="shared" si="8"/>
        <v>1</v>
      </c>
    </row>
    <row r="492" spans="1:15" x14ac:dyDescent="0.25">
      <c r="A492">
        <v>2</v>
      </c>
      <c r="B492">
        <v>25</v>
      </c>
      <c r="C492" t="s">
        <v>15</v>
      </c>
      <c r="D492">
        <v>2</v>
      </c>
      <c r="E492">
        <v>726</v>
      </c>
      <c r="F492">
        <v>718</v>
      </c>
      <c r="G492">
        <v>8</v>
      </c>
      <c r="H492">
        <v>662</v>
      </c>
      <c r="I492">
        <v>64</v>
      </c>
      <c r="J492">
        <v>56</v>
      </c>
      <c r="K492">
        <v>0.91184573002754798</v>
      </c>
      <c r="L492">
        <v>0.92200557103063996</v>
      </c>
      <c r="M492">
        <v>1.01114206128133</v>
      </c>
      <c r="N492">
        <v>0.916897506925207</v>
      </c>
      <c r="O492">
        <f t="shared" si="8"/>
        <v>1</v>
      </c>
    </row>
    <row r="493" spans="1:15" x14ac:dyDescent="0.25">
      <c r="A493">
        <v>2</v>
      </c>
      <c r="B493">
        <v>25</v>
      </c>
      <c r="C493" t="s">
        <v>16</v>
      </c>
      <c r="D493">
        <v>2</v>
      </c>
      <c r="E493">
        <v>225</v>
      </c>
      <c r="F493">
        <v>207</v>
      </c>
      <c r="G493">
        <v>18</v>
      </c>
      <c r="H493">
        <v>156</v>
      </c>
      <c r="I493">
        <v>69</v>
      </c>
      <c r="J493">
        <v>51</v>
      </c>
      <c r="K493">
        <v>0.69333333333333302</v>
      </c>
      <c r="L493">
        <v>0.75362318840579701</v>
      </c>
      <c r="M493">
        <v>1.0869565217391299</v>
      </c>
      <c r="N493">
        <v>0.72222222222222199</v>
      </c>
      <c r="O493">
        <f t="shared" si="8"/>
        <v>1</v>
      </c>
    </row>
    <row r="494" spans="1:15" x14ac:dyDescent="0.25">
      <c r="A494">
        <v>2</v>
      </c>
      <c r="B494">
        <v>25</v>
      </c>
      <c r="C494" t="s">
        <v>14</v>
      </c>
      <c r="D494">
        <v>3</v>
      </c>
      <c r="E494">
        <v>938</v>
      </c>
      <c r="F494">
        <v>946</v>
      </c>
      <c r="G494">
        <v>8</v>
      </c>
      <c r="H494">
        <v>937</v>
      </c>
      <c r="I494">
        <v>1</v>
      </c>
      <c r="J494">
        <v>9</v>
      </c>
      <c r="K494">
        <v>0.99893390191897602</v>
      </c>
      <c r="L494">
        <v>0.99048625792811795</v>
      </c>
      <c r="M494">
        <v>0.99154334038054903</v>
      </c>
      <c r="N494">
        <v>0.99469214437367204</v>
      </c>
      <c r="O494">
        <f t="shared" si="8"/>
        <v>1</v>
      </c>
    </row>
    <row r="495" spans="1:15" x14ac:dyDescent="0.25">
      <c r="A495">
        <v>2</v>
      </c>
      <c r="B495">
        <v>25</v>
      </c>
      <c r="C495" t="s">
        <v>15</v>
      </c>
      <c r="D495">
        <v>3</v>
      </c>
      <c r="E495">
        <v>717</v>
      </c>
      <c r="F495">
        <v>718</v>
      </c>
      <c r="G495">
        <v>1</v>
      </c>
      <c r="H495">
        <v>652</v>
      </c>
      <c r="I495">
        <v>65</v>
      </c>
      <c r="J495">
        <v>66</v>
      </c>
      <c r="K495">
        <v>0.90934449093444902</v>
      </c>
      <c r="L495">
        <v>0.90807799442896897</v>
      </c>
      <c r="M495">
        <v>0.998607242339832</v>
      </c>
      <c r="N495">
        <v>0.90871080139372795</v>
      </c>
      <c r="O495">
        <f t="shared" si="8"/>
        <v>1</v>
      </c>
    </row>
    <row r="496" spans="1:15" x14ac:dyDescent="0.25">
      <c r="A496">
        <v>2</v>
      </c>
      <c r="B496">
        <v>25</v>
      </c>
      <c r="C496" t="s">
        <v>16</v>
      </c>
      <c r="D496">
        <v>3</v>
      </c>
      <c r="E496">
        <v>204</v>
      </c>
      <c r="F496">
        <v>207</v>
      </c>
      <c r="G496">
        <v>3</v>
      </c>
      <c r="H496">
        <v>151</v>
      </c>
      <c r="I496">
        <v>53</v>
      </c>
      <c r="J496">
        <v>56</v>
      </c>
      <c r="K496">
        <v>0.74019607843137203</v>
      </c>
      <c r="L496">
        <v>0.729468599033816</v>
      </c>
      <c r="M496">
        <v>0.98550724637681097</v>
      </c>
      <c r="N496">
        <v>0.73479318734793098</v>
      </c>
      <c r="O496">
        <f t="shared" si="8"/>
        <v>1</v>
      </c>
    </row>
    <row r="497" spans="1:15" x14ac:dyDescent="0.25">
      <c r="A497">
        <v>2</v>
      </c>
      <c r="B497">
        <v>26</v>
      </c>
      <c r="C497" t="s">
        <v>14</v>
      </c>
      <c r="D497">
        <v>1</v>
      </c>
      <c r="E497">
        <v>1043</v>
      </c>
      <c r="F497">
        <v>985</v>
      </c>
      <c r="G497">
        <v>58</v>
      </c>
      <c r="H497">
        <v>985</v>
      </c>
      <c r="I497">
        <v>58</v>
      </c>
      <c r="J497">
        <v>0</v>
      </c>
      <c r="K497">
        <v>0.94439117929050798</v>
      </c>
      <c r="L497">
        <v>1</v>
      </c>
      <c r="M497">
        <v>1.0588832487309601</v>
      </c>
      <c r="N497">
        <v>0.97140039447731696</v>
      </c>
      <c r="O497">
        <f t="shared" si="8"/>
        <v>1</v>
      </c>
    </row>
    <row r="498" spans="1:15" x14ac:dyDescent="0.25">
      <c r="A498">
        <v>2</v>
      </c>
      <c r="B498">
        <v>26</v>
      </c>
      <c r="C498" t="s">
        <v>15</v>
      </c>
      <c r="D498">
        <v>1</v>
      </c>
      <c r="E498">
        <v>778</v>
      </c>
      <c r="F498">
        <v>720</v>
      </c>
      <c r="G498">
        <v>58</v>
      </c>
      <c r="H498">
        <v>686</v>
      </c>
      <c r="I498">
        <v>92</v>
      </c>
      <c r="J498">
        <v>34</v>
      </c>
      <c r="K498">
        <v>0.88174807197943394</v>
      </c>
      <c r="L498">
        <v>0.95277777777777695</v>
      </c>
      <c r="M498">
        <v>1.0805555555555499</v>
      </c>
      <c r="N498">
        <v>0.91588785046728904</v>
      </c>
      <c r="O498">
        <f t="shared" si="8"/>
        <v>1</v>
      </c>
    </row>
    <row r="499" spans="1:15" x14ac:dyDescent="0.25">
      <c r="A499">
        <v>2</v>
      </c>
      <c r="B499">
        <v>26</v>
      </c>
      <c r="C499" t="s">
        <v>16</v>
      </c>
      <c r="D499">
        <v>1</v>
      </c>
      <c r="E499">
        <v>258</v>
      </c>
      <c r="F499">
        <v>214</v>
      </c>
      <c r="G499">
        <v>44</v>
      </c>
      <c r="H499">
        <v>171</v>
      </c>
      <c r="I499">
        <v>87</v>
      </c>
      <c r="J499">
        <v>43</v>
      </c>
      <c r="K499">
        <v>0.66279069767441801</v>
      </c>
      <c r="L499">
        <v>0.79906542056074703</v>
      </c>
      <c r="M499">
        <v>1.20560747663551</v>
      </c>
      <c r="N499">
        <v>0.72457627118643997</v>
      </c>
      <c r="O499">
        <f t="shared" si="8"/>
        <v>1</v>
      </c>
    </row>
    <row r="500" spans="1:15" x14ac:dyDescent="0.25">
      <c r="A500">
        <v>2</v>
      </c>
      <c r="B500">
        <v>26</v>
      </c>
      <c r="C500" t="s">
        <v>14</v>
      </c>
      <c r="D500">
        <v>2</v>
      </c>
      <c r="E500">
        <v>960</v>
      </c>
      <c r="F500">
        <v>985</v>
      </c>
      <c r="G500">
        <v>25</v>
      </c>
      <c r="H500">
        <v>943</v>
      </c>
      <c r="I500">
        <v>17</v>
      </c>
      <c r="J500">
        <v>42</v>
      </c>
      <c r="K500">
        <v>0.98229166666666601</v>
      </c>
      <c r="L500">
        <v>0.95736040609136996</v>
      </c>
      <c r="M500">
        <v>0.974619289340101</v>
      </c>
      <c r="N500">
        <v>0.96966580976863703</v>
      </c>
      <c r="O500">
        <f t="shared" si="8"/>
        <v>1</v>
      </c>
    </row>
    <row r="501" spans="1:15" x14ac:dyDescent="0.25">
      <c r="A501">
        <v>2</v>
      </c>
      <c r="B501">
        <v>26</v>
      </c>
      <c r="C501" t="s">
        <v>15</v>
      </c>
      <c r="D501">
        <v>2</v>
      </c>
      <c r="E501">
        <v>766</v>
      </c>
      <c r="F501">
        <v>720</v>
      </c>
      <c r="G501">
        <v>46</v>
      </c>
      <c r="H501">
        <v>680</v>
      </c>
      <c r="I501">
        <v>86</v>
      </c>
      <c r="J501">
        <v>40</v>
      </c>
      <c r="K501">
        <v>0.88772845953002599</v>
      </c>
      <c r="L501">
        <v>0.94444444444444398</v>
      </c>
      <c r="M501">
        <v>1.06388888888888</v>
      </c>
      <c r="N501">
        <v>0.91520861372812901</v>
      </c>
      <c r="O501">
        <f t="shared" si="8"/>
        <v>1</v>
      </c>
    </row>
    <row r="502" spans="1:15" x14ac:dyDescent="0.25">
      <c r="A502">
        <v>2</v>
      </c>
      <c r="B502">
        <v>26</v>
      </c>
      <c r="C502" t="s">
        <v>16</v>
      </c>
      <c r="D502">
        <v>2</v>
      </c>
      <c r="E502">
        <v>230</v>
      </c>
      <c r="F502">
        <v>214</v>
      </c>
      <c r="G502">
        <v>16</v>
      </c>
      <c r="H502">
        <v>168</v>
      </c>
      <c r="I502">
        <v>62</v>
      </c>
      <c r="J502">
        <v>46</v>
      </c>
      <c r="K502">
        <v>0.73043478260869499</v>
      </c>
      <c r="L502">
        <v>0.78504672897196204</v>
      </c>
      <c r="M502">
        <v>1.07476635514018</v>
      </c>
      <c r="N502">
        <v>0.75675675675675602</v>
      </c>
      <c r="O502">
        <f t="shared" si="8"/>
        <v>1</v>
      </c>
    </row>
    <row r="503" spans="1:15" x14ac:dyDescent="0.25">
      <c r="A503">
        <v>2</v>
      </c>
      <c r="B503">
        <v>26</v>
      </c>
      <c r="C503" t="s">
        <v>14</v>
      </c>
      <c r="D503">
        <v>3</v>
      </c>
      <c r="E503">
        <v>1018</v>
      </c>
      <c r="F503">
        <v>985</v>
      </c>
      <c r="G503">
        <v>33</v>
      </c>
      <c r="H503">
        <v>985</v>
      </c>
      <c r="I503">
        <v>33</v>
      </c>
      <c r="J503">
        <v>0</v>
      </c>
      <c r="K503">
        <v>0.96758349705304503</v>
      </c>
      <c r="L503">
        <v>1</v>
      </c>
      <c r="M503">
        <v>1.0335025380710601</v>
      </c>
      <c r="N503">
        <v>0.98352471293060395</v>
      </c>
      <c r="O503">
        <f t="shared" si="8"/>
        <v>1</v>
      </c>
    </row>
    <row r="504" spans="1:15" x14ac:dyDescent="0.25">
      <c r="A504">
        <v>2</v>
      </c>
      <c r="B504">
        <v>26</v>
      </c>
      <c r="C504" t="s">
        <v>15</v>
      </c>
      <c r="D504">
        <v>3</v>
      </c>
      <c r="E504">
        <v>736</v>
      </c>
      <c r="F504">
        <v>720</v>
      </c>
      <c r="G504">
        <v>16</v>
      </c>
      <c r="H504">
        <v>667</v>
      </c>
      <c r="I504">
        <v>69</v>
      </c>
      <c r="J504">
        <v>53</v>
      </c>
      <c r="K504">
        <v>0.90625</v>
      </c>
      <c r="L504">
        <v>0.92638888888888804</v>
      </c>
      <c r="M504">
        <v>1.0222222222222199</v>
      </c>
      <c r="N504">
        <v>0.91620879120879095</v>
      </c>
      <c r="O504">
        <f t="shared" si="8"/>
        <v>1</v>
      </c>
    </row>
    <row r="505" spans="1:15" x14ac:dyDescent="0.25">
      <c r="A505">
        <v>2</v>
      </c>
      <c r="B505">
        <v>26</v>
      </c>
      <c r="C505" t="s">
        <v>16</v>
      </c>
      <c r="D505">
        <v>3</v>
      </c>
      <c r="E505">
        <v>253</v>
      </c>
      <c r="F505">
        <v>214</v>
      </c>
      <c r="G505">
        <v>39</v>
      </c>
      <c r="H505">
        <v>185</v>
      </c>
      <c r="I505">
        <v>68</v>
      </c>
      <c r="J505">
        <v>29</v>
      </c>
      <c r="K505">
        <v>0.73122529644268697</v>
      </c>
      <c r="L505">
        <v>0.86448598130841103</v>
      </c>
      <c r="M505">
        <v>1.1822429906542</v>
      </c>
      <c r="N505">
        <v>0.79229122055674495</v>
      </c>
      <c r="O505">
        <f t="shared" si="8"/>
        <v>1</v>
      </c>
    </row>
    <row r="506" spans="1:15" x14ac:dyDescent="0.25">
      <c r="A506">
        <v>2</v>
      </c>
      <c r="B506">
        <v>27</v>
      </c>
      <c r="C506" t="s">
        <v>14</v>
      </c>
      <c r="D506">
        <v>1</v>
      </c>
      <c r="E506">
        <v>1171</v>
      </c>
      <c r="F506">
        <v>1166</v>
      </c>
      <c r="G506">
        <v>5</v>
      </c>
      <c r="H506">
        <v>1154</v>
      </c>
      <c r="I506">
        <v>17</v>
      </c>
      <c r="J506">
        <v>12</v>
      </c>
      <c r="K506">
        <v>0.985482493595217</v>
      </c>
      <c r="L506">
        <v>0.98970840480274402</v>
      </c>
      <c r="M506">
        <v>1.00428816466552</v>
      </c>
      <c r="N506">
        <v>0.98759092854086405</v>
      </c>
      <c r="O506">
        <f t="shared" si="8"/>
        <v>1</v>
      </c>
    </row>
    <row r="507" spans="1:15" x14ac:dyDescent="0.25">
      <c r="A507">
        <v>2</v>
      </c>
      <c r="B507">
        <v>27</v>
      </c>
      <c r="C507" t="s">
        <v>15</v>
      </c>
      <c r="D507">
        <v>1</v>
      </c>
      <c r="E507">
        <v>657</v>
      </c>
      <c r="F507">
        <v>728</v>
      </c>
      <c r="G507">
        <v>71</v>
      </c>
      <c r="H507">
        <v>578</v>
      </c>
      <c r="I507">
        <v>79</v>
      </c>
      <c r="J507">
        <v>150</v>
      </c>
      <c r="K507">
        <v>0.87975646879756397</v>
      </c>
      <c r="L507">
        <v>0.79395604395604302</v>
      </c>
      <c r="M507">
        <v>0.90247252747252704</v>
      </c>
      <c r="N507">
        <v>0.83465703971119098</v>
      </c>
      <c r="O507">
        <f t="shared" si="8"/>
        <v>1</v>
      </c>
    </row>
    <row r="508" spans="1:15" x14ac:dyDescent="0.25">
      <c r="A508">
        <v>2</v>
      </c>
      <c r="B508">
        <v>27</v>
      </c>
      <c r="C508" t="s">
        <v>16</v>
      </c>
      <c r="D508">
        <v>1</v>
      </c>
      <c r="E508">
        <v>210</v>
      </c>
      <c r="F508">
        <v>270</v>
      </c>
      <c r="G508">
        <v>60</v>
      </c>
      <c r="H508">
        <v>169</v>
      </c>
      <c r="I508">
        <v>41</v>
      </c>
      <c r="J508">
        <v>101</v>
      </c>
      <c r="K508">
        <v>0.80476190476190401</v>
      </c>
      <c r="L508">
        <v>0.625925925925925</v>
      </c>
      <c r="M508">
        <v>0.77777777777777701</v>
      </c>
      <c r="N508">
        <v>0.70416666666666605</v>
      </c>
      <c r="O508">
        <f t="shared" si="8"/>
        <v>1</v>
      </c>
    </row>
    <row r="509" spans="1:15" x14ac:dyDescent="0.25">
      <c r="A509">
        <v>2</v>
      </c>
      <c r="B509">
        <v>27</v>
      </c>
      <c r="C509" t="s">
        <v>14</v>
      </c>
      <c r="D509">
        <v>2</v>
      </c>
      <c r="E509">
        <v>1150</v>
      </c>
      <c r="F509">
        <v>1166</v>
      </c>
      <c r="G509">
        <v>16</v>
      </c>
      <c r="H509">
        <v>1140</v>
      </c>
      <c r="I509">
        <v>10</v>
      </c>
      <c r="J509">
        <v>26</v>
      </c>
      <c r="K509">
        <v>0.99130434782608701</v>
      </c>
      <c r="L509">
        <v>0.97770154373927898</v>
      </c>
      <c r="M509">
        <v>0.986277873070325</v>
      </c>
      <c r="N509">
        <v>0.98445595854922197</v>
      </c>
      <c r="O509">
        <f t="shared" si="8"/>
        <v>1</v>
      </c>
    </row>
    <row r="510" spans="1:15" x14ac:dyDescent="0.25">
      <c r="A510">
        <v>2</v>
      </c>
      <c r="B510">
        <v>27</v>
      </c>
      <c r="C510" t="s">
        <v>15</v>
      </c>
      <c r="D510">
        <v>2</v>
      </c>
      <c r="E510">
        <v>735</v>
      </c>
      <c r="F510">
        <v>728</v>
      </c>
      <c r="G510">
        <v>7</v>
      </c>
      <c r="H510">
        <v>682</v>
      </c>
      <c r="I510">
        <v>53</v>
      </c>
      <c r="J510">
        <v>46</v>
      </c>
      <c r="K510">
        <v>0.92789115646258502</v>
      </c>
      <c r="L510">
        <v>0.93681318681318604</v>
      </c>
      <c r="M510">
        <v>1.0096153846153799</v>
      </c>
      <c r="N510">
        <v>0.93233082706766901</v>
      </c>
      <c r="O510">
        <f t="shared" si="8"/>
        <v>1</v>
      </c>
    </row>
    <row r="511" spans="1:15" x14ac:dyDescent="0.25">
      <c r="A511">
        <v>2</v>
      </c>
      <c r="B511">
        <v>27</v>
      </c>
      <c r="C511" t="s">
        <v>16</v>
      </c>
      <c r="D511">
        <v>2</v>
      </c>
      <c r="E511">
        <v>260</v>
      </c>
      <c r="F511">
        <v>270</v>
      </c>
      <c r="G511">
        <v>10</v>
      </c>
      <c r="H511">
        <v>230</v>
      </c>
      <c r="I511">
        <v>30</v>
      </c>
      <c r="J511">
        <v>40</v>
      </c>
      <c r="K511">
        <v>0.88461538461538403</v>
      </c>
      <c r="L511">
        <v>0.85185185185185097</v>
      </c>
      <c r="M511">
        <v>0.96296296296296202</v>
      </c>
      <c r="N511">
        <v>0.86792452830188604</v>
      </c>
      <c r="O511">
        <f t="shared" si="8"/>
        <v>1</v>
      </c>
    </row>
    <row r="512" spans="1:15" x14ac:dyDescent="0.25">
      <c r="A512">
        <v>2</v>
      </c>
      <c r="B512">
        <v>27</v>
      </c>
      <c r="C512" t="s">
        <v>14</v>
      </c>
      <c r="D512">
        <v>3</v>
      </c>
      <c r="E512">
        <v>1171</v>
      </c>
      <c r="F512">
        <v>1166</v>
      </c>
      <c r="G512">
        <v>5</v>
      </c>
      <c r="H512">
        <v>1166</v>
      </c>
      <c r="I512">
        <v>5</v>
      </c>
      <c r="J512">
        <v>0</v>
      </c>
      <c r="K512">
        <v>0.99573014517506397</v>
      </c>
      <c r="L512">
        <v>1</v>
      </c>
      <c r="M512">
        <v>1.00428816466552</v>
      </c>
      <c r="N512">
        <v>0.997860504920838</v>
      </c>
      <c r="O512">
        <f t="shared" si="8"/>
        <v>1</v>
      </c>
    </row>
    <row r="513" spans="1:15" x14ac:dyDescent="0.25">
      <c r="A513">
        <v>2</v>
      </c>
      <c r="B513">
        <v>27</v>
      </c>
      <c r="C513" t="s">
        <v>15</v>
      </c>
      <c r="D513">
        <v>3</v>
      </c>
      <c r="E513">
        <v>724</v>
      </c>
      <c r="F513">
        <v>728</v>
      </c>
      <c r="G513">
        <v>4</v>
      </c>
      <c r="H513">
        <v>668</v>
      </c>
      <c r="I513">
        <v>56</v>
      </c>
      <c r="J513">
        <v>60</v>
      </c>
      <c r="K513">
        <v>0.92265193370165699</v>
      </c>
      <c r="L513">
        <v>0.91758241758241699</v>
      </c>
      <c r="M513">
        <v>0.99450549450549397</v>
      </c>
      <c r="N513">
        <v>0.92011019283746498</v>
      </c>
      <c r="O513">
        <f t="shared" si="8"/>
        <v>1</v>
      </c>
    </row>
    <row r="514" spans="1:15" x14ac:dyDescent="0.25">
      <c r="A514">
        <v>2</v>
      </c>
      <c r="B514">
        <v>27</v>
      </c>
      <c r="C514" t="s">
        <v>16</v>
      </c>
      <c r="D514">
        <v>3</v>
      </c>
      <c r="E514">
        <v>236</v>
      </c>
      <c r="F514">
        <v>270</v>
      </c>
      <c r="G514">
        <v>34</v>
      </c>
      <c r="H514">
        <v>205</v>
      </c>
      <c r="I514">
        <v>31</v>
      </c>
      <c r="J514">
        <v>65</v>
      </c>
      <c r="K514">
        <v>0.86864406779660996</v>
      </c>
      <c r="L514">
        <v>0.75925925925925897</v>
      </c>
      <c r="M514">
        <v>0.874074074074074</v>
      </c>
      <c r="N514">
        <v>0.810276679841897</v>
      </c>
      <c r="O514">
        <f t="shared" si="8"/>
        <v>1</v>
      </c>
    </row>
    <row r="515" spans="1:15" x14ac:dyDescent="0.25">
      <c r="A515">
        <v>2</v>
      </c>
      <c r="B515">
        <v>28</v>
      </c>
      <c r="C515" t="s">
        <v>14</v>
      </c>
      <c r="D515">
        <v>1</v>
      </c>
      <c r="E515">
        <v>1112</v>
      </c>
      <c r="F515">
        <v>1098</v>
      </c>
      <c r="G515">
        <v>14</v>
      </c>
      <c r="H515">
        <v>1093</v>
      </c>
      <c r="I515">
        <v>19</v>
      </c>
      <c r="J515">
        <v>5</v>
      </c>
      <c r="K515">
        <v>0.98291366906474797</v>
      </c>
      <c r="L515">
        <v>0.99544626593806895</v>
      </c>
      <c r="M515">
        <v>1.0127504553733999</v>
      </c>
      <c r="N515">
        <v>0.98914027149321204</v>
      </c>
      <c r="O515">
        <f t="shared" si="8"/>
        <v>1</v>
      </c>
    </row>
    <row r="516" spans="1:15" x14ac:dyDescent="0.25">
      <c r="A516">
        <v>2</v>
      </c>
      <c r="B516">
        <v>28</v>
      </c>
      <c r="C516" t="s">
        <v>15</v>
      </c>
      <c r="D516">
        <v>1</v>
      </c>
      <c r="E516">
        <v>854</v>
      </c>
      <c r="F516">
        <v>859</v>
      </c>
      <c r="G516">
        <v>5</v>
      </c>
      <c r="H516">
        <v>787</v>
      </c>
      <c r="I516">
        <v>67</v>
      </c>
      <c r="J516">
        <v>72</v>
      </c>
      <c r="K516">
        <v>0.92154566744730604</v>
      </c>
      <c r="L516">
        <v>0.91618160651920799</v>
      </c>
      <c r="M516">
        <v>0.99417927823050001</v>
      </c>
      <c r="N516">
        <v>0.91885580852305804</v>
      </c>
      <c r="O516">
        <f t="shared" si="8"/>
        <v>1</v>
      </c>
    </row>
    <row r="517" spans="1:15" x14ac:dyDescent="0.25">
      <c r="A517">
        <v>2</v>
      </c>
      <c r="B517">
        <v>28</v>
      </c>
      <c r="C517" t="s">
        <v>16</v>
      </c>
      <c r="D517">
        <v>1</v>
      </c>
      <c r="E517">
        <v>260</v>
      </c>
      <c r="F517">
        <v>293</v>
      </c>
      <c r="G517">
        <v>33</v>
      </c>
      <c r="H517">
        <v>152</v>
      </c>
      <c r="I517">
        <v>108</v>
      </c>
      <c r="J517">
        <v>141</v>
      </c>
      <c r="K517">
        <v>0.58461538461538398</v>
      </c>
      <c r="L517">
        <v>0.51877133105801998</v>
      </c>
      <c r="M517">
        <v>0.88737201365187701</v>
      </c>
      <c r="N517">
        <v>0.54972875226039797</v>
      </c>
      <c r="O517">
        <f t="shared" si="8"/>
        <v>1</v>
      </c>
    </row>
    <row r="518" spans="1:15" x14ac:dyDescent="0.25">
      <c r="A518">
        <v>2</v>
      </c>
      <c r="B518">
        <v>28</v>
      </c>
      <c r="C518" t="s">
        <v>14</v>
      </c>
      <c r="D518">
        <v>2</v>
      </c>
      <c r="E518">
        <v>1110</v>
      </c>
      <c r="F518">
        <v>1098</v>
      </c>
      <c r="G518">
        <v>12</v>
      </c>
      <c r="H518">
        <v>1091</v>
      </c>
      <c r="I518">
        <v>19</v>
      </c>
      <c r="J518">
        <v>7</v>
      </c>
      <c r="K518">
        <v>0.98288288288288195</v>
      </c>
      <c r="L518">
        <v>0.99362477231329605</v>
      </c>
      <c r="M518">
        <v>1.0109289617486299</v>
      </c>
      <c r="N518">
        <v>0.98822463768115898</v>
      </c>
      <c r="O518">
        <f t="shared" si="8"/>
        <v>1</v>
      </c>
    </row>
    <row r="519" spans="1:15" x14ac:dyDescent="0.25">
      <c r="A519">
        <v>2</v>
      </c>
      <c r="B519">
        <v>28</v>
      </c>
      <c r="C519" t="s">
        <v>15</v>
      </c>
      <c r="D519">
        <v>2</v>
      </c>
      <c r="E519">
        <v>828</v>
      </c>
      <c r="F519">
        <v>859</v>
      </c>
      <c r="G519">
        <v>31</v>
      </c>
      <c r="H519">
        <v>778</v>
      </c>
      <c r="I519">
        <v>50</v>
      </c>
      <c r="J519">
        <v>81</v>
      </c>
      <c r="K519">
        <v>0.93961352657004804</v>
      </c>
      <c r="L519">
        <v>0.905704307334109</v>
      </c>
      <c r="M519">
        <v>0.96391152502910304</v>
      </c>
      <c r="N519">
        <v>0.92234736218138702</v>
      </c>
      <c r="O519">
        <f t="shared" si="8"/>
        <v>1</v>
      </c>
    </row>
    <row r="520" spans="1:15" x14ac:dyDescent="0.25">
      <c r="A520">
        <v>2</v>
      </c>
      <c r="B520">
        <v>28</v>
      </c>
      <c r="C520" t="s">
        <v>16</v>
      </c>
      <c r="D520">
        <v>2</v>
      </c>
      <c r="E520">
        <v>290</v>
      </c>
      <c r="F520">
        <v>293</v>
      </c>
      <c r="G520">
        <v>3</v>
      </c>
      <c r="H520">
        <v>214</v>
      </c>
      <c r="I520">
        <v>76</v>
      </c>
      <c r="J520">
        <v>79</v>
      </c>
      <c r="K520">
        <v>0.73793103448275799</v>
      </c>
      <c r="L520">
        <v>0.73037542662115995</v>
      </c>
      <c r="M520">
        <v>0.98976109215017005</v>
      </c>
      <c r="N520">
        <v>0.73413379073756402</v>
      </c>
      <c r="O520">
        <f t="shared" si="8"/>
        <v>1</v>
      </c>
    </row>
    <row r="521" spans="1:15" x14ac:dyDescent="0.25">
      <c r="A521">
        <v>2</v>
      </c>
      <c r="B521">
        <v>28</v>
      </c>
      <c r="C521" t="s">
        <v>14</v>
      </c>
      <c r="D521">
        <v>3</v>
      </c>
      <c r="E521">
        <v>1100</v>
      </c>
      <c r="F521">
        <v>1098</v>
      </c>
      <c r="G521">
        <v>2</v>
      </c>
      <c r="H521">
        <v>1095</v>
      </c>
      <c r="I521">
        <v>5</v>
      </c>
      <c r="J521">
        <v>3</v>
      </c>
      <c r="K521">
        <v>0.99545454545454504</v>
      </c>
      <c r="L521">
        <v>0.99726775956284097</v>
      </c>
      <c r="M521">
        <v>1.00182149362477</v>
      </c>
      <c r="N521">
        <v>0.99636032757051796</v>
      </c>
      <c r="O521">
        <f t="shared" si="8"/>
        <v>1</v>
      </c>
    </row>
    <row r="522" spans="1:15" x14ac:dyDescent="0.25">
      <c r="A522">
        <v>2</v>
      </c>
      <c r="B522">
        <v>28</v>
      </c>
      <c r="C522" t="s">
        <v>15</v>
      </c>
      <c r="D522">
        <v>3</v>
      </c>
      <c r="E522">
        <v>863</v>
      </c>
      <c r="F522">
        <v>859</v>
      </c>
      <c r="G522">
        <v>4</v>
      </c>
      <c r="H522">
        <v>810</v>
      </c>
      <c r="I522">
        <v>53</v>
      </c>
      <c r="J522">
        <v>49</v>
      </c>
      <c r="K522">
        <v>0.93858632676709097</v>
      </c>
      <c r="L522">
        <v>0.94295692665890496</v>
      </c>
      <c r="M522">
        <v>1.00465657741559</v>
      </c>
      <c r="N522">
        <v>0.94076655052264802</v>
      </c>
      <c r="O522">
        <f t="shared" si="8"/>
        <v>1</v>
      </c>
    </row>
    <row r="523" spans="1:15" x14ac:dyDescent="0.25">
      <c r="A523">
        <v>2</v>
      </c>
      <c r="B523">
        <v>28</v>
      </c>
      <c r="C523" t="s">
        <v>16</v>
      </c>
      <c r="D523">
        <v>3</v>
      </c>
      <c r="E523">
        <v>267</v>
      </c>
      <c r="F523">
        <v>293</v>
      </c>
      <c r="G523">
        <v>26</v>
      </c>
      <c r="H523">
        <v>200</v>
      </c>
      <c r="I523">
        <v>67</v>
      </c>
      <c r="J523">
        <v>93</v>
      </c>
      <c r="K523">
        <v>0.74906367041198496</v>
      </c>
      <c r="L523">
        <v>0.68259385665529004</v>
      </c>
      <c r="M523">
        <v>0.91126279863481197</v>
      </c>
      <c r="N523">
        <v>0.71428571428571397</v>
      </c>
      <c r="O523">
        <f t="shared" si="8"/>
        <v>1</v>
      </c>
    </row>
    <row r="524" spans="1:15" x14ac:dyDescent="0.25">
      <c r="A524">
        <v>2</v>
      </c>
      <c r="B524">
        <v>29</v>
      </c>
      <c r="C524" t="s">
        <v>14</v>
      </c>
      <c r="D524">
        <v>1</v>
      </c>
      <c r="E524">
        <v>1168</v>
      </c>
      <c r="F524">
        <v>1140</v>
      </c>
      <c r="G524">
        <v>28</v>
      </c>
      <c r="H524">
        <v>1139</v>
      </c>
      <c r="I524">
        <v>29</v>
      </c>
      <c r="J524">
        <v>1</v>
      </c>
      <c r="K524">
        <v>0.97517123287671204</v>
      </c>
      <c r="L524">
        <v>0.99912280701754297</v>
      </c>
      <c r="M524">
        <v>1.02456140350877</v>
      </c>
      <c r="N524">
        <v>0.98700173310225303</v>
      </c>
      <c r="O524">
        <f t="shared" si="8"/>
        <v>1</v>
      </c>
    </row>
    <row r="525" spans="1:15" x14ac:dyDescent="0.25">
      <c r="A525">
        <v>2</v>
      </c>
      <c r="B525">
        <v>29</v>
      </c>
      <c r="C525" t="s">
        <v>15</v>
      </c>
      <c r="D525">
        <v>1</v>
      </c>
      <c r="E525">
        <v>904</v>
      </c>
      <c r="F525">
        <v>869</v>
      </c>
      <c r="G525">
        <v>35</v>
      </c>
      <c r="H525">
        <v>800</v>
      </c>
      <c r="I525">
        <v>104</v>
      </c>
      <c r="J525">
        <v>69</v>
      </c>
      <c r="K525">
        <v>0.88495575221238898</v>
      </c>
      <c r="L525">
        <v>0.92059838895281898</v>
      </c>
      <c r="M525">
        <v>1.0402761795166799</v>
      </c>
      <c r="N525">
        <v>0.90242526790750099</v>
      </c>
      <c r="O525">
        <f t="shared" si="8"/>
        <v>1</v>
      </c>
    </row>
    <row r="526" spans="1:15" x14ac:dyDescent="0.25">
      <c r="A526">
        <v>2</v>
      </c>
      <c r="B526">
        <v>29</v>
      </c>
      <c r="C526" t="s">
        <v>16</v>
      </c>
      <c r="D526">
        <v>1</v>
      </c>
      <c r="E526">
        <v>226</v>
      </c>
      <c r="F526">
        <v>247</v>
      </c>
      <c r="G526">
        <v>21</v>
      </c>
      <c r="H526">
        <v>173</v>
      </c>
      <c r="I526">
        <v>53</v>
      </c>
      <c r="J526">
        <v>74</v>
      </c>
      <c r="K526">
        <v>0.76548672566371601</v>
      </c>
      <c r="L526">
        <v>0.70040485829959498</v>
      </c>
      <c r="M526">
        <v>0.91497975708502</v>
      </c>
      <c r="N526">
        <v>0.73150105708245206</v>
      </c>
      <c r="O526">
        <f t="shared" si="8"/>
        <v>1</v>
      </c>
    </row>
    <row r="527" spans="1:15" x14ac:dyDescent="0.25">
      <c r="A527">
        <v>2</v>
      </c>
      <c r="B527">
        <v>29</v>
      </c>
      <c r="C527" t="s">
        <v>14</v>
      </c>
      <c r="D527">
        <v>2</v>
      </c>
      <c r="E527">
        <v>1103</v>
      </c>
      <c r="F527">
        <v>1140</v>
      </c>
      <c r="G527">
        <v>37</v>
      </c>
      <c r="H527">
        <v>1098</v>
      </c>
      <c r="I527">
        <v>5</v>
      </c>
      <c r="J527">
        <v>42</v>
      </c>
      <c r="K527">
        <v>0.99546690843154995</v>
      </c>
      <c r="L527">
        <v>0.96315789473684199</v>
      </c>
      <c r="M527">
        <v>0.96754385964912204</v>
      </c>
      <c r="N527">
        <v>0.97904592064199703</v>
      </c>
      <c r="O527">
        <f t="shared" si="8"/>
        <v>1</v>
      </c>
    </row>
    <row r="528" spans="1:15" x14ac:dyDescent="0.25">
      <c r="A528">
        <v>2</v>
      </c>
      <c r="B528">
        <v>29</v>
      </c>
      <c r="C528" t="s">
        <v>15</v>
      </c>
      <c r="D528">
        <v>2</v>
      </c>
      <c r="E528">
        <v>929</v>
      </c>
      <c r="F528">
        <v>869</v>
      </c>
      <c r="G528">
        <v>60</v>
      </c>
      <c r="H528">
        <v>828</v>
      </c>
      <c r="I528">
        <v>101</v>
      </c>
      <c r="J528">
        <v>41</v>
      </c>
      <c r="K528">
        <v>0.89128094725511298</v>
      </c>
      <c r="L528">
        <v>0.95281933256616802</v>
      </c>
      <c r="M528">
        <v>1.06904487917146</v>
      </c>
      <c r="N528">
        <v>0.92102335928809698</v>
      </c>
      <c r="O528">
        <f t="shared" si="8"/>
        <v>1</v>
      </c>
    </row>
    <row r="529" spans="1:15" x14ac:dyDescent="0.25">
      <c r="A529">
        <v>2</v>
      </c>
      <c r="B529">
        <v>29</v>
      </c>
      <c r="C529" t="s">
        <v>16</v>
      </c>
      <c r="D529">
        <v>2</v>
      </c>
      <c r="E529">
        <v>259</v>
      </c>
      <c r="F529">
        <v>247</v>
      </c>
      <c r="G529">
        <v>12</v>
      </c>
      <c r="H529">
        <v>209</v>
      </c>
      <c r="I529">
        <v>50</v>
      </c>
      <c r="J529">
        <v>38</v>
      </c>
      <c r="K529">
        <v>0.806949806949807</v>
      </c>
      <c r="L529">
        <v>0.84615384615384603</v>
      </c>
      <c r="M529">
        <v>1.0485829959514099</v>
      </c>
      <c r="N529">
        <v>0.82608695652173902</v>
      </c>
      <c r="O529">
        <f t="shared" ref="O529:O592" si="9">IF(AND(B529&gt;6,B529&lt;13),0,1)</f>
        <v>1</v>
      </c>
    </row>
    <row r="530" spans="1:15" x14ac:dyDescent="0.25">
      <c r="A530">
        <v>2</v>
      </c>
      <c r="B530">
        <v>29</v>
      </c>
      <c r="C530" t="s">
        <v>14</v>
      </c>
      <c r="D530">
        <v>3</v>
      </c>
      <c r="E530">
        <v>1114</v>
      </c>
      <c r="F530">
        <v>1140</v>
      </c>
      <c r="G530">
        <v>26</v>
      </c>
      <c r="H530">
        <v>1113</v>
      </c>
      <c r="I530">
        <v>1</v>
      </c>
      <c r="J530">
        <v>27</v>
      </c>
      <c r="K530">
        <v>0.99910233393177705</v>
      </c>
      <c r="L530">
        <v>0.97631578947368403</v>
      </c>
      <c r="M530">
        <v>0.97719298245613995</v>
      </c>
      <c r="N530">
        <v>0.98757763975155199</v>
      </c>
      <c r="O530">
        <f t="shared" si="9"/>
        <v>1</v>
      </c>
    </row>
    <row r="531" spans="1:15" x14ac:dyDescent="0.25">
      <c r="A531">
        <v>2</v>
      </c>
      <c r="B531">
        <v>29</v>
      </c>
      <c r="C531" t="s">
        <v>15</v>
      </c>
      <c r="D531">
        <v>3</v>
      </c>
      <c r="E531">
        <v>885</v>
      </c>
      <c r="F531">
        <v>869</v>
      </c>
      <c r="G531">
        <v>16</v>
      </c>
      <c r="H531">
        <v>806</v>
      </c>
      <c r="I531">
        <v>79</v>
      </c>
      <c r="J531">
        <v>63</v>
      </c>
      <c r="K531">
        <v>0.91073446327683605</v>
      </c>
      <c r="L531">
        <v>0.92750287686996502</v>
      </c>
      <c r="M531">
        <v>1.01841196777905</v>
      </c>
      <c r="N531">
        <v>0.91904218928164105</v>
      </c>
      <c r="O531">
        <f t="shared" si="9"/>
        <v>1</v>
      </c>
    </row>
    <row r="532" spans="1:15" x14ac:dyDescent="0.25">
      <c r="A532">
        <v>2</v>
      </c>
      <c r="B532">
        <v>29</v>
      </c>
      <c r="C532" t="s">
        <v>16</v>
      </c>
      <c r="D532">
        <v>3</v>
      </c>
      <c r="E532">
        <v>235</v>
      </c>
      <c r="F532">
        <v>247</v>
      </c>
      <c r="G532">
        <v>12</v>
      </c>
      <c r="H532">
        <v>205</v>
      </c>
      <c r="I532">
        <v>30</v>
      </c>
      <c r="J532">
        <v>42</v>
      </c>
      <c r="K532">
        <v>0.87234042553191404</v>
      </c>
      <c r="L532">
        <v>0.82995951417003999</v>
      </c>
      <c r="M532">
        <v>0.95141700404858298</v>
      </c>
      <c r="N532">
        <v>0.85062240663900401</v>
      </c>
      <c r="O532">
        <f t="shared" si="9"/>
        <v>1</v>
      </c>
    </row>
    <row r="533" spans="1:15" x14ac:dyDescent="0.25">
      <c r="A533">
        <v>2</v>
      </c>
      <c r="B533">
        <v>30</v>
      </c>
      <c r="C533" t="s">
        <v>14</v>
      </c>
      <c r="D533">
        <v>1</v>
      </c>
      <c r="E533">
        <v>1003</v>
      </c>
      <c r="F533">
        <v>997</v>
      </c>
      <c r="G533">
        <v>6</v>
      </c>
      <c r="H533">
        <v>991</v>
      </c>
      <c r="I533">
        <v>12</v>
      </c>
      <c r="J533">
        <v>6</v>
      </c>
      <c r="K533">
        <v>0.98803589232303002</v>
      </c>
      <c r="L533">
        <v>0.99398194583751198</v>
      </c>
      <c r="M533">
        <v>1.0060180541624799</v>
      </c>
      <c r="N533">
        <v>0.99099999999999999</v>
      </c>
      <c r="O533">
        <f t="shared" si="9"/>
        <v>1</v>
      </c>
    </row>
    <row r="534" spans="1:15" x14ac:dyDescent="0.25">
      <c r="A534">
        <v>2</v>
      </c>
      <c r="B534">
        <v>30</v>
      </c>
      <c r="C534" t="s">
        <v>15</v>
      </c>
      <c r="D534">
        <v>1</v>
      </c>
      <c r="E534">
        <v>796</v>
      </c>
      <c r="F534">
        <v>810</v>
      </c>
      <c r="G534">
        <v>14</v>
      </c>
      <c r="H534">
        <v>727</v>
      </c>
      <c r="I534">
        <v>69</v>
      </c>
      <c r="J534">
        <v>83</v>
      </c>
      <c r="K534">
        <v>0.91331658291457196</v>
      </c>
      <c r="L534">
        <v>0.89753086419753003</v>
      </c>
      <c r="M534">
        <v>0.98271604938271595</v>
      </c>
      <c r="N534">
        <v>0.90535491905354903</v>
      </c>
      <c r="O534">
        <f t="shared" si="9"/>
        <v>1</v>
      </c>
    </row>
    <row r="535" spans="1:15" x14ac:dyDescent="0.25">
      <c r="A535">
        <v>2</v>
      </c>
      <c r="B535">
        <v>30</v>
      </c>
      <c r="C535" t="s">
        <v>16</v>
      </c>
      <c r="D535">
        <v>1</v>
      </c>
      <c r="E535">
        <v>242</v>
      </c>
      <c r="F535">
        <v>250</v>
      </c>
      <c r="G535">
        <v>8</v>
      </c>
      <c r="H535">
        <v>164</v>
      </c>
      <c r="I535">
        <v>78</v>
      </c>
      <c r="J535">
        <v>86</v>
      </c>
      <c r="K535">
        <v>0.67768595041322299</v>
      </c>
      <c r="L535">
        <v>0.65600000000000003</v>
      </c>
      <c r="M535">
        <v>0.96799999999999997</v>
      </c>
      <c r="N535">
        <v>0.66666666666666596</v>
      </c>
      <c r="O535">
        <f t="shared" si="9"/>
        <v>1</v>
      </c>
    </row>
    <row r="536" spans="1:15" x14ac:dyDescent="0.25">
      <c r="A536">
        <v>2</v>
      </c>
      <c r="B536">
        <v>30</v>
      </c>
      <c r="C536" t="s">
        <v>14</v>
      </c>
      <c r="D536">
        <v>2</v>
      </c>
      <c r="E536">
        <v>979</v>
      </c>
      <c r="F536">
        <v>997</v>
      </c>
      <c r="G536">
        <v>18</v>
      </c>
      <c r="H536">
        <v>976</v>
      </c>
      <c r="I536">
        <v>3</v>
      </c>
      <c r="J536">
        <v>21</v>
      </c>
      <c r="K536">
        <v>0.996935648621041</v>
      </c>
      <c r="L536">
        <v>0.97893681043129299</v>
      </c>
      <c r="M536">
        <v>0.98194583751253695</v>
      </c>
      <c r="N536">
        <v>0.98785425101214497</v>
      </c>
      <c r="O536">
        <f t="shared" si="9"/>
        <v>1</v>
      </c>
    </row>
    <row r="537" spans="1:15" x14ac:dyDescent="0.25">
      <c r="A537">
        <v>2</v>
      </c>
      <c r="B537">
        <v>30</v>
      </c>
      <c r="C537" t="s">
        <v>15</v>
      </c>
      <c r="D537">
        <v>2</v>
      </c>
      <c r="E537">
        <v>811</v>
      </c>
      <c r="F537">
        <v>810</v>
      </c>
      <c r="G537">
        <v>1</v>
      </c>
      <c r="H537">
        <v>758</v>
      </c>
      <c r="I537">
        <v>53</v>
      </c>
      <c r="J537">
        <v>52</v>
      </c>
      <c r="K537">
        <v>0.93464858199753298</v>
      </c>
      <c r="L537">
        <v>0.93580246913580201</v>
      </c>
      <c r="M537">
        <v>1.00123456790123</v>
      </c>
      <c r="N537">
        <v>0.935225169648365</v>
      </c>
      <c r="O537">
        <f t="shared" si="9"/>
        <v>1</v>
      </c>
    </row>
    <row r="538" spans="1:15" x14ac:dyDescent="0.25">
      <c r="A538">
        <v>2</v>
      </c>
      <c r="B538">
        <v>30</v>
      </c>
      <c r="C538" t="s">
        <v>16</v>
      </c>
      <c r="D538">
        <v>2</v>
      </c>
      <c r="E538">
        <v>229</v>
      </c>
      <c r="F538">
        <v>250</v>
      </c>
      <c r="G538">
        <v>21</v>
      </c>
      <c r="H538">
        <v>190</v>
      </c>
      <c r="I538">
        <v>39</v>
      </c>
      <c r="J538">
        <v>60</v>
      </c>
      <c r="K538">
        <v>0.82969432314410396</v>
      </c>
      <c r="L538">
        <v>0.76</v>
      </c>
      <c r="M538">
        <v>0.91600000000000004</v>
      </c>
      <c r="N538">
        <v>0.79331941544885098</v>
      </c>
      <c r="O538">
        <f t="shared" si="9"/>
        <v>1</v>
      </c>
    </row>
    <row r="539" spans="1:15" x14ac:dyDescent="0.25">
      <c r="A539">
        <v>2</v>
      </c>
      <c r="B539">
        <v>30</v>
      </c>
      <c r="C539" t="s">
        <v>14</v>
      </c>
      <c r="D539">
        <v>3</v>
      </c>
      <c r="E539">
        <v>992</v>
      </c>
      <c r="F539">
        <v>997</v>
      </c>
      <c r="G539">
        <v>5</v>
      </c>
      <c r="H539">
        <v>991</v>
      </c>
      <c r="I539">
        <v>1</v>
      </c>
      <c r="J539">
        <v>6</v>
      </c>
      <c r="K539">
        <v>0.998991935483871</v>
      </c>
      <c r="L539">
        <v>0.99398194583751198</v>
      </c>
      <c r="M539">
        <v>0.99498495486459304</v>
      </c>
      <c r="N539">
        <v>0.99648064353946697</v>
      </c>
      <c r="O539">
        <f t="shared" si="9"/>
        <v>1</v>
      </c>
    </row>
    <row r="540" spans="1:15" x14ac:dyDescent="0.25">
      <c r="A540">
        <v>2</v>
      </c>
      <c r="B540">
        <v>30</v>
      </c>
      <c r="C540" t="s">
        <v>15</v>
      </c>
      <c r="D540">
        <v>3</v>
      </c>
      <c r="E540">
        <v>809</v>
      </c>
      <c r="F540">
        <v>810</v>
      </c>
      <c r="G540">
        <v>1</v>
      </c>
      <c r="H540">
        <v>756</v>
      </c>
      <c r="I540">
        <v>53</v>
      </c>
      <c r="J540">
        <v>54</v>
      </c>
      <c r="K540">
        <v>0.93448702101359704</v>
      </c>
      <c r="L540">
        <v>0.93333333333333302</v>
      </c>
      <c r="M540">
        <v>0.998765432098765</v>
      </c>
      <c r="N540">
        <v>0.93390982087708396</v>
      </c>
      <c r="O540">
        <f t="shared" si="9"/>
        <v>1</v>
      </c>
    </row>
    <row r="541" spans="1:15" x14ac:dyDescent="0.25">
      <c r="A541">
        <v>2</v>
      </c>
      <c r="B541">
        <v>30</v>
      </c>
      <c r="C541" t="s">
        <v>16</v>
      </c>
      <c r="D541">
        <v>3</v>
      </c>
      <c r="E541">
        <v>232</v>
      </c>
      <c r="F541">
        <v>250</v>
      </c>
      <c r="G541">
        <v>18</v>
      </c>
      <c r="H541">
        <v>185</v>
      </c>
      <c r="I541">
        <v>47</v>
      </c>
      <c r="J541">
        <v>65</v>
      </c>
      <c r="K541">
        <v>0.79741379310344795</v>
      </c>
      <c r="L541">
        <v>0.74</v>
      </c>
      <c r="M541">
        <v>0.92800000000000005</v>
      </c>
      <c r="N541">
        <v>0.76763485477178395</v>
      </c>
      <c r="O541">
        <f t="shared" si="9"/>
        <v>1</v>
      </c>
    </row>
    <row r="542" spans="1:15" x14ac:dyDescent="0.25">
      <c r="A542">
        <v>3</v>
      </c>
      <c r="B542">
        <v>1</v>
      </c>
      <c r="C542" t="s">
        <v>14</v>
      </c>
      <c r="D542">
        <v>1</v>
      </c>
      <c r="E542">
        <v>950</v>
      </c>
      <c r="F542">
        <v>937</v>
      </c>
      <c r="G542">
        <v>13</v>
      </c>
      <c r="H542">
        <v>934</v>
      </c>
      <c r="I542">
        <v>16</v>
      </c>
      <c r="J542">
        <v>3</v>
      </c>
      <c r="K542">
        <v>0.98315789473684201</v>
      </c>
      <c r="L542">
        <v>0.99679829242262497</v>
      </c>
      <c r="M542">
        <v>1.0138740661686201</v>
      </c>
      <c r="N542">
        <v>0.98993110757816605</v>
      </c>
      <c r="O542">
        <f>IF(AND(B542&gt;12,B542&lt;19),0,1)</f>
        <v>1</v>
      </c>
    </row>
    <row r="543" spans="1:15" x14ac:dyDescent="0.25">
      <c r="A543">
        <v>3</v>
      </c>
      <c r="B543">
        <v>1</v>
      </c>
      <c r="C543" t="s">
        <v>15</v>
      </c>
      <c r="D543">
        <v>1</v>
      </c>
      <c r="E543">
        <v>741</v>
      </c>
      <c r="F543">
        <v>703</v>
      </c>
      <c r="G543">
        <v>38</v>
      </c>
      <c r="H543">
        <v>636</v>
      </c>
      <c r="I543">
        <v>105</v>
      </c>
      <c r="J543">
        <v>67</v>
      </c>
      <c r="K543">
        <v>0.85829959514169996</v>
      </c>
      <c r="L543">
        <v>0.90469416785206203</v>
      </c>
      <c r="M543">
        <v>1.0540540540540499</v>
      </c>
      <c r="N543">
        <v>0.88088642659279703</v>
      </c>
      <c r="O543">
        <f t="shared" ref="O543:O606" si="10">IF(AND(B543&gt;12,B543&lt;19),0,1)</f>
        <v>1</v>
      </c>
    </row>
    <row r="544" spans="1:15" x14ac:dyDescent="0.25">
      <c r="A544">
        <v>3</v>
      </c>
      <c r="B544">
        <v>1</v>
      </c>
      <c r="C544" t="s">
        <v>16</v>
      </c>
      <c r="D544">
        <v>1</v>
      </c>
      <c r="E544">
        <v>194</v>
      </c>
      <c r="F544">
        <v>199</v>
      </c>
      <c r="G544">
        <v>5</v>
      </c>
      <c r="H544">
        <v>149</v>
      </c>
      <c r="I544">
        <v>45</v>
      </c>
      <c r="J544">
        <v>50</v>
      </c>
      <c r="K544">
        <v>0.768041237113402</v>
      </c>
      <c r="L544">
        <v>0.74874371859296396</v>
      </c>
      <c r="M544">
        <v>0.97487437185929604</v>
      </c>
      <c r="N544">
        <v>0.75826972010178095</v>
      </c>
      <c r="O544">
        <f t="shared" si="10"/>
        <v>1</v>
      </c>
    </row>
    <row r="545" spans="1:15" x14ac:dyDescent="0.25">
      <c r="A545">
        <v>3</v>
      </c>
      <c r="B545">
        <v>1</v>
      </c>
      <c r="C545" t="s">
        <v>14</v>
      </c>
      <c r="D545">
        <v>2</v>
      </c>
      <c r="E545">
        <v>953</v>
      </c>
      <c r="F545">
        <v>937</v>
      </c>
      <c r="G545">
        <v>16</v>
      </c>
      <c r="H545">
        <v>928</v>
      </c>
      <c r="I545">
        <v>25</v>
      </c>
      <c r="J545">
        <v>9</v>
      </c>
      <c r="K545">
        <v>0.97376705141657904</v>
      </c>
      <c r="L545">
        <v>0.99039487726787601</v>
      </c>
      <c r="M545">
        <v>1.0170757737459899</v>
      </c>
      <c r="N545">
        <v>0.982010582010582</v>
      </c>
      <c r="O545">
        <f t="shared" si="10"/>
        <v>1</v>
      </c>
    </row>
    <row r="546" spans="1:15" x14ac:dyDescent="0.25">
      <c r="A546">
        <v>3</v>
      </c>
      <c r="B546">
        <v>1</v>
      </c>
      <c r="C546" t="s">
        <v>15</v>
      </c>
      <c r="D546">
        <v>2</v>
      </c>
      <c r="E546">
        <v>746</v>
      </c>
      <c r="F546">
        <v>703</v>
      </c>
      <c r="G546">
        <v>43</v>
      </c>
      <c r="H546">
        <v>647</v>
      </c>
      <c r="I546">
        <v>99</v>
      </c>
      <c r="J546">
        <v>56</v>
      </c>
      <c r="K546">
        <v>0.86729222520107196</v>
      </c>
      <c r="L546">
        <v>0.920341394025604</v>
      </c>
      <c r="M546">
        <v>1.0611664295874801</v>
      </c>
      <c r="N546">
        <v>0.89302967563837099</v>
      </c>
      <c r="O546">
        <f t="shared" si="10"/>
        <v>1</v>
      </c>
    </row>
    <row r="547" spans="1:15" x14ac:dyDescent="0.25">
      <c r="A547">
        <v>3</v>
      </c>
      <c r="B547">
        <v>1</v>
      </c>
      <c r="C547" t="s">
        <v>16</v>
      </c>
      <c r="D547">
        <v>2</v>
      </c>
      <c r="E547">
        <v>200</v>
      </c>
      <c r="F547">
        <v>199</v>
      </c>
      <c r="G547">
        <v>1</v>
      </c>
      <c r="H547">
        <v>174</v>
      </c>
      <c r="I547">
        <v>26</v>
      </c>
      <c r="J547">
        <v>25</v>
      </c>
      <c r="K547">
        <v>0.87</v>
      </c>
      <c r="L547">
        <v>0.87437185929648198</v>
      </c>
      <c r="M547">
        <v>1.0050251256281399</v>
      </c>
      <c r="N547">
        <v>0.87218045112781895</v>
      </c>
      <c r="O547">
        <f t="shared" si="10"/>
        <v>1</v>
      </c>
    </row>
    <row r="548" spans="1:15" x14ac:dyDescent="0.25">
      <c r="A548">
        <v>3</v>
      </c>
      <c r="B548">
        <v>1</v>
      </c>
      <c r="C548" t="s">
        <v>14</v>
      </c>
      <c r="D548">
        <v>3</v>
      </c>
      <c r="E548">
        <v>948</v>
      </c>
      <c r="F548">
        <v>937</v>
      </c>
      <c r="G548">
        <v>11</v>
      </c>
      <c r="H548">
        <v>934</v>
      </c>
      <c r="I548">
        <v>14</v>
      </c>
      <c r="J548">
        <v>3</v>
      </c>
      <c r="K548">
        <v>0.98523206751054804</v>
      </c>
      <c r="L548">
        <v>0.99679829242262497</v>
      </c>
      <c r="M548">
        <v>1.01173959445037</v>
      </c>
      <c r="N548">
        <v>0.99098143236074199</v>
      </c>
      <c r="O548">
        <f t="shared" si="10"/>
        <v>1</v>
      </c>
    </row>
    <row r="549" spans="1:15" x14ac:dyDescent="0.25">
      <c r="A549">
        <v>3</v>
      </c>
      <c r="B549">
        <v>1</v>
      </c>
      <c r="C549" t="s">
        <v>15</v>
      </c>
      <c r="D549">
        <v>3</v>
      </c>
      <c r="E549">
        <v>721</v>
      </c>
      <c r="F549">
        <v>703</v>
      </c>
      <c r="G549">
        <v>18</v>
      </c>
      <c r="H549">
        <v>641</v>
      </c>
      <c r="I549">
        <v>80</v>
      </c>
      <c r="J549">
        <v>62</v>
      </c>
      <c r="K549">
        <v>0.88904299583911195</v>
      </c>
      <c r="L549">
        <v>0.91180654338549005</v>
      </c>
      <c r="M549">
        <v>1.0256045519203401</v>
      </c>
      <c r="N549">
        <v>0.90028089887640395</v>
      </c>
      <c r="O549">
        <f t="shared" si="10"/>
        <v>1</v>
      </c>
    </row>
    <row r="550" spans="1:15" x14ac:dyDescent="0.25">
      <c r="A550">
        <v>3</v>
      </c>
      <c r="B550">
        <v>1</v>
      </c>
      <c r="C550" t="s">
        <v>16</v>
      </c>
      <c r="D550">
        <v>3</v>
      </c>
      <c r="E550">
        <v>185</v>
      </c>
      <c r="F550">
        <v>199</v>
      </c>
      <c r="G550">
        <v>14</v>
      </c>
      <c r="H550">
        <v>163</v>
      </c>
      <c r="I550">
        <v>22</v>
      </c>
      <c r="J550">
        <v>36</v>
      </c>
      <c r="K550">
        <v>0.88108108108108096</v>
      </c>
      <c r="L550">
        <v>0.819095477386934</v>
      </c>
      <c r="M550">
        <v>0.92964824120602996</v>
      </c>
      <c r="N550">
        <v>0.84895833333333304</v>
      </c>
      <c r="O550">
        <f t="shared" si="10"/>
        <v>1</v>
      </c>
    </row>
    <row r="551" spans="1:15" x14ac:dyDescent="0.25">
      <c r="A551">
        <v>3</v>
      </c>
      <c r="B551">
        <v>2</v>
      </c>
      <c r="C551" t="s">
        <v>14</v>
      </c>
      <c r="D551">
        <v>1</v>
      </c>
      <c r="E551">
        <v>1164</v>
      </c>
      <c r="F551">
        <v>1224</v>
      </c>
      <c r="G551">
        <v>60</v>
      </c>
      <c r="H551">
        <v>1158</v>
      </c>
      <c r="I551">
        <v>6</v>
      </c>
      <c r="J551">
        <v>66</v>
      </c>
      <c r="K551">
        <v>0.99484536082474195</v>
      </c>
      <c r="L551">
        <v>0.94607843137254899</v>
      </c>
      <c r="M551">
        <v>0.95098039215686203</v>
      </c>
      <c r="N551">
        <v>0.96984924623115498</v>
      </c>
      <c r="O551">
        <f t="shared" si="10"/>
        <v>1</v>
      </c>
    </row>
    <row r="552" spans="1:15" x14ac:dyDescent="0.25">
      <c r="A552">
        <v>3</v>
      </c>
      <c r="B552">
        <v>2</v>
      </c>
      <c r="C552" t="s">
        <v>15</v>
      </c>
      <c r="D552">
        <v>1</v>
      </c>
      <c r="E552">
        <v>585</v>
      </c>
      <c r="F552">
        <v>647</v>
      </c>
      <c r="G552">
        <v>62</v>
      </c>
      <c r="H552">
        <v>561</v>
      </c>
      <c r="I552">
        <v>24</v>
      </c>
      <c r="J552">
        <v>86</v>
      </c>
      <c r="K552">
        <v>0.95897435897435901</v>
      </c>
      <c r="L552">
        <v>0.86707882534775804</v>
      </c>
      <c r="M552">
        <v>0.90417310664605799</v>
      </c>
      <c r="N552">
        <v>0.91071428571428503</v>
      </c>
      <c r="O552">
        <f t="shared" si="10"/>
        <v>1</v>
      </c>
    </row>
    <row r="553" spans="1:15" x14ac:dyDescent="0.25">
      <c r="A553">
        <v>3</v>
      </c>
      <c r="B553">
        <v>2</v>
      </c>
      <c r="C553" t="s">
        <v>16</v>
      </c>
      <c r="D553">
        <v>1</v>
      </c>
      <c r="E553">
        <v>209</v>
      </c>
      <c r="F553">
        <v>217</v>
      </c>
      <c r="G553">
        <v>8</v>
      </c>
      <c r="H553">
        <v>134</v>
      </c>
      <c r="I553">
        <v>75</v>
      </c>
      <c r="J553">
        <v>83</v>
      </c>
      <c r="K553">
        <v>0.64114832535885102</v>
      </c>
      <c r="L553">
        <v>0.61751152073732696</v>
      </c>
      <c r="M553">
        <v>0.963133640552995</v>
      </c>
      <c r="N553">
        <v>0.62910798122065703</v>
      </c>
      <c r="O553">
        <f t="shared" si="10"/>
        <v>1</v>
      </c>
    </row>
    <row r="554" spans="1:15" x14ac:dyDescent="0.25">
      <c r="A554">
        <v>3</v>
      </c>
      <c r="B554">
        <v>2</v>
      </c>
      <c r="C554" t="s">
        <v>14</v>
      </c>
      <c r="D554">
        <v>2</v>
      </c>
      <c r="E554">
        <v>1190</v>
      </c>
      <c r="F554">
        <v>1224</v>
      </c>
      <c r="G554">
        <v>34</v>
      </c>
      <c r="H554">
        <v>1177</v>
      </c>
      <c r="I554">
        <v>13</v>
      </c>
      <c r="J554">
        <v>47</v>
      </c>
      <c r="K554">
        <v>0.98907563025209999</v>
      </c>
      <c r="L554">
        <v>0.96160130718954195</v>
      </c>
      <c r="M554">
        <v>0.97222222222222199</v>
      </c>
      <c r="N554">
        <v>0.97514498757249302</v>
      </c>
      <c r="O554">
        <f t="shared" si="10"/>
        <v>1</v>
      </c>
    </row>
    <row r="555" spans="1:15" x14ac:dyDescent="0.25">
      <c r="A555">
        <v>3</v>
      </c>
      <c r="B555">
        <v>2</v>
      </c>
      <c r="C555" t="s">
        <v>15</v>
      </c>
      <c r="D555">
        <v>2</v>
      </c>
      <c r="E555">
        <v>639</v>
      </c>
      <c r="F555">
        <v>647</v>
      </c>
      <c r="G555">
        <v>8</v>
      </c>
      <c r="H555">
        <v>606</v>
      </c>
      <c r="I555">
        <v>33</v>
      </c>
      <c r="J555">
        <v>41</v>
      </c>
      <c r="K555">
        <v>0.94835680751173701</v>
      </c>
      <c r="L555">
        <v>0.936630602782071</v>
      </c>
      <c r="M555">
        <v>0.98763523956723298</v>
      </c>
      <c r="N555">
        <v>0.94245723172628304</v>
      </c>
      <c r="O555">
        <f t="shared" si="10"/>
        <v>1</v>
      </c>
    </row>
    <row r="556" spans="1:15" x14ac:dyDescent="0.25">
      <c r="A556">
        <v>3</v>
      </c>
      <c r="B556">
        <v>2</v>
      </c>
      <c r="C556" t="s">
        <v>16</v>
      </c>
      <c r="D556">
        <v>2</v>
      </c>
      <c r="E556">
        <v>225</v>
      </c>
      <c r="F556">
        <v>217</v>
      </c>
      <c r="G556">
        <v>8</v>
      </c>
      <c r="H556">
        <v>185</v>
      </c>
      <c r="I556">
        <v>40</v>
      </c>
      <c r="J556">
        <v>32</v>
      </c>
      <c r="K556">
        <v>0.82222222222222197</v>
      </c>
      <c r="L556">
        <v>0.85253456221198098</v>
      </c>
      <c r="M556">
        <v>1.036866359447</v>
      </c>
      <c r="N556">
        <v>0.83710407239818996</v>
      </c>
      <c r="O556">
        <f t="shared" si="10"/>
        <v>1</v>
      </c>
    </row>
    <row r="557" spans="1:15" x14ac:dyDescent="0.25">
      <c r="A557">
        <v>3</v>
      </c>
      <c r="B557">
        <v>2</v>
      </c>
      <c r="C557" t="s">
        <v>14</v>
      </c>
      <c r="D557">
        <v>3</v>
      </c>
      <c r="E557">
        <v>1227</v>
      </c>
      <c r="F557">
        <v>1224</v>
      </c>
      <c r="G557">
        <v>3</v>
      </c>
      <c r="H557">
        <v>1214</v>
      </c>
      <c r="I557">
        <v>13</v>
      </c>
      <c r="J557">
        <v>10</v>
      </c>
      <c r="K557">
        <v>0.98940505297473502</v>
      </c>
      <c r="L557">
        <v>0.99183006535947704</v>
      </c>
      <c r="M557">
        <v>1.00245098039215</v>
      </c>
      <c r="N557">
        <v>0.99061607507139904</v>
      </c>
      <c r="O557">
        <f t="shared" si="10"/>
        <v>1</v>
      </c>
    </row>
    <row r="558" spans="1:15" x14ac:dyDescent="0.25">
      <c r="A558">
        <v>3</v>
      </c>
      <c r="B558">
        <v>2</v>
      </c>
      <c r="C558" t="s">
        <v>15</v>
      </c>
      <c r="D558">
        <v>3</v>
      </c>
      <c r="E558">
        <v>649</v>
      </c>
      <c r="F558">
        <v>647</v>
      </c>
      <c r="G558">
        <v>2</v>
      </c>
      <c r="H558">
        <v>614</v>
      </c>
      <c r="I558">
        <v>35</v>
      </c>
      <c r="J558">
        <v>33</v>
      </c>
      <c r="K558">
        <v>0.94607087827426795</v>
      </c>
      <c r="L558">
        <v>0.94899536321483702</v>
      </c>
      <c r="M558">
        <v>1.00309119010819</v>
      </c>
      <c r="N558">
        <v>0.94753086419752997</v>
      </c>
      <c r="O558">
        <f t="shared" si="10"/>
        <v>1</v>
      </c>
    </row>
    <row r="559" spans="1:15" x14ac:dyDescent="0.25">
      <c r="A559">
        <v>3</v>
      </c>
      <c r="B559">
        <v>2</v>
      </c>
      <c r="C559" t="s">
        <v>16</v>
      </c>
      <c r="D559">
        <v>3</v>
      </c>
      <c r="E559">
        <v>213</v>
      </c>
      <c r="F559">
        <v>217</v>
      </c>
      <c r="G559">
        <v>4</v>
      </c>
      <c r="H559">
        <v>181</v>
      </c>
      <c r="I559">
        <v>32</v>
      </c>
      <c r="J559">
        <v>36</v>
      </c>
      <c r="K559">
        <v>0.84976525821596205</v>
      </c>
      <c r="L559">
        <v>0.83410138248847898</v>
      </c>
      <c r="M559">
        <v>0.981566820276497</v>
      </c>
      <c r="N559">
        <v>0.84186046511627899</v>
      </c>
      <c r="O559">
        <f t="shared" si="10"/>
        <v>1</v>
      </c>
    </row>
    <row r="560" spans="1:15" x14ac:dyDescent="0.25">
      <c r="A560">
        <v>3</v>
      </c>
      <c r="B560">
        <v>3</v>
      </c>
      <c r="C560" t="s">
        <v>14</v>
      </c>
      <c r="D560">
        <v>1</v>
      </c>
      <c r="E560">
        <v>1019</v>
      </c>
      <c r="F560">
        <v>1053</v>
      </c>
      <c r="G560">
        <v>34</v>
      </c>
      <c r="H560">
        <v>1014</v>
      </c>
      <c r="I560">
        <v>5</v>
      </c>
      <c r="J560">
        <v>39</v>
      </c>
      <c r="K560">
        <v>0.99509322865554395</v>
      </c>
      <c r="L560">
        <v>0.96296296296296202</v>
      </c>
      <c r="M560">
        <v>0.96771130104463399</v>
      </c>
      <c r="N560">
        <v>0.97876447876447803</v>
      </c>
      <c r="O560">
        <f t="shared" si="10"/>
        <v>1</v>
      </c>
    </row>
    <row r="561" spans="1:15" x14ac:dyDescent="0.25">
      <c r="A561">
        <v>3</v>
      </c>
      <c r="B561">
        <v>3</v>
      </c>
      <c r="C561" t="s">
        <v>15</v>
      </c>
      <c r="D561">
        <v>1</v>
      </c>
      <c r="E561">
        <v>728</v>
      </c>
      <c r="F561">
        <v>716</v>
      </c>
      <c r="G561">
        <v>12</v>
      </c>
      <c r="H561">
        <v>661</v>
      </c>
      <c r="I561">
        <v>67</v>
      </c>
      <c r="J561">
        <v>55</v>
      </c>
      <c r="K561">
        <v>0.90796703296703296</v>
      </c>
      <c r="L561">
        <v>0.92318435754189898</v>
      </c>
      <c r="M561">
        <v>1.0167597765363099</v>
      </c>
      <c r="N561">
        <v>0.91551246537396103</v>
      </c>
      <c r="O561">
        <f t="shared" si="10"/>
        <v>1</v>
      </c>
    </row>
    <row r="562" spans="1:15" x14ac:dyDescent="0.25">
      <c r="A562">
        <v>3</v>
      </c>
      <c r="B562">
        <v>3</v>
      </c>
      <c r="C562" t="s">
        <v>16</v>
      </c>
      <c r="D562">
        <v>1</v>
      </c>
      <c r="E562">
        <v>208</v>
      </c>
      <c r="F562">
        <v>224</v>
      </c>
      <c r="G562">
        <v>16</v>
      </c>
      <c r="H562">
        <v>156</v>
      </c>
      <c r="I562">
        <v>52</v>
      </c>
      <c r="J562">
        <v>68</v>
      </c>
      <c r="K562">
        <v>0.75</v>
      </c>
      <c r="L562">
        <v>0.69642857142857095</v>
      </c>
      <c r="M562">
        <v>0.92857142857142805</v>
      </c>
      <c r="N562">
        <v>0.72222222222222199</v>
      </c>
      <c r="O562">
        <f t="shared" si="10"/>
        <v>1</v>
      </c>
    </row>
    <row r="563" spans="1:15" x14ac:dyDescent="0.25">
      <c r="A563">
        <v>3</v>
      </c>
      <c r="B563">
        <v>3</v>
      </c>
      <c r="C563" t="s">
        <v>14</v>
      </c>
      <c r="D563">
        <v>2</v>
      </c>
      <c r="E563">
        <v>1022</v>
      </c>
      <c r="F563">
        <v>1053</v>
      </c>
      <c r="G563">
        <v>31</v>
      </c>
      <c r="H563">
        <v>1015</v>
      </c>
      <c r="I563">
        <v>7</v>
      </c>
      <c r="J563">
        <v>38</v>
      </c>
      <c r="K563">
        <v>0.99315068493150604</v>
      </c>
      <c r="L563">
        <v>0.96391263057929699</v>
      </c>
      <c r="M563">
        <v>0.97056030389363701</v>
      </c>
      <c r="N563">
        <v>0.97831325301204797</v>
      </c>
      <c r="O563">
        <f t="shared" si="10"/>
        <v>1</v>
      </c>
    </row>
    <row r="564" spans="1:15" x14ac:dyDescent="0.25">
      <c r="A564">
        <v>3</v>
      </c>
      <c r="B564">
        <v>3</v>
      </c>
      <c r="C564" t="s">
        <v>15</v>
      </c>
      <c r="D564">
        <v>2</v>
      </c>
      <c r="E564">
        <v>736</v>
      </c>
      <c r="F564">
        <v>716</v>
      </c>
      <c r="G564">
        <v>20</v>
      </c>
      <c r="H564">
        <v>670</v>
      </c>
      <c r="I564">
        <v>66</v>
      </c>
      <c r="J564">
        <v>46</v>
      </c>
      <c r="K564">
        <v>0.91032608695652095</v>
      </c>
      <c r="L564">
        <v>0.93575418994413395</v>
      </c>
      <c r="M564">
        <v>1.0279329608938499</v>
      </c>
      <c r="N564">
        <v>0.92286501377410401</v>
      </c>
      <c r="O564">
        <f t="shared" si="10"/>
        <v>1</v>
      </c>
    </row>
    <row r="565" spans="1:15" x14ac:dyDescent="0.25">
      <c r="A565">
        <v>3</v>
      </c>
      <c r="B565">
        <v>3</v>
      </c>
      <c r="C565" t="s">
        <v>16</v>
      </c>
      <c r="D565">
        <v>2</v>
      </c>
      <c r="E565">
        <v>230</v>
      </c>
      <c r="F565">
        <v>224</v>
      </c>
      <c r="G565">
        <v>6</v>
      </c>
      <c r="H565">
        <v>187</v>
      </c>
      <c r="I565">
        <v>43</v>
      </c>
      <c r="J565">
        <v>37</v>
      </c>
      <c r="K565">
        <v>0.81304347826086898</v>
      </c>
      <c r="L565">
        <v>0.83482142857142805</v>
      </c>
      <c r="M565">
        <v>1.02678571428571</v>
      </c>
      <c r="N565">
        <v>0.82378854625550602</v>
      </c>
      <c r="O565">
        <f t="shared" si="10"/>
        <v>1</v>
      </c>
    </row>
    <row r="566" spans="1:15" x14ac:dyDescent="0.25">
      <c r="A566">
        <v>3</v>
      </c>
      <c r="B566">
        <v>3</v>
      </c>
      <c r="C566" t="s">
        <v>14</v>
      </c>
      <c r="D566">
        <v>3</v>
      </c>
      <c r="E566">
        <v>1050</v>
      </c>
      <c r="F566">
        <v>1053</v>
      </c>
      <c r="G566">
        <v>3</v>
      </c>
      <c r="H566">
        <v>1046</v>
      </c>
      <c r="I566">
        <v>4</v>
      </c>
      <c r="J566">
        <v>7</v>
      </c>
      <c r="K566">
        <v>0.99619047619047596</v>
      </c>
      <c r="L566">
        <v>0.99335232668565998</v>
      </c>
      <c r="M566">
        <v>0.99715099715099698</v>
      </c>
      <c r="N566">
        <v>0.99476937708036095</v>
      </c>
      <c r="O566">
        <f t="shared" si="10"/>
        <v>1</v>
      </c>
    </row>
    <row r="567" spans="1:15" x14ac:dyDescent="0.25">
      <c r="A567">
        <v>3</v>
      </c>
      <c r="B567">
        <v>3</v>
      </c>
      <c r="C567" t="s">
        <v>15</v>
      </c>
      <c r="D567">
        <v>3</v>
      </c>
      <c r="E567">
        <v>726</v>
      </c>
      <c r="F567">
        <v>716</v>
      </c>
      <c r="G567">
        <v>10</v>
      </c>
      <c r="H567">
        <v>677</v>
      </c>
      <c r="I567">
        <v>49</v>
      </c>
      <c r="J567">
        <v>39</v>
      </c>
      <c r="K567">
        <v>0.93250688705234097</v>
      </c>
      <c r="L567">
        <v>0.94553072625698298</v>
      </c>
      <c r="M567">
        <v>1.0139664804469199</v>
      </c>
      <c r="N567">
        <v>0.93897364771151104</v>
      </c>
      <c r="O567">
        <f t="shared" si="10"/>
        <v>1</v>
      </c>
    </row>
    <row r="568" spans="1:15" x14ac:dyDescent="0.25">
      <c r="A568">
        <v>3</v>
      </c>
      <c r="B568">
        <v>3</v>
      </c>
      <c r="C568" t="s">
        <v>16</v>
      </c>
      <c r="D568">
        <v>3</v>
      </c>
      <c r="E568">
        <v>200</v>
      </c>
      <c r="F568">
        <v>224</v>
      </c>
      <c r="G568">
        <v>24</v>
      </c>
      <c r="H568">
        <v>172</v>
      </c>
      <c r="I568">
        <v>28</v>
      </c>
      <c r="J568">
        <v>52</v>
      </c>
      <c r="K568">
        <v>0.86</v>
      </c>
      <c r="L568">
        <v>0.76785714285714202</v>
      </c>
      <c r="M568">
        <v>0.89285714285714202</v>
      </c>
      <c r="N568">
        <v>0.81132075471698095</v>
      </c>
      <c r="O568">
        <f t="shared" si="10"/>
        <v>1</v>
      </c>
    </row>
    <row r="569" spans="1:15" x14ac:dyDescent="0.25">
      <c r="A569">
        <v>3</v>
      </c>
      <c r="B569">
        <v>4</v>
      </c>
      <c r="C569" t="s">
        <v>14</v>
      </c>
      <c r="D569">
        <v>1</v>
      </c>
      <c r="E569">
        <v>1129</v>
      </c>
      <c r="F569">
        <v>1101</v>
      </c>
      <c r="G569">
        <v>28</v>
      </c>
      <c r="H569">
        <v>1098</v>
      </c>
      <c r="I569">
        <v>31</v>
      </c>
      <c r="J569">
        <v>3</v>
      </c>
      <c r="K569">
        <v>0.97254207263064596</v>
      </c>
      <c r="L569">
        <v>0.99727520435967298</v>
      </c>
      <c r="M569">
        <v>1.0254314259763799</v>
      </c>
      <c r="N569">
        <v>0.984753363228699</v>
      </c>
      <c r="O569">
        <f t="shared" si="10"/>
        <v>1</v>
      </c>
    </row>
    <row r="570" spans="1:15" x14ac:dyDescent="0.25">
      <c r="A570">
        <v>3</v>
      </c>
      <c r="B570">
        <v>4</v>
      </c>
      <c r="C570" t="s">
        <v>15</v>
      </c>
      <c r="D570">
        <v>1</v>
      </c>
      <c r="E570">
        <v>622</v>
      </c>
      <c r="F570">
        <v>614</v>
      </c>
      <c r="G570">
        <v>8</v>
      </c>
      <c r="H570">
        <v>519</v>
      </c>
      <c r="I570">
        <v>103</v>
      </c>
      <c r="J570">
        <v>95</v>
      </c>
      <c r="K570">
        <v>0.83440514469453297</v>
      </c>
      <c r="L570">
        <v>0.84527687296416898</v>
      </c>
      <c r="M570">
        <v>1.0130293159609101</v>
      </c>
      <c r="N570">
        <v>0.83980582524271796</v>
      </c>
      <c r="O570">
        <f t="shared" si="10"/>
        <v>1</v>
      </c>
    </row>
    <row r="571" spans="1:15" x14ac:dyDescent="0.25">
      <c r="A571">
        <v>3</v>
      </c>
      <c r="B571">
        <v>4</v>
      </c>
      <c r="C571" t="s">
        <v>16</v>
      </c>
      <c r="D571">
        <v>1</v>
      </c>
      <c r="E571">
        <v>240</v>
      </c>
      <c r="F571">
        <v>228</v>
      </c>
      <c r="G571">
        <v>12</v>
      </c>
      <c r="H571">
        <v>161</v>
      </c>
      <c r="I571">
        <v>79</v>
      </c>
      <c r="J571">
        <v>67</v>
      </c>
      <c r="K571">
        <v>0.67083333333333295</v>
      </c>
      <c r="L571">
        <v>0.70614035087719296</v>
      </c>
      <c r="M571">
        <v>1.0526315789473599</v>
      </c>
      <c r="N571">
        <v>0.68803418803418703</v>
      </c>
      <c r="O571">
        <f t="shared" si="10"/>
        <v>1</v>
      </c>
    </row>
    <row r="572" spans="1:15" x14ac:dyDescent="0.25">
      <c r="A572">
        <v>3</v>
      </c>
      <c r="B572">
        <v>4</v>
      </c>
      <c r="C572" t="s">
        <v>14</v>
      </c>
      <c r="D572">
        <v>2</v>
      </c>
      <c r="E572">
        <v>1113</v>
      </c>
      <c r="F572">
        <v>1101</v>
      </c>
      <c r="G572">
        <v>12</v>
      </c>
      <c r="H572">
        <v>1098</v>
      </c>
      <c r="I572">
        <v>15</v>
      </c>
      <c r="J572">
        <v>3</v>
      </c>
      <c r="K572">
        <v>0.98652291105121204</v>
      </c>
      <c r="L572">
        <v>0.99727520435967298</v>
      </c>
      <c r="M572">
        <v>1.0108991825613001</v>
      </c>
      <c r="N572">
        <v>0.99186991869918695</v>
      </c>
      <c r="O572">
        <f t="shared" si="10"/>
        <v>1</v>
      </c>
    </row>
    <row r="573" spans="1:15" x14ac:dyDescent="0.25">
      <c r="A573">
        <v>3</v>
      </c>
      <c r="B573">
        <v>4</v>
      </c>
      <c r="C573" t="s">
        <v>15</v>
      </c>
      <c r="D573">
        <v>2</v>
      </c>
      <c r="E573">
        <v>621</v>
      </c>
      <c r="F573">
        <v>614</v>
      </c>
      <c r="G573">
        <v>7</v>
      </c>
      <c r="H573">
        <v>560</v>
      </c>
      <c r="I573">
        <v>61</v>
      </c>
      <c r="J573">
        <v>54</v>
      </c>
      <c r="K573">
        <v>0.90177133655394504</v>
      </c>
      <c r="L573">
        <v>0.91205211726384305</v>
      </c>
      <c r="M573">
        <v>1.0114006514657901</v>
      </c>
      <c r="N573">
        <v>0.90688259109311697</v>
      </c>
      <c r="O573">
        <f t="shared" si="10"/>
        <v>1</v>
      </c>
    </row>
    <row r="574" spans="1:15" x14ac:dyDescent="0.25">
      <c r="A574">
        <v>3</v>
      </c>
      <c r="B574">
        <v>4</v>
      </c>
      <c r="C574" t="s">
        <v>16</v>
      </c>
      <c r="D574">
        <v>2</v>
      </c>
      <c r="E574">
        <v>231</v>
      </c>
      <c r="F574">
        <v>228</v>
      </c>
      <c r="G574">
        <v>3</v>
      </c>
      <c r="H574">
        <v>191</v>
      </c>
      <c r="I574">
        <v>40</v>
      </c>
      <c r="J574">
        <v>37</v>
      </c>
      <c r="K574">
        <v>0.82683982683982604</v>
      </c>
      <c r="L574">
        <v>0.83771929824561397</v>
      </c>
      <c r="M574">
        <v>1.01315789473684</v>
      </c>
      <c r="N574">
        <v>0.83224400871459703</v>
      </c>
      <c r="O574">
        <f t="shared" si="10"/>
        <v>1</v>
      </c>
    </row>
    <row r="575" spans="1:15" x14ac:dyDescent="0.25">
      <c r="A575">
        <v>3</v>
      </c>
      <c r="B575">
        <v>4</v>
      </c>
      <c r="C575" t="s">
        <v>14</v>
      </c>
      <c r="D575">
        <v>3</v>
      </c>
      <c r="E575">
        <v>1104</v>
      </c>
      <c r="F575">
        <v>1101</v>
      </c>
      <c r="G575">
        <v>3</v>
      </c>
      <c r="H575">
        <v>1098</v>
      </c>
      <c r="I575">
        <v>6</v>
      </c>
      <c r="J575">
        <v>3</v>
      </c>
      <c r="K575">
        <v>0.99456521739130399</v>
      </c>
      <c r="L575">
        <v>0.99727520435967298</v>
      </c>
      <c r="M575">
        <v>1.00272479564032</v>
      </c>
      <c r="N575">
        <v>0.99591836734693795</v>
      </c>
      <c r="O575">
        <f t="shared" si="10"/>
        <v>1</v>
      </c>
    </row>
    <row r="576" spans="1:15" x14ac:dyDescent="0.25">
      <c r="A576">
        <v>3</v>
      </c>
      <c r="B576">
        <v>4</v>
      </c>
      <c r="C576" t="s">
        <v>15</v>
      </c>
      <c r="D576">
        <v>3</v>
      </c>
      <c r="E576">
        <v>601</v>
      </c>
      <c r="F576">
        <v>614</v>
      </c>
      <c r="G576">
        <v>13</v>
      </c>
      <c r="H576">
        <v>552</v>
      </c>
      <c r="I576">
        <v>49</v>
      </c>
      <c r="J576">
        <v>62</v>
      </c>
      <c r="K576">
        <v>0.91846921797004899</v>
      </c>
      <c r="L576">
        <v>0.899022801302931</v>
      </c>
      <c r="M576">
        <v>0.97882736156351702</v>
      </c>
      <c r="N576">
        <v>0.90864197530864099</v>
      </c>
      <c r="O576">
        <f t="shared" si="10"/>
        <v>1</v>
      </c>
    </row>
    <row r="577" spans="1:15" x14ac:dyDescent="0.25">
      <c r="A577">
        <v>3</v>
      </c>
      <c r="B577">
        <v>4</v>
      </c>
      <c r="C577" t="s">
        <v>16</v>
      </c>
      <c r="D577">
        <v>3</v>
      </c>
      <c r="E577">
        <v>216</v>
      </c>
      <c r="F577">
        <v>228</v>
      </c>
      <c r="G577">
        <v>12</v>
      </c>
      <c r="H577">
        <v>184</v>
      </c>
      <c r="I577">
        <v>32</v>
      </c>
      <c r="J577">
        <v>44</v>
      </c>
      <c r="K577">
        <v>0.85185185185185097</v>
      </c>
      <c r="L577">
        <v>0.80701754385964897</v>
      </c>
      <c r="M577">
        <v>0.94736842105263097</v>
      </c>
      <c r="N577">
        <v>0.82882882882882802</v>
      </c>
      <c r="O577">
        <f t="shared" si="10"/>
        <v>1</v>
      </c>
    </row>
    <row r="578" spans="1:15" x14ac:dyDescent="0.25">
      <c r="A578">
        <v>3</v>
      </c>
      <c r="B578">
        <v>5</v>
      </c>
      <c r="C578" t="s">
        <v>14</v>
      </c>
      <c r="D578">
        <v>1</v>
      </c>
      <c r="E578">
        <v>1050</v>
      </c>
      <c r="F578">
        <v>1044</v>
      </c>
      <c r="G578">
        <v>6</v>
      </c>
      <c r="H578">
        <v>1041</v>
      </c>
      <c r="I578">
        <v>9</v>
      </c>
      <c r="J578">
        <v>3</v>
      </c>
      <c r="K578">
        <v>0.99142857142857099</v>
      </c>
      <c r="L578">
        <v>0.99712643678160895</v>
      </c>
      <c r="M578">
        <v>1.0057471264367801</v>
      </c>
      <c r="N578">
        <v>0.99426934097421205</v>
      </c>
      <c r="O578">
        <f t="shared" si="10"/>
        <v>1</v>
      </c>
    </row>
    <row r="579" spans="1:15" x14ac:dyDescent="0.25">
      <c r="A579">
        <v>3</v>
      </c>
      <c r="B579">
        <v>5</v>
      </c>
      <c r="C579" t="s">
        <v>15</v>
      </c>
      <c r="D579">
        <v>1</v>
      </c>
      <c r="E579">
        <v>749</v>
      </c>
      <c r="F579">
        <v>668</v>
      </c>
      <c r="G579">
        <v>81</v>
      </c>
      <c r="H579">
        <v>638</v>
      </c>
      <c r="I579">
        <v>111</v>
      </c>
      <c r="J579">
        <v>30</v>
      </c>
      <c r="K579">
        <v>0.85180240320427203</v>
      </c>
      <c r="L579">
        <v>0.95508982035928103</v>
      </c>
      <c r="M579">
        <v>1.1212574850299399</v>
      </c>
      <c r="N579">
        <v>0.90049400141143199</v>
      </c>
      <c r="O579">
        <f t="shared" si="10"/>
        <v>1</v>
      </c>
    </row>
    <row r="580" spans="1:15" x14ac:dyDescent="0.25">
      <c r="A580">
        <v>3</v>
      </c>
      <c r="B580">
        <v>5</v>
      </c>
      <c r="C580" t="s">
        <v>16</v>
      </c>
      <c r="D580">
        <v>1</v>
      </c>
      <c r="E580">
        <v>240</v>
      </c>
      <c r="F580">
        <v>217</v>
      </c>
      <c r="G580">
        <v>23</v>
      </c>
      <c r="H580">
        <v>165</v>
      </c>
      <c r="I580">
        <v>75</v>
      </c>
      <c r="J580">
        <v>52</v>
      </c>
      <c r="K580">
        <v>0.6875</v>
      </c>
      <c r="L580">
        <v>0.76036866359446997</v>
      </c>
      <c r="M580">
        <v>1.1059907834101299</v>
      </c>
      <c r="N580">
        <v>0.72210065645514199</v>
      </c>
      <c r="O580">
        <f t="shared" si="10"/>
        <v>1</v>
      </c>
    </row>
    <row r="581" spans="1:15" x14ac:dyDescent="0.25">
      <c r="A581">
        <v>3</v>
      </c>
      <c r="B581">
        <v>5</v>
      </c>
      <c r="C581" t="s">
        <v>14</v>
      </c>
      <c r="D581">
        <v>2</v>
      </c>
      <c r="E581">
        <v>1028</v>
      </c>
      <c r="F581">
        <v>1044</v>
      </c>
      <c r="G581">
        <v>16</v>
      </c>
      <c r="H581">
        <v>1021</v>
      </c>
      <c r="I581">
        <v>7</v>
      </c>
      <c r="J581">
        <v>23</v>
      </c>
      <c r="K581">
        <v>0.99319066147859902</v>
      </c>
      <c r="L581">
        <v>0.97796934865900298</v>
      </c>
      <c r="M581">
        <v>0.98467432950191502</v>
      </c>
      <c r="N581">
        <v>0.98552123552123505</v>
      </c>
      <c r="O581">
        <f t="shared" si="10"/>
        <v>1</v>
      </c>
    </row>
    <row r="582" spans="1:15" x14ac:dyDescent="0.25">
      <c r="A582">
        <v>3</v>
      </c>
      <c r="B582">
        <v>5</v>
      </c>
      <c r="C582" t="s">
        <v>15</v>
      </c>
      <c r="D582">
        <v>2</v>
      </c>
      <c r="E582">
        <v>718</v>
      </c>
      <c r="F582">
        <v>668</v>
      </c>
      <c r="G582">
        <v>50</v>
      </c>
      <c r="H582">
        <v>633</v>
      </c>
      <c r="I582">
        <v>85</v>
      </c>
      <c r="J582">
        <v>35</v>
      </c>
      <c r="K582">
        <v>0.88161559888579299</v>
      </c>
      <c r="L582">
        <v>0.94760479041916101</v>
      </c>
      <c r="M582">
        <v>1.0748502994011899</v>
      </c>
      <c r="N582">
        <v>0.91341991341991302</v>
      </c>
      <c r="O582">
        <f t="shared" si="10"/>
        <v>1</v>
      </c>
    </row>
    <row r="583" spans="1:15" x14ac:dyDescent="0.25">
      <c r="A583">
        <v>3</v>
      </c>
      <c r="B583">
        <v>5</v>
      </c>
      <c r="C583" t="s">
        <v>16</v>
      </c>
      <c r="D583">
        <v>2</v>
      </c>
      <c r="E583">
        <v>228</v>
      </c>
      <c r="F583">
        <v>217</v>
      </c>
      <c r="G583">
        <v>11</v>
      </c>
      <c r="H583">
        <v>188</v>
      </c>
      <c r="I583">
        <v>40</v>
      </c>
      <c r="J583">
        <v>29</v>
      </c>
      <c r="K583">
        <v>0.82456140350877105</v>
      </c>
      <c r="L583">
        <v>0.86635944700460799</v>
      </c>
      <c r="M583">
        <v>1.0506912442396299</v>
      </c>
      <c r="N583">
        <v>0.84494382022471903</v>
      </c>
      <c r="O583">
        <f t="shared" si="10"/>
        <v>1</v>
      </c>
    </row>
    <row r="584" spans="1:15" x14ac:dyDescent="0.25">
      <c r="A584">
        <v>3</v>
      </c>
      <c r="B584">
        <v>5</v>
      </c>
      <c r="C584" t="s">
        <v>14</v>
      </c>
      <c r="D584">
        <v>3</v>
      </c>
      <c r="E584">
        <v>1050</v>
      </c>
      <c r="F584">
        <v>1044</v>
      </c>
      <c r="G584">
        <v>6</v>
      </c>
      <c r="H584">
        <v>1044</v>
      </c>
      <c r="I584">
        <v>6</v>
      </c>
      <c r="J584">
        <v>0</v>
      </c>
      <c r="K584">
        <v>0.994285714285714</v>
      </c>
      <c r="L584">
        <v>1</v>
      </c>
      <c r="M584">
        <v>1.0057471264367801</v>
      </c>
      <c r="N584">
        <v>0.99713467048710602</v>
      </c>
      <c r="O584">
        <f t="shared" si="10"/>
        <v>1</v>
      </c>
    </row>
    <row r="585" spans="1:15" x14ac:dyDescent="0.25">
      <c r="A585">
        <v>3</v>
      </c>
      <c r="B585">
        <v>5</v>
      </c>
      <c r="C585" t="s">
        <v>15</v>
      </c>
      <c r="D585">
        <v>3</v>
      </c>
      <c r="E585">
        <v>683</v>
      </c>
      <c r="F585">
        <v>668</v>
      </c>
      <c r="G585">
        <v>15</v>
      </c>
      <c r="H585">
        <v>614</v>
      </c>
      <c r="I585">
        <v>69</v>
      </c>
      <c r="J585">
        <v>54</v>
      </c>
      <c r="K585">
        <v>0.898975109809663</v>
      </c>
      <c r="L585">
        <v>0.91916167664670601</v>
      </c>
      <c r="M585">
        <v>1.0224550898203499</v>
      </c>
      <c r="N585">
        <v>0.90895632864544695</v>
      </c>
      <c r="O585">
        <f t="shared" si="10"/>
        <v>1</v>
      </c>
    </row>
    <row r="586" spans="1:15" x14ac:dyDescent="0.25">
      <c r="A586">
        <v>3</v>
      </c>
      <c r="B586">
        <v>5</v>
      </c>
      <c r="C586" t="s">
        <v>16</v>
      </c>
      <c r="D586">
        <v>3</v>
      </c>
      <c r="E586">
        <v>196</v>
      </c>
      <c r="F586">
        <v>217</v>
      </c>
      <c r="G586">
        <v>21</v>
      </c>
      <c r="H586">
        <v>169</v>
      </c>
      <c r="I586">
        <v>27</v>
      </c>
      <c r="J586">
        <v>48</v>
      </c>
      <c r="K586">
        <v>0.86224489795918302</v>
      </c>
      <c r="L586">
        <v>0.77880184331797198</v>
      </c>
      <c r="M586">
        <v>0.90322580645161199</v>
      </c>
      <c r="N586">
        <v>0.81840193704600395</v>
      </c>
      <c r="O586">
        <f t="shared" si="10"/>
        <v>1</v>
      </c>
    </row>
    <row r="587" spans="1:15" x14ac:dyDescent="0.25">
      <c r="A587">
        <v>3</v>
      </c>
      <c r="B587">
        <v>6</v>
      </c>
      <c r="C587" t="s">
        <v>14</v>
      </c>
      <c r="D587">
        <v>1</v>
      </c>
      <c r="E587">
        <v>952</v>
      </c>
      <c r="F587">
        <v>915</v>
      </c>
      <c r="G587">
        <v>37</v>
      </c>
      <c r="H587">
        <v>913</v>
      </c>
      <c r="I587">
        <v>39</v>
      </c>
      <c r="J587">
        <v>2</v>
      </c>
      <c r="K587">
        <v>0.95903361344537796</v>
      </c>
      <c r="L587">
        <v>0.99781420765027296</v>
      </c>
      <c r="M587">
        <v>1.0404371584699399</v>
      </c>
      <c r="N587">
        <v>0.97803963577932496</v>
      </c>
      <c r="O587">
        <f t="shared" si="10"/>
        <v>1</v>
      </c>
    </row>
    <row r="588" spans="1:15" x14ac:dyDescent="0.25">
      <c r="A588">
        <v>3</v>
      </c>
      <c r="B588">
        <v>6</v>
      </c>
      <c r="C588" t="s">
        <v>15</v>
      </c>
      <c r="D588">
        <v>1</v>
      </c>
      <c r="E588">
        <v>705</v>
      </c>
      <c r="F588">
        <v>701</v>
      </c>
      <c r="G588">
        <v>4</v>
      </c>
      <c r="H588">
        <v>651</v>
      </c>
      <c r="I588">
        <v>54</v>
      </c>
      <c r="J588">
        <v>50</v>
      </c>
      <c r="K588">
        <v>0.92340425531914805</v>
      </c>
      <c r="L588">
        <v>0.92867332382310896</v>
      </c>
      <c r="M588">
        <v>1.00570613409415</v>
      </c>
      <c r="N588">
        <v>0.926031294452347</v>
      </c>
      <c r="O588">
        <f t="shared" si="10"/>
        <v>1</v>
      </c>
    </row>
    <row r="589" spans="1:15" x14ac:dyDescent="0.25">
      <c r="A589">
        <v>3</v>
      </c>
      <c r="B589">
        <v>6</v>
      </c>
      <c r="C589" t="s">
        <v>16</v>
      </c>
      <c r="D589">
        <v>1</v>
      </c>
      <c r="E589">
        <v>198</v>
      </c>
      <c r="F589">
        <v>195</v>
      </c>
      <c r="G589">
        <v>3</v>
      </c>
      <c r="H589">
        <v>121</v>
      </c>
      <c r="I589">
        <v>77</v>
      </c>
      <c r="J589">
        <v>74</v>
      </c>
      <c r="K589">
        <v>0.61111111111111105</v>
      </c>
      <c r="L589">
        <v>0.62051282051281997</v>
      </c>
      <c r="M589">
        <v>1.01538461538461</v>
      </c>
      <c r="N589">
        <v>0.61577608142493601</v>
      </c>
      <c r="O589">
        <f t="shared" si="10"/>
        <v>1</v>
      </c>
    </row>
    <row r="590" spans="1:15" x14ac:dyDescent="0.25">
      <c r="A590">
        <v>3</v>
      </c>
      <c r="B590">
        <v>6</v>
      </c>
      <c r="C590" t="s">
        <v>14</v>
      </c>
      <c r="D590">
        <v>2</v>
      </c>
      <c r="E590">
        <v>929</v>
      </c>
      <c r="F590">
        <v>915</v>
      </c>
      <c r="G590">
        <v>14</v>
      </c>
      <c r="H590">
        <v>908</v>
      </c>
      <c r="I590">
        <v>21</v>
      </c>
      <c r="J590">
        <v>7</v>
      </c>
      <c r="K590">
        <v>0.97739504843918101</v>
      </c>
      <c r="L590">
        <v>0.99234972677595601</v>
      </c>
      <c r="M590">
        <v>1.01530054644808</v>
      </c>
      <c r="N590">
        <v>0.98481561822125796</v>
      </c>
      <c r="O590">
        <f t="shared" si="10"/>
        <v>1</v>
      </c>
    </row>
    <row r="591" spans="1:15" x14ac:dyDescent="0.25">
      <c r="A591">
        <v>3</v>
      </c>
      <c r="B591">
        <v>6</v>
      </c>
      <c r="C591" t="s">
        <v>15</v>
      </c>
      <c r="D591">
        <v>2</v>
      </c>
      <c r="E591">
        <v>729</v>
      </c>
      <c r="F591">
        <v>701</v>
      </c>
      <c r="G591">
        <v>28</v>
      </c>
      <c r="H591">
        <v>670</v>
      </c>
      <c r="I591">
        <v>59</v>
      </c>
      <c r="J591">
        <v>31</v>
      </c>
      <c r="K591">
        <v>0.91906721536351099</v>
      </c>
      <c r="L591">
        <v>0.95577746077032799</v>
      </c>
      <c r="M591">
        <v>1.03994293865905</v>
      </c>
      <c r="N591">
        <v>0.93706293706293697</v>
      </c>
      <c r="O591">
        <f t="shared" si="10"/>
        <v>1</v>
      </c>
    </row>
    <row r="592" spans="1:15" x14ac:dyDescent="0.25">
      <c r="A592">
        <v>3</v>
      </c>
      <c r="B592">
        <v>6</v>
      </c>
      <c r="C592" t="s">
        <v>16</v>
      </c>
      <c r="D592">
        <v>2</v>
      </c>
      <c r="E592">
        <v>189</v>
      </c>
      <c r="F592">
        <v>195</v>
      </c>
      <c r="G592">
        <v>6</v>
      </c>
      <c r="H592">
        <v>129</v>
      </c>
      <c r="I592">
        <v>60</v>
      </c>
      <c r="J592">
        <v>66</v>
      </c>
      <c r="K592">
        <v>0.682539682539682</v>
      </c>
      <c r="L592">
        <v>0.66153846153846096</v>
      </c>
      <c r="M592">
        <v>0.96923076923076901</v>
      </c>
      <c r="N592">
        <v>0.671875</v>
      </c>
      <c r="O592">
        <f t="shared" si="10"/>
        <v>1</v>
      </c>
    </row>
    <row r="593" spans="1:15" x14ac:dyDescent="0.25">
      <c r="A593">
        <v>3</v>
      </c>
      <c r="B593">
        <v>6</v>
      </c>
      <c r="C593" t="s">
        <v>14</v>
      </c>
      <c r="D593">
        <v>3</v>
      </c>
      <c r="E593">
        <v>913</v>
      </c>
      <c r="F593">
        <v>915</v>
      </c>
      <c r="G593">
        <v>2</v>
      </c>
      <c r="H593">
        <v>908</v>
      </c>
      <c r="I593">
        <v>5</v>
      </c>
      <c r="J593">
        <v>7</v>
      </c>
      <c r="K593">
        <v>0.99452354874041604</v>
      </c>
      <c r="L593">
        <v>0.99234972677595601</v>
      </c>
      <c r="M593">
        <v>0.99781420765027296</v>
      </c>
      <c r="N593">
        <v>0.99343544857767996</v>
      </c>
      <c r="O593">
        <f t="shared" si="10"/>
        <v>1</v>
      </c>
    </row>
    <row r="594" spans="1:15" x14ac:dyDescent="0.25">
      <c r="A594">
        <v>3</v>
      </c>
      <c r="B594">
        <v>6</v>
      </c>
      <c r="C594" t="s">
        <v>15</v>
      </c>
      <c r="D594">
        <v>3</v>
      </c>
      <c r="E594">
        <v>705</v>
      </c>
      <c r="F594">
        <v>701</v>
      </c>
      <c r="G594">
        <v>4</v>
      </c>
      <c r="H594">
        <v>666</v>
      </c>
      <c r="I594">
        <v>39</v>
      </c>
      <c r="J594">
        <v>35</v>
      </c>
      <c r="K594">
        <v>0.94468085106382904</v>
      </c>
      <c r="L594">
        <v>0.950071326676176</v>
      </c>
      <c r="M594">
        <v>1.00570613409415</v>
      </c>
      <c r="N594">
        <v>0.94736842105263097</v>
      </c>
      <c r="O594">
        <f t="shared" si="10"/>
        <v>1</v>
      </c>
    </row>
    <row r="595" spans="1:15" x14ac:dyDescent="0.25">
      <c r="A595">
        <v>3</v>
      </c>
      <c r="B595">
        <v>6</v>
      </c>
      <c r="C595" t="s">
        <v>16</v>
      </c>
      <c r="D595">
        <v>3</v>
      </c>
      <c r="E595">
        <v>201</v>
      </c>
      <c r="F595">
        <v>195</v>
      </c>
      <c r="G595">
        <v>6</v>
      </c>
      <c r="H595">
        <v>166</v>
      </c>
      <c r="I595">
        <v>35</v>
      </c>
      <c r="J595">
        <v>29</v>
      </c>
      <c r="K595">
        <v>0.82587064676616895</v>
      </c>
      <c r="L595">
        <v>0.85128205128205103</v>
      </c>
      <c r="M595">
        <v>1.03076923076923</v>
      </c>
      <c r="N595">
        <v>0.83838383838383801</v>
      </c>
      <c r="O595">
        <f t="shared" si="10"/>
        <v>1</v>
      </c>
    </row>
    <row r="596" spans="1:15" x14ac:dyDescent="0.25">
      <c r="A596">
        <v>3</v>
      </c>
      <c r="B596">
        <v>7</v>
      </c>
      <c r="C596" t="s">
        <v>14</v>
      </c>
      <c r="D596">
        <v>1</v>
      </c>
      <c r="E596">
        <v>1225</v>
      </c>
      <c r="F596">
        <v>1230</v>
      </c>
      <c r="G596">
        <v>5</v>
      </c>
      <c r="H596">
        <v>1212</v>
      </c>
      <c r="I596">
        <v>13</v>
      </c>
      <c r="J596">
        <v>18</v>
      </c>
      <c r="K596">
        <v>0.98938775510204002</v>
      </c>
      <c r="L596">
        <v>0.98536585365853602</v>
      </c>
      <c r="M596">
        <v>0.99593495934959297</v>
      </c>
      <c r="N596">
        <v>0.98737270875763705</v>
      </c>
      <c r="O596">
        <f t="shared" si="10"/>
        <v>1</v>
      </c>
    </row>
    <row r="597" spans="1:15" x14ac:dyDescent="0.25">
      <c r="A597">
        <v>3</v>
      </c>
      <c r="B597">
        <v>7</v>
      </c>
      <c r="C597" t="s">
        <v>15</v>
      </c>
      <c r="D597">
        <v>1</v>
      </c>
      <c r="E597">
        <v>731</v>
      </c>
      <c r="F597">
        <v>761</v>
      </c>
      <c r="G597">
        <v>30</v>
      </c>
      <c r="H597">
        <v>652</v>
      </c>
      <c r="I597">
        <v>79</v>
      </c>
      <c r="J597">
        <v>109</v>
      </c>
      <c r="K597">
        <v>0.89192886456908305</v>
      </c>
      <c r="L597">
        <v>0.85676741130091905</v>
      </c>
      <c r="M597">
        <v>0.96057818659658301</v>
      </c>
      <c r="N597">
        <v>0.87399463806970501</v>
      </c>
      <c r="O597">
        <f t="shared" si="10"/>
        <v>1</v>
      </c>
    </row>
    <row r="598" spans="1:15" x14ac:dyDescent="0.25">
      <c r="A598">
        <v>3</v>
      </c>
      <c r="B598">
        <v>7</v>
      </c>
      <c r="C598" t="s">
        <v>16</v>
      </c>
      <c r="D598">
        <v>1</v>
      </c>
      <c r="E598">
        <v>191</v>
      </c>
      <c r="F598">
        <v>225</v>
      </c>
      <c r="G598">
        <v>34</v>
      </c>
      <c r="H598">
        <v>145</v>
      </c>
      <c r="I598">
        <v>46</v>
      </c>
      <c r="J598">
        <v>80</v>
      </c>
      <c r="K598">
        <v>0.75916230366492099</v>
      </c>
      <c r="L598">
        <v>0.64444444444444404</v>
      </c>
      <c r="M598">
        <v>0.84888888888888803</v>
      </c>
      <c r="N598">
        <v>0.69711538461538403</v>
      </c>
      <c r="O598">
        <f t="shared" si="10"/>
        <v>1</v>
      </c>
    </row>
    <row r="599" spans="1:15" x14ac:dyDescent="0.25">
      <c r="A599">
        <v>3</v>
      </c>
      <c r="B599">
        <v>7</v>
      </c>
      <c r="C599" t="s">
        <v>14</v>
      </c>
      <c r="D599">
        <v>2</v>
      </c>
      <c r="E599">
        <v>1200</v>
      </c>
      <c r="F599">
        <v>1230</v>
      </c>
      <c r="G599">
        <v>30</v>
      </c>
      <c r="H599">
        <v>1185</v>
      </c>
      <c r="I599">
        <v>15</v>
      </c>
      <c r="J599">
        <v>45</v>
      </c>
      <c r="K599">
        <v>0.98750000000000004</v>
      </c>
      <c r="L599">
        <v>0.96341463414634099</v>
      </c>
      <c r="M599">
        <v>0.97560975609756095</v>
      </c>
      <c r="N599">
        <v>0.97530864197530798</v>
      </c>
      <c r="O599">
        <f t="shared" si="10"/>
        <v>1</v>
      </c>
    </row>
    <row r="600" spans="1:15" x14ac:dyDescent="0.25">
      <c r="A600">
        <v>3</v>
      </c>
      <c r="B600">
        <v>7</v>
      </c>
      <c r="C600" t="s">
        <v>15</v>
      </c>
      <c r="D600">
        <v>2</v>
      </c>
      <c r="E600">
        <v>733</v>
      </c>
      <c r="F600">
        <v>761</v>
      </c>
      <c r="G600">
        <v>28</v>
      </c>
      <c r="H600">
        <v>669</v>
      </c>
      <c r="I600">
        <v>64</v>
      </c>
      <c r="J600">
        <v>92</v>
      </c>
      <c r="K600">
        <v>0.91268758526603</v>
      </c>
      <c r="L600">
        <v>0.879106438896189</v>
      </c>
      <c r="M600">
        <v>0.96320630749014402</v>
      </c>
      <c r="N600">
        <v>0.895582329317269</v>
      </c>
      <c r="O600">
        <f t="shared" si="10"/>
        <v>1</v>
      </c>
    </row>
    <row r="601" spans="1:15" x14ac:dyDescent="0.25">
      <c r="A601">
        <v>3</v>
      </c>
      <c r="B601">
        <v>7</v>
      </c>
      <c r="C601" t="s">
        <v>16</v>
      </c>
      <c r="D601">
        <v>2</v>
      </c>
      <c r="E601">
        <v>220</v>
      </c>
      <c r="F601">
        <v>225</v>
      </c>
      <c r="G601">
        <v>5</v>
      </c>
      <c r="H601">
        <v>186</v>
      </c>
      <c r="I601">
        <v>34</v>
      </c>
      <c r="J601">
        <v>39</v>
      </c>
      <c r="K601">
        <v>0.84545454545454501</v>
      </c>
      <c r="L601">
        <v>0.82666666666666599</v>
      </c>
      <c r="M601">
        <v>0.97777777777777697</v>
      </c>
      <c r="N601">
        <v>0.83595505617977495</v>
      </c>
      <c r="O601">
        <f t="shared" si="10"/>
        <v>1</v>
      </c>
    </row>
    <row r="602" spans="1:15" x14ac:dyDescent="0.25">
      <c r="A602">
        <v>3</v>
      </c>
      <c r="B602">
        <v>7</v>
      </c>
      <c r="C602" t="s">
        <v>14</v>
      </c>
      <c r="D602">
        <v>3</v>
      </c>
      <c r="E602">
        <v>1226</v>
      </c>
      <c r="F602">
        <v>1230</v>
      </c>
      <c r="G602">
        <v>4</v>
      </c>
      <c r="H602">
        <v>1223</v>
      </c>
      <c r="I602">
        <v>3</v>
      </c>
      <c r="J602">
        <v>7</v>
      </c>
      <c r="K602">
        <v>0.99755301794453499</v>
      </c>
      <c r="L602">
        <v>0.99430894308942996</v>
      </c>
      <c r="M602">
        <v>0.99674796747967398</v>
      </c>
      <c r="N602">
        <v>0.99592833876221498</v>
      </c>
      <c r="O602">
        <f t="shared" si="10"/>
        <v>1</v>
      </c>
    </row>
    <row r="603" spans="1:15" x14ac:dyDescent="0.25">
      <c r="A603">
        <v>3</v>
      </c>
      <c r="B603">
        <v>7</v>
      </c>
      <c r="C603" t="s">
        <v>15</v>
      </c>
      <c r="D603">
        <v>3</v>
      </c>
      <c r="E603">
        <v>749</v>
      </c>
      <c r="F603">
        <v>761</v>
      </c>
      <c r="G603">
        <v>12</v>
      </c>
      <c r="H603">
        <v>682</v>
      </c>
      <c r="I603">
        <v>67</v>
      </c>
      <c r="J603">
        <v>79</v>
      </c>
      <c r="K603">
        <v>0.91054739652870498</v>
      </c>
      <c r="L603">
        <v>0.89618922470433604</v>
      </c>
      <c r="M603">
        <v>0.98423127463863302</v>
      </c>
      <c r="N603">
        <v>0.90331125827814496</v>
      </c>
      <c r="O603">
        <f t="shared" si="10"/>
        <v>1</v>
      </c>
    </row>
    <row r="604" spans="1:15" x14ac:dyDescent="0.25">
      <c r="A604">
        <v>3</v>
      </c>
      <c r="B604">
        <v>7</v>
      </c>
      <c r="C604" t="s">
        <v>16</v>
      </c>
      <c r="D604">
        <v>3</v>
      </c>
      <c r="E604">
        <v>203</v>
      </c>
      <c r="F604">
        <v>225</v>
      </c>
      <c r="G604">
        <v>22</v>
      </c>
      <c r="H604">
        <v>183</v>
      </c>
      <c r="I604">
        <v>20</v>
      </c>
      <c r="J604">
        <v>42</v>
      </c>
      <c r="K604">
        <v>0.90147783251231495</v>
      </c>
      <c r="L604">
        <v>0.81333333333333302</v>
      </c>
      <c r="M604">
        <v>0.90222222222222204</v>
      </c>
      <c r="N604">
        <v>0.855140186915887</v>
      </c>
      <c r="O604">
        <f t="shared" si="10"/>
        <v>1</v>
      </c>
    </row>
    <row r="605" spans="1:15" x14ac:dyDescent="0.25">
      <c r="A605">
        <v>3</v>
      </c>
      <c r="B605">
        <v>8</v>
      </c>
      <c r="C605" t="s">
        <v>14</v>
      </c>
      <c r="D605">
        <v>1</v>
      </c>
      <c r="E605">
        <v>1022</v>
      </c>
      <c r="F605">
        <v>1035</v>
      </c>
      <c r="G605">
        <v>13</v>
      </c>
      <c r="H605">
        <v>1014</v>
      </c>
      <c r="I605">
        <v>8</v>
      </c>
      <c r="J605">
        <v>21</v>
      </c>
      <c r="K605">
        <v>0.99217221135029299</v>
      </c>
      <c r="L605">
        <v>0.97971014492753605</v>
      </c>
      <c r="M605">
        <v>0.98743961352656995</v>
      </c>
      <c r="N605">
        <v>0.98590179873602302</v>
      </c>
      <c r="O605">
        <f t="shared" si="10"/>
        <v>1</v>
      </c>
    </row>
    <row r="606" spans="1:15" x14ac:dyDescent="0.25">
      <c r="A606">
        <v>3</v>
      </c>
      <c r="B606">
        <v>8</v>
      </c>
      <c r="C606" t="s">
        <v>15</v>
      </c>
      <c r="D606">
        <v>1</v>
      </c>
      <c r="E606">
        <v>867</v>
      </c>
      <c r="F606">
        <v>827</v>
      </c>
      <c r="G606">
        <v>40</v>
      </c>
      <c r="H606">
        <v>762</v>
      </c>
      <c r="I606">
        <v>105</v>
      </c>
      <c r="J606">
        <v>65</v>
      </c>
      <c r="K606">
        <v>0.87889273356401298</v>
      </c>
      <c r="L606">
        <v>0.92140266021765405</v>
      </c>
      <c r="M606">
        <v>1.0483675937122101</v>
      </c>
      <c r="N606">
        <v>0.89964580873671696</v>
      </c>
      <c r="O606">
        <f t="shared" si="10"/>
        <v>1</v>
      </c>
    </row>
    <row r="607" spans="1:15" x14ac:dyDescent="0.25">
      <c r="A607">
        <v>3</v>
      </c>
      <c r="B607">
        <v>8</v>
      </c>
      <c r="C607" t="s">
        <v>16</v>
      </c>
      <c r="D607">
        <v>1</v>
      </c>
      <c r="E607">
        <v>246</v>
      </c>
      <c r="F607">
        <v>243</v>
      </c>
      <c r="G607">
        <v>3</v>
      </c>
      <c r="H607">
        <v>154</v>
      </c>
      <c r="I607">
        <v>92</v>
      </c>
      <c r="J607">
        <v>89</v>
      </c>
      <c r="K607">
        <v>0.62601626016260103</v>
      </c>
      <c r="L607">
        <v>0.63374485596707797</v>
      </c>
      <c r="M607">
        <v>1.01234567901234</v>
      </c>
      <c r="N607">
        <v>0.62985685071574604</v>
      </c>
      <c r="O607">
        <f t="shared" ref="O607:O670" si="11">IF(AND(B607&gt;12,B607&lt;19),0,1)</f>
        <v>1</v>
      </c>
    </row>
    <row r="608" spans="1:15" x14ac:dyDescent="0.25">
      <c r="A608">
        <v>3</v>
      </c>
      <c r="B608">
        <v>8</v>
      </c>
      <c r="C608" t="s">
        <v>14</v>
      </c>
      <c r="D608">
        <v>2</v>
      </c>
      <c r="E608">
        <v>1039</v>
      </c>
      <c r="F608">
        <v>1035</v>
      </c>
      <c r="G608">
        <v>4</v>
      </c>
      <c r="H608">
        <v>1024</v>
      </c>
      <c r="I608">
        <v>15</v>
      </c>
      <c r="J608">
        <v>11</v>
      </c>
      <c r="K608">
        <v>0.98556304138594797</v>
      </c>
      <c r="L608">
        <v>0.98937198067632803</v>
      </c>
      <c r="M608">
        <v>1.00386473429951</v>
      </c>
      <c r="N608">
        <v>0.987463837994214</v>
      </c>
      <c r="O608">
        <f t="shared" si="11"/>
        <v>1</v>
      </c>
    </row>
    <row r="609" spans="1:15" x14ac:dyDescent="0.25">
      <c r="A609">
        <v>3</v>
      </c>
      <c r="B609">
        <v>8</v>
      </c>
      <c r="C609" t="s">
        <v>15</v>
      </c>
      <c r="D609">
        <v>2</v>
      </c>
      <c r="E609">
        <v>852</v>
      </c>
      <c r="F609">
        <v>827</v>
      </c>
      <c r="G609">
        <v>25</v>
      </c>
      <c r="H609">
        <v>783</v>
      </c>
      <c r="I609">
        <v>69</v>
      </c>
      <c r="J609">
        <v>44</v>
      </c>
      <c r="K609">
        <v>0.91901408450704203</v>
      </c>
      <c r="L609">
        <v>0.94679564691656504</v>
      </c>
      <c r="M609">
        <v>1.03022974607013</v>
      </c>
      <c r="N609">
        <v>0.93269803454437095</v>
      </c>
      <c r="O609">
        <f t="shared" si="11"/>
        <v>1</v>
      </c>
    </row>
    <row r="610" spans="1:15" x14ac:dyDescent="0.25">
      <c r="A610">
        <v>3</v>
      </c>
      <c r="B610">
        <v>8</v>
      </c>
      <c r="C610" t="s">
        <v>16</v>
      </c>
      <c r="D610">
        <v>2</v>
      </c>
      <c r="E610">
        <v>226</v>
      </c>
      <c r="F610">
        <v>243</v>
      </c>
      <c r="G610">
        <v>17</v>
      </c>
      <c r="H610">
        <v>191</v>
      </c>
      <c r="I610">
        <v>35</v>
      </c>
      <c r="J610">
        <v>52</v>
      </c>
      <c r="K610">
        <v>0.84513274336283095</v>
      </c>
      <c r="L610">
        <v>0.78600823045267398</v>
      </c>
      <c r="M610">
        <v>0.93004115226337403</v>
      </c>
      <c r="N610">
        <v>0.81449893390191896</v>
      </c>
      <c r="O610">
        <f t="shared" si="11"/>
        <v>1</v>
      </c>
    </row>
    <row r="611" spans="1:15" x14ac:dyDescent="0.25">
      <c r="A611">
        <v>3</v>
      </c>
      <c r="B611">
        <v>8</v>
      </c>
      <c r="C611" t="s">
        <v>14</v>
      </c>
      <c r="D611">
        <v>3</v>
      </c>
      <c r="E611">
        <v>1033</v>
      </c>
      <c r="F611">
        <v>1035</v>
      </c>
      <c r="G611">
        <v>2</v>
      </c>
      <c r="H611">
        <v>1029</v>
      </c>
      <c r="I611">
        <v>4</v>
      </c>
      <c r="J611">
        <v>6</v>
      </c>
      <c r="K611">
        <v>0.99612778315585604</v>
      </c>
      <c r="L611">
        <v>0.99420289855072397</v>
      </c>
      <c r="M611">
        <v>0.99806763285024103</v>
      </c>
      <c r="N611">
        <v>0.99516441005802703</v>
      </c>
      <c r="O611">
        <f t="shared" si="11"/>
        <v>1</v>
      </c>
    </row>
    <row r="612" spans="1:15" x14ac:dyDescent="0.25">
      <c r="A612">
        <v>3</v>
      </c>
      <c r="B612">
        <v>8</v>
      </c>
      <c r="C612" t="s">
        <v>15</v>
      </c>
      <c r="D612">
        <v>3</v>
      </c>
      <c r="E612">
        <v>832</v>
      </c>
      <c r="F612">
        <v>827</v>
      </c>
      <c r="G612">
        <v>5</v>
      </c>
      <c r="H612">
        <v>775</v>
      </c>
      <c r="I612">
        <v>57</v>
      </c>
      <c r="J612">
        <v>52</v>
      </c>
      <c r="K612">
        <v>0.93149038461538403</v>
      </c>
      <c r="L612">
        <v>0.93712212817412299</v>
      </c>
      <c r="M612">
        <v>1.0060459492140199</v>
      </c>
      <c r="N612">
        <v>0.93429776974080703</v>
      </c>
      <c r="O612">
        <f t="shared" si="11"/>
        <v>1</v>
      </c>
    </row>
    <row r="613" spans="1:15" x14ac:dyDescent="0.25">
      <c r="A613">
        <v>3</v>
      </c>
      <c r="B613">
        <v>8</v>
      </c>
      <c r="C613" t="s">
        <v>16</v>
      </c>
      <c r="D613">
        <v>3</v>
      </c>
      <c r="E613">
        <v>229</v>
      </c>
      <c r="F613">
        <v>243</v>
      </c>
      <c r="G613">
        <v>14</v>
      </c>
      <c r="H613">
        <v>188</v>
      </c>
      <c r="I613">
        <v>41</v>
      </c>
      <c r="J613">
        <v>55</v>
      </c>
      <c r="K613">
        <v>0.82096069868995603</v>
      </c>
      <c r="L613">
        <v>0.77366255144032903</v>
      </c>
      <c r="M613">
        <v>0.94238683127571998</v>
      </c>
      <c r="N613">
        <v>0.79661016949152497</v>
      </c>
      <c r="O613">
        <f t="shared" si="11"/>
        <v>1</v>
      </c>
    </row>
    <row r="614" spans="1:15" x14ac:dyDescent="0.25">
      <c r="A614">
        <v>3</v>
      </c>
      <c r="B614">
        <v>9</v>
      </c>
      <c r="C614" t="s">
        <v>14</v>
      </c>
      <c r="D614">
        <v>1</v>
      </c>
      <c r="E614">
        <v>1100</v>
      </c>
      <c r="F614">
        <v>1107</v>
      </c>
      <c r="G614">
        <v>7</v>
      </c>
      <c r="H614">
        <v>1093</v>
      </c>
      <c r="I614">
        <v>7</v>
      </c>
      <c r="J614">
        <v>14</v>
      </c>
      <c r="K614">
        <v>0.99363636363636298</v>
      </c>
      <c r="L614">
        <v>0.98735320686540196</v>
      </c>
      <c r="M614">
        <v>0.99367660343270103</v>
      </c>
      <c r="N614">
        <v>0.99048482102401403</v>
      </c>
      <c r="O614">
        <f t="shared" si="11"/>
        <v>1</v>
      </c>
    </row>
    <row r="615" spans="1:15" x14ac:dyDescent="0.25">
      <c r="A615">
        <v>3</v>
      </c>
      <c r="B615">
        <v>9</v>
      </c>
      <c r="C615" t="s">
        <v>15</v>
      </c>
      <c r="D615">
        <v>1</v>
      </c>
      <c r="E615">
        <v>671</v>
      </c>
      <c r="F615">
        <v>701</v>
      </c>
      <c r="G615">
        <v>30</v>
      </c>
      <c r="H615">
        <v>629</v>
      </c>
      <c r="I615">
        <v>42</v>
      </c>
      <c r="J615">
        <v>72</v>
      </c>
      <c r="K615">
        <v>0.93740685543964197</v>
      </c>
      <c r="L615">
        <v>0.897289586305278</v>
      </c>
      <c r="M615">
        <v>0.95720399429386505</v>
      </c>
      <c r="N615">
        <v>0.91690962099125295</v>
      </c>
      <c r="O615">
        <f t="shared" si="11"/>
        <v>1</v>
      </c>
    </row>
    <row r="616" spans="1:15" x14ac:dyDescent="0.25">
      <c r="A616">
        <v>3</v>
      </c>
      <c r="B616">
        <v>9</v>
      </c>
      <c r="C616" t="s">
        <v>16</v>
      </c>
      <c r="D616">
        <v>1</v>
      </c>
      <c r="E616">
        <v>241</v>
      </c>
      <c r="F616">
        <v>266</v>
      </c>
      <c r="G616">
        <v>25</v>
      </c>
      <c r="H616">
        <v>172</v>
      </c>
      <c r="I616">
        <v>69</v>
      </c>
      <c r="J616">
        <v>94</v>
      </c>
      <c r="K616">
        <v>0.71369294605809097</v>
      </c>
      <c r="L616">
        <v>0.64661654135338298</v>
      </c>
      <c r="M616">
        <v>0.90601503759398405</v>
      </c>
      <c r="N616">
        <v>0.67850098619329302</v>
      </c>
      <c r="O616">
        <f t="shared" si="11"/>
        <v>1</v>
      </c>
    </row>
    <row r="617" spans="1:15" x14ac:dyDescent="0.25">
      <c r="A617">
        <v>3</v>
      </c>
      <c r="B617">
        <v>9</v>
      </c>
      <c r="C617" t="s">
        <v>14</v>
      </c>
      <c r="D617">
        <v>2</v>
      </c>
      <c r="E617">
        <v>1080</v>
      </c>
      <c r="F617">
        <v>1107</v>
      </c>
      <c r="G617">
        <v>27</v>
      </c>
      <c r="H617">
        <v>1073</v>
      </c>
      <c r="I617">
        <v>7</v>
      </c>
      <c r="J617">
        <v>34</v>
      </c>
      <c r="K617">
        <v>0.99351851851851802</v>
      </c>
      <c r="L617">
        <v>0.96928635953026199</v>
      </c>
      <c r="M617">
        <v>0.97560975609756095</v>
      </c>
      <c r="N617">
        <v>0.98125285779606697</v>
      </c>
      <c r="O617">
        <f t="shared" si="11"/>
        <v>1</v>
      </c>
    </row>
    <row r="618" spans="1:15" x14ac:dyDescent="0.25">
      <c r="A618">
        <v>3</v>
      </c>
      <c r="B618">
        <v>9</v>
      </c>
      <c r="C618" t="s">
        <v>15</v>
      </c>
      <c r="D618">
        <v>2</v>
      </c>
      <c r="E618">
        <v>644</v>
      </c>
      <c r="F618">
        <v>701</v>
      </c>
      <c r="G618">
        <v>57</v>
      </c>
      <c r="H618">
        <v>611</v>
      </c>
      <c r="I618">
        <v>33</v>
      </c>
      <c r="J618">
        <v>90</v>
      </c>
      <c r="K618">
        <v>0.94875776397515499</v>
      </c>
      <c r="L618">
        <v>0.87161198288159702</v>
      </c>
      <c r="M618">
        <v>0.91868758915834503</v>
      </c>
      <c r="N618">
        <v>0.90855018587360503</v>
      </c>
      <c r="O618">
        <f t="shared" si="11"/>
        <v>1</v>
      </c>
    </row>
    <row r="619" spans="1:15" x14ac:dyDescent="0.25">
      <c r="A619">
        <v>3</v>
      </c>
      <c r="B619">
        <v>9</v>
      </c>
      <c r="C619" t="s">
        <v>16</v>
      </c>
      <c r="D619">
        <v>2</v>
      </c>
      <c r="E619">
        <v>256</v>
      </c>
      <c r="F619">
        <v>266</v>
      </c>
      <c r="G619">
        <v>10</v>
      </c>
      <c r="H619">
        <v>213</v>
      </c>
      <c r="I619">
        <v>43</v>
      </c>
      <c r="J619">
        <v>53</v>
      </c>
      <c r="K619">
        <v>0.83203125</v>
      </c>
      <c r="L619">
        <v>0.80075187969924799</v>
      </c>
      <c r="M619">
        <v>0.96240601503759304</v>
      </c>
      <c r="N619">
        <v>0.81609195402298795</v>
      </c>
      <c r="O619">
        <f t="shared" si="11"/>
        <v>1</v>
      </c>
    </row>
    <row r="620" spans="1:15" x14ac:dyDescent="0.25">
      <c r="A620">
        <v>3</v>
      </c>
      <c r="B620">
        <v>9</v>
      </c>
      <c r="C620" t="s">
        <v>14</v>
      </c>
      <c r="D620">
        <v>3</v>
      </c>
      <c r="E620">
        <v>1098</v>
      </c>
      <c r="F620">
        <v>1107</v>
      </c>
      <c r="G620">
        <v>9</v>
      </c>
      <c r="H620">
        <v>1095</v>
      </c>
      <c r="I620">
        <v>3</v>
      </c>
      <c r="J620">
        <v>12</v>
      </c>
      <c r="K620">
        <v>0.99726775956284097</v>
      </c>
      <c r="L620">
        <v>0.98915989159891604</v>
      </c>
      <c r="M620">
        <v>0.99186991869918695</v>
      </c>
      <c r="N620">
        <v>0.99319727891156395</v>
      </c>
      <c r="O620">
        <f t="shared" si="11"/>
        <v>1</v>
      </c>
    </row>
    <row r="621" spans="1:15" x14ac:dyDescent="0.25">
      <c r="A621">
        <v>3</v>
      </c>
      <c r="B621">
        <v>9</v>
      </c>
      <c r="C621" t="s">
        <v>15</v>
      </c>
      <c r="D621">
        <v>3</v>
      </c>
      <c r="E621">
        <v>702</v>
      </c>
      <c r="F621">
        <v>701</v>
      </c>
      <c r="G621">
        <v>1</v>
      </c>
      <c r="H621">
        <v>673</v>
      </c>
      <c r="I621">
        <v>29</v>
      </c>
      <c r="J621">
        <v>28</v>
      </c>
      <c r="K621">
        <v>0.95868945868945799</v>
      </c>
      <c r="L621">
        <v>0.96005706134094104</v>
      </c>
      <c r="M621">
        <v>1.0014265335235299</v>
      </c>
      <c r="N621">
        <v>0.95937277263007803</v>
      </c>
      <c r="O621">
        <f t="shared" si="11"/>
        <v>1</v>
      </c>
    </row>
    <row r="622" spans="1:15" x14ac:dyDescent="0.25">
      <c r="A622">
        <v>3</v>
      </c>
      <c r="B622">
        <v>9</v>
      </c>
      <c r="C622" t="s">
        <v>16</v>
      </c>
      <c r="D622">
        <v>3</v>
      </c>
      <c r="E622">
        <v>236</v>
      </c>
      <c r="F622">
        <v>266</v>
      </c>
      <c r="G622">
        <v>30</v>
      </c>
      <c r="H622">
        <v>204</v>
      </c>
      <c r="I622">
        <v>32</v>
      </c>
      <c r="J622">
        <v>62</v>
      </c>
      <c r="K622">
        <v>0.86440677966101698</v>
      </c>
      <c r="L622">
        <v>0.766917293233082</v>
      </c>
      <c r="M622">
        <v>0.88721804511278102</v>
      </c>
      <c r="N622">
        <v>0.81274900398406302</v>
      </c>
      <c r="O622">
        <f t="shared" si="11"/>
        <v>1</v>
      </c>
    </row>
    <row r="623" spans="1:15" x14ac:dyDescent="0.25">
      <c r="A623">
        <v>3</v>
      </c>
      <c r="B623">
        <v>10</v>
      </c>
      <c r="C623" t="s">
        <v>14</v>
      </c>
      <c r="D623">
        <v>1</v>
      </c>
      <c r="E623">
        <v>1009</v>
      </c>
      <c r="F623">
        <v>1014</v>
      </c>
      <c r="G623">
        <v>5</v>
      </c>
      <c r="H623">
        <v>996</v>
      </c>
      <c r="I623">
        <v>13</v>
      </c>
      <c r="J623">
        <v>18</v>
      </c>
      <c r="K623">
        <v>0.98711595639246696</v>
      </c>
      <c r="L623">
        <v>0.98224852071005897</v>
      </c>
      <c r="M623">
        <v>0.99506903353057197</v>
      </c>
      <c r="N623">
        <v>0.98467622343054795</v>
      </c>
      <c r="O623">
        <f t="shared" si="11"/>
        <v>1</v>
      </c>
    </row>
    <row r="624" spans="1:15" x14ac:dyDescent="0.25">
      <c r="A624">
        <v>3</v>
      </c>
      <c r="B624">
        <v>10</v>
      </c>
      <c r="C624" t="s">
        <v>15</v>
      </c>
      <c r="D624">
        <v>1</v>
      </c>
      <c r="E624">
        <v>669</v>
      </c>
      <c r="F624">
        <v>656</v>
      </c>
      <c r="G624">
        <v>13</v>
      </c>
      <c r="H624">
        <v>612</v>
      </c>
      <c r="I624">
        <v>57</v>
      </c>
      <c r="J624">
        <v>44</v>
      </c>
      <c r="K624">
        <v>0.91479820627802599</v>
      </c>
      <c r="L624">
        <v>0.93292682926829196</v>
      </c>
      <c r="M624">
        <v>1.0198170731707299</v>
      </c>
      <c r="N624">
        <v>0.92377358490565997</v>
      </c>
      <c r="O624">
        <f t="shared" si="11"/>
        <v>1</v>
      </c>
    </row>
    <row r="625" spans="1:15" x14ac:dyDescent="0.25">
      <c r="A625">
        <v>3</v>
      </c>
      <c r="B625">
        <v>10</v>
      </c>
      <c r="C625" t="s">
        <v>16</v>
      </c>
      <c r="D625">
        <v>1</v>
      </c>
      <c r="E625">
        <v>236</v>
      </c>
      <c r="F625">
        <v>247</v>
      </c>
      <c r="G625">
        <v>11</v>
      </c>
      <c r="H625">
        <v>188</v>
      </c>
      <c r="I625">
        <v>48</v>
      </c>
      <c r="J625">
        <v>59</v>
      </c>
      <c r="K625">
        <v>0.79661016949152497</v>
      </c>
      <c r="L625">
        <v>0.76113360323886603</v>
      </c>
      <c r="M625">
        <v>0.95546558704453399</v>
      </c>
      <c r="N625">
        <v>0.77846790890269102</v>
      </c>
      <c r="O625">
        <f t="shared" si="11"/>
        <v>1</v>
      </c>
    </row>
    <row r="626" spans="1:15" x14ac:dyDescent="0.25">
      <c r="A626">
        <v>3</v>
      </c>
      <c r="B626">
        <v>10</v>
      </c>
      <c r="C626" t="s">
        <v>14</v>
      </c>
      <c r="D626">
        <v>2</v>
      </c>
      <c r="E626">
        <v>997</v>
      </c>
      <c r="F626">
        <v>1014</v>
      </c>
      <c r="G626">
        <v>17</v>
      </c>
      <c r="H626">
        <v>975</v>
      </c>
      <c r="I626">
        <v>22</v>
      </c>
      <c r="J626">
        <v>39</v>
      </c>
      <c r="K626">
        <v>0.97793380140421204</v>
      </c>
      <c r="L626">
        <v>0.96153846153846101</v>
      </c>
      <c r="M626">
        <v>0.98323471400394402</v>
      </c>
      <c r="N626">
        <v>0.96966683242167995</v>
      </c>
      <c r="O626">
        <f t="shared" si="11"/>
        <v>1</v>
      </c>
    </row>
    <row r="627" spans="1:15" x14ac:dyDescent="0.25">
      <c r="A627">
        <v>3</v>
      </c>
      <c r="B627">
        <v>10</v>
      </c>
      <c r="C627" t="s">
        <v>15</v>
      </c>
      <c r="D627">
        <v>2</v>
      </c>
      <c r="E627">
        <v>680</v>
      </c>
      <c r="F627">
        <v>656</v>
      </c>
      <c r="G627">
        <v>24</v>
      </c>
      <c r="H627">
        <v>623</v>
      </c>
      <c r="I627">
        <v>57</v>
      </c>
      <c r="J627">
        <v>33</v>
      </c>
      <c r="K627">
        <v>0.91617647058823504</v>
      </c>
      <c r="L627">
        <v>0.94969512195121897</v>
      </c>
      <c r="M627">
        <v>1.0365853658536499</v>
      </c>
      <c r="N627">
        <v>0.93263473053892199</v>
      </c>
      <c r="O627">
        <f t="shared" si="11"/>
        <v>1</v>
      </c>
    </row>
    <row r="628" spans="1:15" x14ac:dyDescent="0.25">
      <c r="A628">
        <v>3</v>
      </c>
      <c r="B628">
        <v>10</v>
      </c>
      <c r="C628" t="s">
        <v>16</v>
      </c>
      <c r="D628">
        <v>2</v>
      </c>
      <c r="E628">
        <v>248</v>
      </c>
      <c r="F628">
        <v>247</v>
      </c>
      <c r="G628">
        <v>1</v>
      </c>
      <c r="H628">
        <v>213</v>
      </c>
      <c r="I628">
        <v>35</v>
      </c>
      <c r="J628">
        <v>34</v>
      </c>
      <c r="K628">
        <v>0.85887096774193505</v>
      </c>
      <c r="L628">
        <v>0.86234817813765097</v>
      </c>
      <c r="M628">
        <v>1.00404858299595</v>
      </c>
      <c r="N628">
        <v>0.86060606060606004</v>
      </c>
      <c r="O628">
        <f t="shared" si="11"/>
        <v>1</v>
      </c>
    </row>
    <row r="629" spans="1:15" x14ac:dyDescent="0.25">
      <c r="A629">
        <v>3</v>
      </c>
      <c r="B629">
        <v>10</v>
      </c>
      <c r="C629" t="s">
        <v>14</v>
      </c>
      <c r="D629">
        <v>3</v>
      </c>
      <c r="E629">
        <v>1026</v>
      </c>
      <c r="F629">
        <v>1014</v>
      </c>
      <c r="G629">
        <v>12</v>
      </c>
      <c r="H629">
        <v>1011</v>
      </c>
      <c r="I629">
        <v>15</v>
      </c>
      <c r="J629">
        <v>3</v>
      </c>
      <c r="K629">
        <v>0.98538011695906402</v>
      </c>
      <c r="L629">
        <v>0.99704142011834296</v>
      </c>
      <c r="M629">
        <v>1.01183431952662</v>
      </c>
      <c r="N629">
        <v>0.99117647058823499</v>
      </c>
      <c r="O629">
        <f t="shared" si="11"/>
        <v>1</v>
      </c>
    </row>
    <row r="630" spans="1:15" x14ac:dyDescent="0.25">
      <c r="A630">
        <v>3</v>
      </c>
      <c r="B630">
        <v>10</v>
      </c>
      <c r="C630" t="s">
        <v>15</v>
      </c>
      <c r="D630">
        <v>3</v>
      </c>
      <c r="E630">
        <v>650</v>
      </c>
      <c r="F630">
        <v>656</v>
      </c>
      <c r="G630">
        <v>6</v>
      </c>
      <c r="H630">
        <v>616</v>
      </c>
      <c r="I630">
        <v>34</v>
      </c>
      <c r="J630">
        <v>40</v>
      </c>
      <c r="K630">
        <v>0.94769230769230695</v>
      </c>
      <c r="L630">
        <v>0.93902439024390205</v>
      </c>
      <c r="M630">
        <v>0.99085365853658502</v>
      </c>
      <c r="N630">
        <v>0.94333843797855998</v>
      </c>
      <c r="O630">
        <f t="shared" si="11"/>
        <v>1</v>
      </c>
    </row>
    <row r="631" spans="1:15" x14ac:dyDescent="0.25">
      <c r="A631">
        <v>3</v>
      </c>
      <c r="B631">
        <v>10</v>
      </c>
      <c r="C631" t="s">
        <v>16</v>
      </c>
      <c r="D631">
        <v>3</v>
      </c>
      <c r="E631">
        <v>215</v>
      </c>
      <c r="F631">
        <v>247</v>
      </c>
      <c r="G631">
        <v>32</v>
      </c>
      <c r="H631">
        <v>191</v>
      </c>
      <c r="I631">
        <v>24</v>
      </c>
      <c r="J631">
        <v>56</v>
      </c>
      <c r="K631">
        <v>0.88837209302325504</v>
      </c>
      <c r="L631">
        <v>0.77327935222671995</v>
      </c>
      <c r="M631">
        <v>0.87044534412955399</v>
      </c>
      <c r="N631">
        <v>0.82683982683982604</v>
      </c>
      <c r="O631">
        <f t="shared" si="11"/>
        <v>1</v>
      </c>
    </row>
    <row r="632" spans="1:15" x14ac:dyDescent="0.25">
      <c r="A632">
        <v>3</v>
      </c>
      <c r="B632">
        <v>11</v>
      </c>
      <c r="C632" t="s">
        <v>14</v>
      </c>
      <c r="D632">
        <v>1</v>
      </c>
      <c r="E632">
        <v>1079</v>
      </c>
      <c r="F632">
        <v>1070</v>
      </c>
      <c r="G632">
        <v>9</v>
      </c>
      <c r="H632">
        <v>1064</v>
      </c>
      <c r="I632">
        <v>15</v>
      </c>
      <c r="J632">
        <v>6</v>
      </c>
      <c r="K632">
        <v>0.98609823911028704</v>
      </c>
      <c r="L632">
        <v>0.99439252336448603</v>
      </c>
      <c r="M632">
        <v>1.00841121495327</v>
      </c>
      <c r="N632">
        <v>0.99022801302931596</v>
      </c>
      <c r="O632">
        <f t="shared" si="11"/>
        <v>1</v>
      </c>
    </row>
    <row r="633" spans="1:15" x14ac:dyDescent="0.25">
      <c r="A633">
        <v>3</v>
      </c>
      <c r="B633">
        <v>11</v>
      </c>
      <c r="C633" t="s">
        <v>15</v>
      </c>
      <c r="D633">
        <v>1</v>
      </c>
      <c r="E633">
        <v>753</v>
      </c>
      <c r="F633">
        <v>700</v>
      </c>
      <c r="G633">
        <v>53</v>
      </c>
      <c r="H633">
        <v>658</v>
      </c>
      <c r="I633">
        <v>95</v>
      </c>
      <c r="J633">
        <v>42</v>
      </c>
      <c r="K633">
        <v>0.87383798140770197</v>
      </c>
      <c r="L633">
        <v>0.94</v>
      </c>
      <c r="M633">
        <v>1.0757142857142801</v>
      </c>
      <c r="N633">
        <v>0.90571231933929797</v>
      </c>
      <c r="O633">
        <f t="shared" si="11"/>
        <v>1</v>
      </c>
    </row>
    <row r="634" spans="1:15" x14ac:dyDescent="0.25">
      <c r="A634">
        <v>3</v>
      </c>
      <c r="B634">
        <v>11</v>
      </c>
      <c r="C634" t="s">
        <v>16</v>
      </c>
      <c r="D634">
        <v>1</v>
      </c>
      <c r="E634">
        <v>222</v>
      </c>
      <c r="F634">
        <v>239</v>
      </c>
      <c r="G634">
        <v>17</v>
      </c>
      <c r="H634">
        <v>162</v>
      </c>
      <c r="I634">
        <v>60</v>
      </c>
      <c r="J634">
        <v>77</v>
      </c>
      <c r="K634">
        <v>0.72972972972972905</v>
      </c>
      <c r="L634">
        <v>0.67782426778242599</v>
      </c>
      <c r="M634">
        <v>0.92887029288702905</v>
      </c>
      <c r="N634">
        <v>0.70281995661605201</v>
      </c>
      <c r="O634">
        <f t="shared" si="11"/>
        <v>1</v>
      </c>
    </row>
    <row r="635" spans="1:15" x14ac:dyDescent="0.25">
      <c r="A635">
        <v>3</v>
      </c>
      <c r="B635">
        <v>11</v>
      </c>
      <c r="C635" t="s">
        <v>14</v>
      </c>
      <c r="D635">
        <v>2</v>
      </c>
      <c r="E635">
        <v>1057</v>
      </c>
      <c r="F635">
        <v>1070</v>
      </c>
      <c r="G635">
        <v>13</v>
      </c>
      <c r="H635">
        <v>1049</v>
      </c>
      <c r="I635">
        <v>8</v>
      </c>
      <c r="J635">
        <v>21</v>
      </c>
      <c r="K635">
        <v>0.99243140964995202</v>
      </c>
      <c r="L635">
        <v>0.98037383177570003</v>
      </c>
      <c r="M635">
        <v>0.98785046728971904</v>
      </c>
      <c r="N635">
        <v>0.98636577338974996</v>
      </c>
      <c r="O635">
        <f t="shared" si="11"/>
        <v>1</v>
      </c>
    </row>
    <row r="636" spans="1:15" x14ac:dyDescent="0.25">
      <c r="A636">
        <v>3</v>
      </c>
      <c r="B636">
        <v>11</v>
      </c>
      <c r="C636" t="s">
        <v>15</v>
      </c>
      <c r="D636">
        <v>2</v>
      </c>
      <c r="E636">
        <v>705</v>
      </c>
      <c r="F636">
        <v>700</v>
      </c>
      <c r="G636">
        <v>5</v>
      </c>
      <c r="H636">
        <v>642</v>
      </c>
      <c r="I636">
        <v>63</v>
      </c>
      <c r="J636">
        <v>58</v>
      </c>
      <c r="K636">
        <v>0.91063829787233996</v>
      </c>
      <c r="L636">
        <v>0.91714285714285704</v>
      </c>
      <c r="M636">
        <v>1.00714285714285</v>
      </c>
      <c r="N636">
        <v>0.91387900355871798</v>
      </c>
      <c r="O636">
        <f t="shared" si="11"/>
        <v>1</v>
      </c>
    </row>
    <row r="637" spans="1:15" x14ac:dyDescent="0.25">
      <c r="A637">
        <v>3</v>
      </c>
      <c r="B637">
        <v>11</v>
      </c>
      <c r="C637" t="s">
        <v>16</v>
      </c>
      <c r="D637">
        <v>2</v>
      </c>
      <c r="E637">
        <v>220</v>
      </c>
      <c r="F637">
        <v>239</v>
      </c>
      <c r="G637">
        <v>19</v>
      </c>
      <c r="H637">
        <v>189</v>
      </c>
      <c r="I637">
        <v>31</v>
      </c>
      <c r="J637">
        <v>50</v>
      </c>
      <c r="K637">
        <v>0.85909090909090902</v>
      </c>
      <c r="L637">
        <v>0.79079497907949703</v>
      </c>
      <c r="M637">
        <v>0.92050209205020905</v>
      </c>
      <c r="N637">
        <v>0.82352941176470595</v>
      </c>
      <c r="O637">
        <f t="shared" si="11"/>
        <v>1</v>
      </c>
    </row>
    <row r="638" spans="1:15" x14ac:dyDescent="0.25">
      <c r="A638">
        <v>3</v>
      </c>
      <c r="B638">
        <v>11</v>
      </c>
      <c r="C638" t="s">
        <v>14</v>
      </c>
      <c r="D638">
        <v>3</v>
      </c>
      <c r="E638">
        <v>1072</v>
      </c>
      <c r="F638">
        <v>1070</v>
      </c>
      <c r="G638">
        <v>2</v>
      </c>
      <c r="H638">
        <v>1064</v>
      </c>
      <c r="I638">
        <v>8</v>
      </c>
      <c r="J638">
        <v>6</v>
      </c>
      <c r="K638">
        <v>0.99253731343283502</v>
      </c>
      <c r="L638">
        <v>0.99439252336448603</v>
      </c>
      <c r="M638">
        <v>1.0018691588785</v>
      </c>
      <c r="N638">
        <v>0.99346405228758095</v>
      </c>
      <c r="O638">
        <f t="shared" si="11"/>
        <v>1</v>
      </c>
    </row>
    <row r="639" spans="1:15" x14ac:dyDescent="0.25">
      <c r="A639">
        <v>3</v>
      </c>
      <c r="B639">
        <v>11</v>
      </c>
      <c r="C639" t="s">
        <v>15</v>
      </c>
      <c r="D639">
        <v>3</v>
      </c>
      <c r="E639">
        <v>695</v>
      </c>
      <c r="F639">
        <v>700</v>
      </c>
      <c r="G639">
        <v>5</v>
      </c>
      <c r="H639">
        <v>646</v>
      </c>
      <c r="I639">
        <v>49</v>
      </c>
      <c r="J639">
        <v>54</v>
      </c>
      <c r="K639">
        <v>0.92949640287769697</v>
      </c>
      <c r="L639">
        <v>0.92285714285714204</v>
      </c>
      <c r="M639">
        <v>0.99285714285714199</v>
      </c>
      <c r="N639">
        <v>0.92616487455197105</v>
      </c>
      <c r="O639">
        <f t="shared" si="11"/>
        <v>1</v>
      </c>
    </row>
    <row r="640" spans="1:15" x14ac:dyDescent="0.25">
      <c r="A640">
        <v>3</v>
      </c>
      <c r="B640">
        <v>11</v>
      </c>
      <c r="C640" t="s">
        <v>16</v>
      </c>
      <c r="D640">
        <v>3</v>
      </c>
      <c r="E640">
        <v>205</v>
      </c>
      <c r="F640">
        <v>239</v>
      </c>
      <c r="G640">
        <v>34</v>
      </c>
      <c r="H640">
        <v>180</v>
      </c>
      <c r="I640">
        <v>25</v>
      </c>
      <c r="J640">
        <v>59</v>
      </c>
      <c r="K640">
        <v>0.87804878048780399</v>
      </c>
      <c r="L640">
        <v>0.75313807531380705</v>
      </c>
      <c r="M640">
        <v>0.85774058577405798</v>
      </c>
      <c r="N640">
        <v>0.81081081081080997</v>
      </c>
      <c r="O640">
        <f t="shared" si="11"/>
        <v>1</v>
      </c>
    </row>
    <row r="641" spans="1:15" x14ac:dyDescent="0.25">
      <c r="A641">
        <v>3</v>
      </c>
      <c r="B641">
        <v>12</v>
      </c>
      <c r="C641" t="s">
        <v>14</v>
      </c>
      <c r="D641">
        <v>1</v>
      </c>
      <c r="E641">
        <v>1035</v>
      </c>
      <c r="F641">
        <v>1007</v>
      </c>
      <c r="G641">
        <v>28</v>
      </c>
      <c r="H641">
        <v>1007</v>
      </c>
      <c r="I641">
        <v>28</v>
      </c>
      <c r="J641">
        <v>0</v>
      </c>
      <c r="K641">
        <v>0.97294685990338103</v>
      </c>
      <c r="L641">
        <v>1</v>
      </c>
      <c r="M641">
        <v>1.0278053624627601</v>
      </c>
      <c r="N641">
        <v>0.98628795298726701</v>
      </c>
      <c r="O641">
        <f t="shared" si="11"/>
        <v>1</v>
      </c>
    </row>
    <row r="642" spans="1:15" x14ac:dyDescent="0.25">
      <c r="A642">
        <v>3</v>
      </c>
      <c r="B642">
        <v>12</v>
      </c>
      <c r="C642" t="s">
        <v>15</v>
      </c>
      <c r="D642">
        <v>1</v>
      </c>
      <c r="E642">
        <v>745</v>
      </c>
      <c r="F642">
        <v>641</v>
      </c>
      <c r="G642">
        <v>104</v>
      </c>
      <c r="H642">
        <v>624</v>
      </c>
      <c r="I642">
        <v>121</v>
      </c>
      <c r="J642">
        <v>17</v>
      </c>
      <c r="K642">
        <v>0.83758389261744903</v>
      </c>
      <c r="L642">
        <v>0.973478939157566</v>
      </c>
      <c r="M642">
        <v>1.1622464898595899</v>
      </c>
      <c r="N642">
        <v>0.90043290043290003</v>
      </c>
      <c r="O642">
        <f t="shared" si="11"/>
        <v>1</v>
      </c>
    </row>
    <row r="643" spans="1:15" x14ac:dyDescent="0.25">
      <c r="A643">
        <v>3</v>
      </c>
      <c r="B643">
        <v>12</v>
      </c>
      <c r="C643" t="s">
        <v>16</v>
      </c>
      <c r="D643">
        <v>1</v>
      </c>
      <c r="E643">
        <v>250</v>
      </c>
      <c r="F643">
        <v>204</v>
      </c>
      <c r="G643">
        <v>46</v>
      </c>
      <c r="H643">
        <v>178</v>
      </c>
      <c r="I643">
        <v>72</v>
      </c>
      <c r="J643">
        <v>26</v>
      </c>
      <c r="K643">
        <v>0.71199999999999997</v>
      </c>
      <c r="L643">
        <v>0.87254901960784303</v>
      </c>
      <c r="M643">
        <v>1.2254901960784299</v>
      </c>
      <c r="N643">
        <v>0.78414096916299503</v>
      </c>
      <c r="O643">
        <f t="shared" si="11"/>
        <v>1</v>
      </c>
    </row>
    <row r="644" spans="1:15" x14ac:dyDescent="0.25">
      <c r="A644">
        <v>3</v>
      </c>
      <c r="B644">
        <v>12</v>
      </c>
      <c r="C644" t="s">
        <v>14</v>
      </c>
      <c r="D644">
        <v>2</v>
      </c>
      <c r="E644">
        <v>1015</v>
      </c>
      <c r="F644">
        <v>1007</v>
      </c>
      <c r="G644">
        <v>8</v>
      </c>
      <c r="H644">
        <v>1004</v>
      </c>
      <c r="I644">
        <v>11</v>
      </c>
      <c r="J644">
        <v>3</v>
      </c>
      <c r="K644">
        <v>0.98916256157635396</v>
      </c>
      <c r="L644">
        <v>0.99702085402184704</v>
      </c>
      <c r="M644">
        <v>1.0079443892750699</v>
      </c>
      <c r="N644">
        <v>0.993076162215628</v>
      </c>
      <c r="O644">
        <f t="shared" si="11"/>
        <v>1</v>
      </c>
    </row>
    <row r="645" spans="1:15" x14ac:dyDescent="0.25">
      <c r="A645">
        <v>3</v>
      </c>
      <c r="B645">
        <v>12</v>
      </c>
      <c r="C645" t="s">
        <v>15</v>
      </c>
      <c r="D645">
        <v>2</v>
      </c>
      <c r="E645">
        <v>686</v>
      </c>
      <c r="F645">
        <v>641</v>
      </c>
      <c r="G645">
        <v>45</v>
      </c>
      <c r="H645">
        <v>594</v>
      </c>
      <c r="I645">
        <v>92</v>
      </c>
      <c r="J645">
        <v>47</v>
      </c>
      <c r="K645">
        <v>0.86588921282798803</v>
      </c>
      <c r="L645">
        <v>0.92667706708268305</v>
      </c>
      <c r="M645">
        <v>1.07020280811232</v>
      </c>
      <c r="N645">
        <v>0.89525244913338298</v>
      </c>
      <c r="O645">
        <f t="shared" si="11"/>
        <v>1</v>
      </c>
    </row>
    <row r="646" spans="1:15" x14ac:dyDescent="0.25">
      <c r="A646">
        <v>3</v>
      </c>
      <c r="B646">
        <v>12</v>
      </c>
      <c r="C646" t="s">
        <v>16</v>
      </c>
      <c r="D646">
        <v>2</v>
      </c>
      <c r="E646">
        <v>247</v>
      </c>
      <c r="F646">
        <v>204</v>
      </c>
      <c r="G646">
        <v>43</v>
      </c>
      <c r="H646">
        <v>183</v>
      </c>
      <c r="I646">
        <v>64</v>
      </c>
      <c r="J646">
        <v>21</v>
      </c>
      <c r="K646">
        <v>0.74089068825910898</v>
      </c>
      <c r="L646">
        <v>0.89705882352941102</v>
      </c>
      <c r="M646">
        <v>1.2107843137254899</v>
      </c>
      <c r="N646">
        <v>0.81152993348115199</v>
      </c>
      <c r="O646">
        <f t="shared" si="11"/>
        <v>1</v>
      </c>
    </row>
    <row r="647" spans="1:15" x14ac:dyDescent="0.25">
      <c r="A647">
        <v>3</v>
      </c>
      <c r="B647">
        <v>12</v>
      </c>
      <c r="C647" t="s">
        <v>14</v>
      </c>
      <c r="D647">
        <v>3</v>
      </c>
      <c r="E647">
        <v>1012</v>
      </c>
      <c r="F647">
        <v>1007</v>
      </c>
      <c r="G647">
        <v>5</v>
      </c>
      <c r="H647">
        <v>1007</v>
      </c>
      <c r="I647">
        <v>5</v>
      </c>
      <c r="J647">
        <v>0</v>
      </c>
      <c r="K647">
        <v>0.99505928853754899</v>
      </c>
      <c r="L647">
        <v>1</v>
      </c>
      <c r="M647">
        <v>1.0049652432969201</v>
      </c>
      <c r="N647">
        <v>0.99752352649826603</v>
      </c>
      <c r="O647">
        <f t="shared" si="11"/>
        <v>1</v>
      </c>
    </row>
    <row r="648" spans="1:15" x14ac:dyDescent="0.25">
      <c r="A648">
        <v>3</v>
      </c>
      <c r="B648">
        <v>12</v>
      </c>
      <c r="C648" t="s">
        <v>15</v>
      </c>
      <c r="D648">
        <v>3</v>
      </c>
      <c r="E648">
        <v>639</v>
      </c>
      <c r="F648">
        <v>641</v>
      </c>
      <c r="G648">
        <v>2</v>
      </c>
      <c r="H648">
        <v>572</v>
      </c>
      <c r="I648">
        <v>67</v>
      </c>
      <c r="J648">
        <v>69</v>
      </c>
      <c r="K648">
        <v>0.89514866979655705</v>
      </c>
      <c r="L648">
        <v>0.89235569422776895</v>
      </c>
      <c r="M648">
        <v>0.99687987519500698</v>
      </c>
      <c r="N648">
        <v>0.89375000000000004</v>
      </c>
      <c r="O648">
        <f t="shared" si="11"/>
        <v>1</v>
      </c>
    </row>
    <row r="649" spans="1:15" x14ac:dyDescent="0.25">
      <c r="A649">
        <v>3</v>
      </c>
      <c r="B649">
        <v>12</v>
      </c>
      <c r="C649" t="s">
        <v>16</v>
      </c>
      <c r="D649">
        <v>3</v>
      </c>
      <c r="E649">
        <v>220</v>
      </c>
      <c r="F649">
        <v>204</v>
      </c>
      <c r="G649">
        <v>16</v>
      </c>
      <c r="H649">
        <v>179</v>
      </c>
      <c r="I649">
        <v>41</v>
      </c>
      <c r="J649">
        <v>25</v>
      </c>
      <c r="K649">
        <v>0.81363636363636305</v>
      </c>
      <c r="L649">
        <v>0.87745098039215597</v>
      </c>
      <c r="M649">
        <v>1.07843137254901</v>
      </c>
      <c r="N649">
        <v>0.84433962264150897</v>
      </c>
      <c r="O649">
        <f t="shared" si="11"/>
        <v>1</v>
      </c>
    </row>
    <row r="650" spans="1:15" x14ac:dyDescent="0.25">
      <c r="A650">
        <v>3</v>
      </c>
      <c r="B650">
        <v>13</v>
      </c>
      <c r="C650" t="s">
        <v>14</v>
      </c>
      <c r="D650">
        <v>1</v>
      </c>
      <c r="E650">
        <v>1015</v>
      </c>
      <c r="F650">
        <v>1000</v>
      </c>
      <c r="G650">
        <v>15</v>
      </c>
      <c r="H650">
        <v>995</v>
      </c>
      <c r="I650">
        <v>20</v>
      </c>
      <c r="J650">
        <v>5</v>
      </c>
      <c r="K650">
        <v>0.98029556650246297</v>
      </c>
      <c r="L650">
        <v>0.995</v>
      </c>
      <c r="M650">
        <v>1.0149999999999999</v>
      </c>
      <c r="N650">
        <v>0.98759305210918102</v>
      </c>
      <c r="O650">
        <f t="shared" si="11"/>
        <v>0</v>
      </c>
    </row>
    <row r="651" spans="1:15" x14ac:dyDescent="0.25">
      <c r="A651">
        <v>3</v>
      </c>
      <c r="B651">
        <v>13</v>
      </c>
      <c r="C651" t="s">
        <v>15</v>
      </c>
      <c r="D651">
        <v>1</v>
      </c>
      <c r="E651">
        <v>891</v>
      </c>
      <c r="F651">
        <v>815</v>
      </c>
      <c r="G651">
        <v>76</v>
      </c>
      <c r="H651">
        <v>798</v>
      </c>
      <c r="I651">
        <v>93</v>
      </c>
      <c r="J651">
        <v>17</v>
      </c>
      <c r="K651">
        <v>0.89562289562289499</v>
      </c>
      <c r="L651">
        <v>0.97914110429447798</v>
      </c>
      <c r="M651">
        <v>1.0932515337423301</v>
      </c>
      <c r="N651">
        <v>0.93552168815943704</v>
      </c>
      <c r="O651">
        <f t="shared" si="11"/>
        <v>0</v>
      </c>
    </row>
    <row r="652" spans="1:15" x14ac:dyDescent="0.25">
      <c r="A652">
        <v>3</v>
      </c>
      <c r="B652">
        <v>13</v>
      </c>
      <c r="C652" t="s">
        <v>16</v>
      </c>
      <c r="D652">
        <v>1</v>
      </c>
      <c r="E652">
        <v>279</v>
      </c>
      <c r="F652">
        <v>216</v>
      </c>
      <c r="G652">
        <v>63</v>
      </c>
      <c r="H652">
        <v>157</v>
      </c>
      <c r="I652">
        <v>122</v>
      </c>
      <c r="J652">
        <v>59</v>
      </c>
      <c r="K652">
        <v>0.56272401433691699</v>
      </c>
      <c r="L652">
        <v>0.72685185185185097</v>
      </c>
      <c r="M652">
        <v>1.2916666666666601</v>
      </c>
      <c r="N652">
        <v>0.63434343434343399</v>
      </c>
      <c r="O652">
        <f t="shared" si="11"/>
        <v>0</v>
      </c>
    </row>
    <row r="653" spans="1:15" x14ac:dyDescent="0.25">
      <c r="A653">
        <v>3</v>
      </c>
      <c r="B653">
        <v>13</v>
      </c>
      <c r="C653" t="s">
        <v>14</v>
      </c>
      <c r="D653">
        <v>2</v>
      </c>
      <c r="E653">
        <v>975</v>
      </c>
      <c r="F653">
        <v>1000</v>
      </c>
      <c r="G653">
        <v>25</v>
      </c>
      <c r="H653">
        <v>969</v>
      </c>
      <c r="I653">
        <v>6</v>
      </c>
      <c r="J653">
        <v>31</v>
      </c>
      <c r="K653">
        <v>0.99384615384615305</v>
      </c>
      <c r="L653">
        <v>0.96899999999999997</v>
      </c>
      <c r="M653">
        <v>0.97499999999999998</v>
      </c>
      <c r="N653">
        <v>0.98126582278481</v>
      </c>
      <c r="O653">
        <f t="shared" si="11"/>
        <v>0</v>
      </c>
    </row>
    <row r="654" spans="1:15" x14ac:dyDescent="0.25">
      <c r="A654">
        <v>3</v>
      </c>
      <c r="B654">
        <v>13</v>
      </c>
      <c r="C654" t="s">
        <v>15</v>
      </c>
      <c r="D654">
        <v>2</v>
      </c>
      <c r="E654">
        <v>843</v>
      </c>
      <c r="F654">
        <v>815</v>
      </c>
      <c r="G654">
        <v>28</v>
      </c>
      <c r="H654">
        <v>789</v>
      </c>
      <c r="I654">
        <v>54</v>
      </c>
      <c r="J654">
        <v>26</v>
      </c>
      <c r="K654">
        <v>0.93594306049821996</v>
      </c>
      <c r="L654">
        <v>0.96809815950920197</v>
      </c>
      <c r="M654">
        <v>1.03435582822085</v>
      </c>
      <c r="N654">
        <v>0.95174909529553597</v>
      </c>
      <c r="O654">
        <f t="shared" si="11"/>
        <v>0</v>
      </c>
    </row>
    <row r="655" spans="1:15" x14ac:dyDescent="0.25">
      <c r="A655">
        <v>3</v>
      </c>
      <c r="B655">
        <v>13</v>
      </c>
      <c r="C655" t="s">
        <v>16</v>
      </c>
      <c r="D655">
        <v>2</v>
      </c>
      <c r="E655">
        <v>244</v>
      </c>
      <c r="F655">
        <v>216</v>
      </c>
      <c r="G655">
        <v>28</v>
      </c>
      <c r="H655">
        <v>181</v>
      </c>
      <c r="I655">
        <v>63</v>
      </c>
      <c r="J655">
        <v>35</v>
      </c>
      <c r="K655">
        <v>0.74180327868852403</v>
      </c>
      <c r="L655">
        <v>0.83796296296296202</v>
      </c>
      <c r="M655">
        <v>1.12962962962962</v>
      </c>
      <c r="N655">
        <v>0.78695652173913</v>
      </c>
      <c r="O655">
        <f t="shared" si="11"/>
        <v>0</v>
      </c>
    </row>
    <row r="656" spans="1:15" x14ac:dyDescent="0.25">
      <c r="A656">
        <v>3</v>
      </c>
      <c r="B656">
        <v>13</v>
      </c>
      <c r="C656" t="s">
        <v>14</v>
      </c>
      <c r="D656">
        <v>3</v>
      </c>
      <c r="E656">
        <v>999</v>
      </c>
      <c r="F656">
        <v>1000</v>
      </c>
      <c r="G656">
        <v>1</v>
      </c>
      <c r="H656">
        <v>992</v>
      </c>
      <c r="I656">
        <v>7</v>
      </c>
      <c r="J656">
        <v>8</v>
      </c>
      <c r="K656">
        <v>0.99299299299299304</v>
      </c>
      <c r="L656">
        <v>0.99199999999999999</v>
      </c>
      <c r="M656">
        <v>0.999</v>
      </c>
      <c r="N656">
        <v>0.99249624812406201</v>
      </c>
      <c r="O656">
        <f t="shared" si="11"/>
        <v>0</v>
      </c>
    </row>
    <row r="657" spans="1:15" x14ac:dyDescent="0.25">
      <c r="A657">
        <v>3</v>
      </c>
      <c r="B657">
        <v>13</v>
      </c>
      <c r="C657" t="s">
        <v>15</v>
      </c>
      <c r="D657">
        <v>3</v>
      </c>
      <c r="E657">
        <v>823</v>
      </c>
      <c r="F657">
        <v>815</v>
      </c>
      <c r="G657">
        <v>8</v>
      </c>
      <c r="H657">
        <v>781</v>
      </c>
      <c r="I657">
        <v>42</v>
      </c>
      <c r="J657">
        <v>34</v>
      </c>
      <c r="K657">
        <v>0.94896719319562495</v>
      </c>
      <c r="L657">
        <v>0.95828220858895696</v>
      </c>
      <c r="M657">
        <v>1.00981595092024</v>
      </c>
      <c r="N657">
        <v>0.95360195360195299</v>
      </c>
      <c r="O657">
        <f t="shared" si="11"/>
        <v>0</v>
      </c>
    </row>
    <row r="658" spans="1:15" x14ac:dyDescent="0.25">
      <c r="A658">
        <v>3</v>
      </c>
      <c r="B658">
        <v>13</v>
      </c>
      <c r="C658" t="s">
        <v>16</v>
      </c>
      <c r="D658">
        <v>3</v>
      </c>
      <c r="E658">
        <v>202</v>
      </c>
      <c r="F658">
        <v>216</v>
      </c>
      <c r="G658">
        <v>14</v>
      </c>
      <c r="H658">
        <v>180</v>
      </c>
      <c r="I658">
        <v>22</v>
      </c>
      <c r="J658">
        <v>36</v>
      </c>
      <c r="K658">
        <v>0.89108910891089099</v>
      </c>
      <c r="L658">
        <v>0.83333333333333304</v>
      </c>
      <c r="M658">
        <v>0.93518518518518501</v>
      </c>
      <c r="N658">
        <v>0.86124401913875503</v>
      </c>
      <c r="O658">
        <f t="shared" si="11"/>
        <v>0</v>
      </c>
    </row>
    <row r="659" spans="1:15" x14ac:dyDescent="0.25">
      <c r="A659">
        <v>3</v>
      </c>
      <c r="B659">
        <v>14</v>
      </c>
      <c r="C659" t="s">
        <v>14</v>
      </c>
      <c r="D659">
        <v>1</v>
      </c>
      <c r="E659">
        <v>1019</v>
      </c>
      <c r="F659">
        <v>1052</v>
      </c>
      <c r="G659">
        <v>33</v>
      </c>
      <c r="H659">
        <v>1018</v>
      </c>
      <c r="I659">
        <v>1</v>
      </c>
      <c r="J659">
        <v>34</v>
      </c>
      <c r="K659">
        <v>0.99901864573110799</v>
      </c>
      <c r="L659">
        <v>0.96768060836501901</v>
      </c>
      <c r="M659">
        <v>0.96863117870722404</v>
      </c>
      <c r="N659">
        <v>0.98309995171414699</v>
      </c>
      <c r="O659">
        <f t="shared" si="11"/>
        <v>0</v>
      </c>
    </row>
    <row r="660" spans="1:15" x14ac:dyDescent="0.25">
      <c r="A660">
        <v>3</v>
      </c>
      <c r="B660">
        <v>14</v>
      </c>
      <c r="C660" t="s">
        <v>15</v>
      </c>
      <c r="D660">
        <v>1</v>
      </c>
      <c r="E660">
        <v>876</v>
      </c>
      <c r="F660">
        <v>913</v>
      </c>
      <c r="G660">
        <v>37</v>
      </c>
      <c r="H660">
        <v>817</v>
      </c>
      <c r="I660">
        <v>59</v>
      </c>
      <c r="J660">
        <v>96</v>
      </c>
      <c r="K660">
        <v>0.93264840182648401</v>
      </c>
      <c r="L660">
        <v>0.89485213581599099</v>
      </c>
      <c r="M660">
        <v>0.95947426067907904</v>
      </c>
      <c r="N660">
        <v>0.91335941866964698</v>
      </c>
      <c r="O660">
        <f t="shared" si="11"/>
        <v>0</v>
      </c>
    </row>
    <row r="661" spans="1:15" x14ac:dyDescent="0.25">
      <c r="A661">
        <v>3</v>
      </c>
      <c r="B661">
        <v>14</v>
      </c>
      <c r="C661" t="s">
        <v>16</v>
      </c>
      <c r="D661">
        <v>1</v>
      </c>
      <c r="E661">
        <v>239</v>
      </c>
      <c r="F661">
        <v>217</v>
      </c>
      <c r="G661">
        <v>22</v>
      </c>
      <c r="H661">
        <v>162</v>
      </c>
      <c r="I661">
        <v>77</v>
      </c>
      <c r="J661">
        <v>55</v>
      </c>
      <c r="K661">
        <v>0.67782426778242599</v>
      </c>
      <c r="L661">
        <v>0.74654377880184297</v>
      </c>
      <c r="M661">
        <v>1.10138248847926</v>
      </c>
      <c r="N661">
        <v>0.71052631578947301</v>
      </c>
      <c r="O661">
        <f t="shared" si="11"/>
        <v>0</v>
      </c>
    </row>
    <row r="662" spans="1:15" x14ac:dyDescent="0.25">
      <c r="A662">
        <v>3</v>
      </c>
      <c r="B662">
        <v>14</v>
      </c>
      <c r="C662" t="s">
        <v>14</v>
      </c>
      <c r="D662">
        <v>2</v>
      </c>
      <c r="E662">
        <v>1022</v>
      </c>
      <c r="F662">
        <v>1052</v>
      </c>
      <c r="G662">
        <v>30</v>
      </c>
      <c r="H662">
        <v>1015</v>
      </c>
      <c r="I662">
        <v>7</v>
      </c>
      <c r="J662">
        <v>37</v>
      </c>
      <c r="K662">
        <v>0.99315068493150604</v>
      </c>
      <c r="L662">
        <v>0.96482889733840305</v>
      </c>
      <c r="M662">
        <v>0.97148288973384</v>
      </c>
      <c r="N662">
        <v>0.97878495660559295</v>
      </c>
      <c r="O662">
        <f t="shared" si="11"/>
        <v>0</v>
      </c>
    </row>
    <row r="663" spans="1:15" x14ac:dyDescent="0.25">
      <c r="A663">
        <v>3</v>
      </c>
      <c r="B663">
        <v>14</v>
      </c>
      <c r="C663" t="s">
        <v>15</v>
      </c>
      <c r="D663">
        <v>2</v>
      </c>
      <c r="E663">
        <v>904</v>
      </c>
      <c r="F663">
        <v>913</v>
      </c>
      <c r="G663">
        <v>9</v>
      </c>
      <c r="H663">
        <v>842</v>
      </c>
      <c r="I663">
        <v>62</v>
      </c>
      <c r="J663">
        <v>71</v>
      </c>
      <c r="K663">
        <v>0.93141592920353899</v>
      </c>
      <c r="L663">
        <v>0.92223439211391001</v>
      </c>
      <c r="M663">
        <v>0.99014238773274899</v>
      </c>
      <c r="N663">
        <v>0.92680242157402304</v>
      </c>
      <c r="O663">
        <f t="shared" si="11"/>
        <v>0</v>
      </c>
    </row>
    <row r="664" spans="1:15" x14ac:dyDescent="0.25">
      <c r="A664">
        <v>3</v>
      </c>
      <c r="B664">
        <v>14</v>
      </c>
      <c r="C664" t="s">
        <v>16</v>
      </c>
      <c r="D664">
        <v>2</v>
      </c>
      <c r="E664">
        <v>236</v>
      </c>
      <c r="F664">
        <v>217</v>
      </c>
      <c r="G664">
        <v>19</v>
      </c>
      <c r="H664">
        <v>195</v>
      </c>
      <c r="I664">
        <v>41</v>
      </c>
      <c r="J664">
        <v>22</v>
      </c>
      <c r="K664">
        <v>0.82627118644067798</v>
      </c>
      <c r="L664">
        <v>0.89861751152073699</v>
      </c>
      <c r="M664">
        <v>1.0875576036866299</v>
      </c>
      <c r="N664">
        <v>0.86092715231787997</v>
      </c>
      <c r="O664">
        <f t="shared" si="11"/>
        <v>0</v>
      </c>
    </row>
    <row r="665" spans="1:15" x14ac:dyDescent="0.25">
      <c r="A665">
        <v>3</v>
      </c>
      <c r="B665">
        <v>14</v>
      </c>
      <c r="C665" t="s">
        <v>14</v>
      </c>
      <c r="D665">
        <v>3</v>
      </c>
      <c r="E665">
        <v>1055</v>
      </c>
      <c r="F665">
        <v>1052</v>
      </c>
      <c r="G665">
        <v>3</v>
      </c>
      <c r="H665">
        <v>1048</v>
      </c>
      <c r="I665">
        <v>7</v>
      </c>
      <c r="J665">
        <v>4</v>
      </c>
      <c r="K665">
        <v>0.99336492890995198</v>
      </c>
      <c r="L665">
        <v>0.99619771863117801</v>
      </c>
      <c r="M665">
        <v>1.00285171102661</v>
      </c>
      <c r="N665">
        <v>0.99477930707166495</v>
      </c>
      <c r="O665">
        <f t="shared" si="11"/>
        <v>0</v>
      </c>
    </row>
    <row r="666" spans="1:15" x14ac:dyDescent="0.25">
      <c r="A666">
        <v>3</v>
      </c>
      <c r="B666">
        <v>14</v>
      </c>
      <c r="C666" t="s">
        <v>15</v>
      </c>
      <c r="D666">
        <v>3</v>
      </c>
      <c r="E666">
        <v>881</v>
      </c>
      <c r="F666">
        <v>913</v>
      </c>
      <c r="G666">
        <v>32</v>
      </c>
      <c r="H666">
        <v>839</v>
      </c>
      <c r="I666">
        <v>42</v>
      </c>
      <c r="J666">
        <v>74</v>
      </c>
      <c r="K666">
        <v>0.95232690124858099</v>
      </c>
      <c r="L666">
        <v>0.91894852135815996</v>
      </c>
      <c r="M666">
        <v>0.964950711938663</v>
      </c>
      <c r="N666">
        <v>0.935340022296544</v>
      </c>
      <c r="O666">
        <f t="shared" si="11"/>
        <v>0</v>
      </c>
    </row>
    <row r="667" spans="1:15" x14ac:dyDescent="0.25">
      <c r="A667">
        <v>3</v>
      </c>
      <c r="B667">
        <v>14</v>
      </c>
      <c r="C667" t="s">
        <v>16</v>
      </c>
      <c r="D667">
        <v>3</v>
      </c>
      <c r="E667">
        <v>191</v>
      </c>
      <c r="F667">
        <v>217</v>
      </c>
      <c r="G667">
        <v>26</v>
      </c>
      <c r="H667">
        <v>169</v>
      </c>
      <c r="I667">
        <v>22</v>
      </c>
      <c r="J667">
        <v>48</v>
      </c>
      <c r="K667">
        <v>0.88481675392670101</v>
      </c>
      <c r="L667">
        <v>0.77880184331797198</v>
      </c>
      <c r="M667">
        <v>0.88018433179723499</v>
      </c>
      <c r="N667">
        <v>0.828431372549019</v>
      </c>
      <c r="O667">
        <f t="shared" si="11"/>
        <v>0</v>
      </c>
    </row>
    <row r="668" spans="1:15" x14ac:dyDescent="0.25">
      <c r="A668">
        <v>3</v>
      </c>
      <c r="B668">
        <v>15</v>
      </c>
      <c r="C668" t="s">
        <v>14</v>
      </c>
      <c r="D668">
        <v>1</v>
      </c>
      <c r="E668">
        <v>970</v>
      </c>
      <c r="F668">
        <v>964</v>
      </c>
      <c r="G668">
        <v>6</v>
      </c>
      <c r="H668">
        <v>961</v>
      </c>
      <c r="I668">
        <v>9</v>
      </c>
      <c r="J668">
        <v>3</v>
      </c>
      <c r="K668">
        <v>0.990721649484536</v>
      </c>
      <c r="L668">
        <v>0.99688796680497904</v>
      </c>
      <c r="M668">
        <v>1.0062240663900399</v>
      </c>
      <c r="N668">
        <v>0.99379524301964794</v>
      </c>
      <c r="O668">
        <f t="shared" si="11"/>
        <v>0</v>
      </c>
    </row>
    <row r="669" spans="1:15" x14ac:dyDescent="0.25">
      <c r="A669">
        <v>3</v>
      </c>
      <c r="B669">
        <v>15</v>
      </c>
      <c r="C669" t="s">
        <v>15</v>
      </c>
      <c r="D669">
        <v>1</v>
      </c>
      <c r="E669">
        <v>841</v>
      </c>
      <c r="F669">
        <v>774</v>
      </c>
      <c r="G669">
        <v>67</v>
      </c>
      <c r="H669">
        <v>741</v>
      </c>
      <c r="I669">
        <v>100</v>
      </c>
      <c r="J669">
        <v>33</v>
      </c>
      <c r="K669">
        <v>0.88109393579072504</v>
      </c>
      <c r="L669">
        <v>0.95736434108527102</v>
      </c>
      <c r="M669">
        <v>1.0865633074935399</v>
      </c>
      <c r="N669">
        <v>0.91764705882352904</v>
      </c>
      <c r="O669">
        <f t="shared" si="11"/>
        <v>0</v>
      </c>
    </row>
    <row r="670" spans="1:15" x14ac:dyDescent="0.25">
      <c r="A670">
        <v>3</v>
      </c>
      <c r="B670">
        <v>15</v>
      </c>
      <c r="C670" t="s">
        <v>16</v>
      </c>
      <c r="D670">
        <v>1</v>
      </c>
      <c r="E670">
        <v>197</v>
      </c>
      <c r="F670">
        <v>218</v>
      </c>
      <c r="G670">
        <v>21</v>
      </c>
      <c r="H670">
        <v>151</v>
      </c>
      <c r="I670">
        <v>46</v>
      </c>
      <c r="J670">
        <v>67</v>
      </c>
      <c r="K670">
        <v>0.76649746192893398</v>
      </c>
      <c r="L670">
        <v>0.692660550458715</v>
      </c>
      <c r="M670">
        <v>0.903669724770642</v>
      </c>
      <c r="N670">
        <v>0.72771084337349301</v>
      </c>
      <c r="O670">
        <f t="shared" si="11"/>
        <v>0</v>
      </c>
    </row>
    <row r="671" spans="1:15" x14ac:dyDescent="0.25">
      <c r="A671">
        <v>3</v>
      </c>
      <c r="B671">
        <v>15</v>
      </c>
      <c r="C671" t="s">
        <v>14</v>
      </c>
      <c r="D671">
        <v>2</v>
      </c>
      <c r="E671">
        <v>947</v>
      </c>
      <c r="F671">
        <v>964</v>
      </c>
      <c r="G671">
        <v>17</v>
      </c>
      <c r="H671">
        <v>940</v>
      </c>
      <c r="I671">
        <v>7</v>
      </c>
      <c r="J671">
        <v>24</v>
      </c>
      <c r="K671">
        <v>0.99260823653643004</v>
      </c>
      <c r="L671">
        <v>0.975103734439834</v>
      </c>
      <c r="M671">
        <v>0.98236514522821505</v>
      </c>
      <c r="N671">
        <v>0.98377812663526898</v>
      </c>
      <c r="O671">
        <f t="shared" ref="O671:O734" si="12">IF(AND(B671&gt;12,B671&lt;19),0,1)</f>
        <v>0</v>
      </c>
    </row>
    <row r="672" spans="1:15" x14ac:dyDescent="0.25">
      <c r="A672">
        <v>3</v>
      </c>
      <c r="B672">
        <v>15</v>
      </c>
      <c r="C672" t="s">
        <v>15</v>
      </c>
      <c r="D672">
        <v>2</v>
      </c>
      <c r="E672">
        <v>761</v>
      </c>
      <c r="F672">
        <v>774</v>
      </c>
      <c r="G672">
        <v>13</v>
      </c>
      <c r="H672">
        <v>712</v>
      </c>
      <c r="I672">
        <v>49</v>
      </c>
      <c r="J672">
        <v>62</v>
      </c>
      <c r="K672">
        <v>0.93561103810775204</v>
      </c>
      <c r="L672">
        <v>0.91989664082687295</v>
      </c>
      <c r="M672">
        <v>0.983204134366925</v>
      </c>
      <c r="N672">
        <v>0.92768729641693803</v>
      </c>
      <c r="O672">
        <f t="shared" si="12"/>
        <v>0</v>
      </c>
    </row>
    <row r="673" spans="1:15" x14ac:dyDescent="0.25">
      <c r="A673">
        <v>3</v>
      </c>
      <c r="B673">
        <v>15</v>
      </c>
      <c r="C673" t="s">
        <v>16</v>
      </c>
      <c r="D673">
        <v>2</v>
      </c>
      <c r="E673">
        <v>200</v>
      </c>
      <c r="F673">
        <v>218</v>
      </c>
      <c r="G673">
        <v>18</v>
      </c>
      <c r="H673">
        <v>172</v>
      </c>
      <c r="I673">
        <v>28</v>
      </c>
      <c r="J673">
        <v>46</v>
      </c>
      <c r="K673">
        <v>0.86</v>
      </c>
      <c r="L673">
        <v>0.78899082568807299</v>
      </c>
      <c r="M673">
        <v>0.91743119266054995</v>
      </c>
      <c r="N673">
        <v>0.82296650717703301</v>
      </c>
      <c r="O673">
        <f t="shared" si="12"/>
        <v>0</v>
      </c>
    </row>
    <row r="674" spans="1:15" x14ac:dyDescent="0.25">
      <c r="A674">
        <v>3</v>
      </c>
      <c r="B674">
        <v>15</v>
      </c>
      <c r="C674" t="s">
        <v>14</v>
      </c>
      <c r="D674">
        <v>3</v>
      </c>
      <c r="E674">
        <v>962</v>
      </c>
      <c r="F674">
        <v>964</v>
      </c>
      <c r="G674">
        <v>2</v>
      </c>
      <c r="H674">
        <v>960</v>
      </c>
      <c r="I674">
        <v>2</v>
      </c>
      <c r="J674">
        <v>4</v>
      </c>
      <c r="K674">
        <v>0.99792099792099798</v>
      </c>
      <c r="L674">
        <v>0.99585062240663902</v>
      </c>
      <c r="M674">
        <v>0.99792531120331895</v>
      </c>
      <c r="N674">
        <v>0.99688473520249199</v>
      </c>
      <c r="O674">
        <f t="shared" si="12"/>
        <v>0</v>
      </c>
    </row>
    <row r="675" spans="1:15" x14ac:dyDescent="0.25">
      <c r="A675">
        <v>3</v>
      </c>
      <c r="B675">
        <v>15</v>
      </c>
      <c r="C675" t="s">
        <v>15</v>
      </c>
      <c r="D675">
        <v>3</v>
      </c>
      <c r="E675">
        <v>740</v>
      </c>
      <c r="F675">
        <v>774</v>
      </c>
      <c r="G675">
        <v>34</v>
      </c>
      <c r="H675">
        <v>705</v>
      </c>
      <c r="I675">
        <v>35</v>
      </c>
      <c r="J675">
        <v>69</v>
      </c>
      <c r="K675">
        <v>0.95270270270270196</v>
      </c>
      <c r="L675">
        <v>0.91085271317829397</v>
      </c>
      <c r="M675">
        <v>0.95607235142118796</v>
      </c>
      <c r="N675">
        <v>0.93130779392338103</v>
      </c>
      <c r="O675">
        <f t="shared" si="12"/>
        <v>0</v>
      </c>
    </row>
    <row r="676" spans="1:15" x14ac:dyDescent="0.25">
      <c r="A676">
        <v>3</v>
      </c>
      <c r="B676">
        <v>15</v>
      </c>
      <c r="C676" t="s">
        <v>16</v>
      </c>
      <c r="D676">
        <v>3</v>
      </c>
      <c r="E676">
        <v>203</v>
      </c>
      <c r="F676">
        <v>218</v>
      </c>
      <c r="G676">
        <v>15</v>
      </c>
      <c r="H676">
        <v>182</v>
      </c>
      <c r="I676">
        <v>21</v>
      </c>
      <c r="J676">
        <v>36</v>
      </c>
      <c r="K676">
        <v>0.89655172413793105</v>
      </c>
      <c r="L676">
        <v>0.83486238532110002</v>
      </c>
      <c r="M676">
        <v>0.93119266055045802</v>
      </c>
      <c r="N676">
        <v>0.86460807600950096</v>
      </c>
      <c r="O676">
        <f t="shared" si="12"/>
        <v>0</v>
      </c>
    </row>
    <row r="677" spans="1:15" x14ac:dyDescent="0.25">
      <c r="A677">
        <v>3</v>
      </c>
      <c r="B677">
        <v>16</v>
      </c>
      <c r="C677" t="s">
        <v>14</v>
      </c>
      <c r="D677">
        <v>1</v>
      </c>
      <c r="E677">
        <v>524</v>
      </c>
      <c r="F677">
        <v>681</v>
      </c>
      <c r="G677">
        <v>157</v>
      </c>
      <c r="H677">
        <v>470</v>
      </c>
      <c r="I677">
        <v>54</v>
      </c>
      <c r="J677">
        <v>211</v>
      </c>
      <c r="K677">
        <v>0.89694656488549596</v>
      </c>
      <c r="L677">
        <v>0.69016152716593204</v>
      </c>
      <c r="M677">
        <v>0.76945668135095402</v>
      </c>
      <c r="N677">
        <v>0.780082987551867</v>
      </c>
      <c r="O677">
        <f t="shared" si="12"/>
        <v>0</v>
      </c>
    </row>
    <row r="678" spans="1:15" x14ac:dyDescent="0.25">
      <c r="A678">
        <v>3</v>
      </c>
      <c r="B678">
        <v>16</v>
      </c>
      <c r="C678" t="s">
        <v>15</v>
      </c>
      <c r="D678">
        <v>1</v>
      </c>
      <c r="E678">
        <v>199</v>
      </c>
      <c r="F678">
        <v>272</v>
      </c>
      <c r="G678">
        <v>73</v>
      </c>
      <c r="H678">
        <v>77</v>
      </c>
      <c r="I678">
        <v>122</v>
      </c>
      <c r="J678">
        <v>195</v>
      </c>
      <c r="K678">
        <v>0.38693467336683401</v>
      </c>
      <c r="L678">
        <v>0.28308823529411697</v>
      </c>
      <c r="M678">
        <v>0.73161764705882304</v>
      </c>
      <c r="N678">
        <v>0.32696390658174002</v>
      </c>
      <c r="O678">
        <f t="shared" si="12"/>
        <v>0</v>
      </c>
    </row>
    <row r="679" spans="1:15" x14ac:dyDescent="0.25">
      <c r="A679">
        <v>3</v>
      </c>
      <c r="B679">
        <v>16</v>
      </c>
      <c r="C679" t="s">
        <v>16</v>
      </c>
      <c r="D679">
        <v>1</v>
      </c>
      <c r="E679">
        <v>1147</v>
      </c>
      <c r="F679">
        <v>1109</v>
      </c>
      <c r="G679">
        <v>38</v>
      </c>
      <c r="H679">
        <v>1109</v>
      </c>
      <c r="I679">
        <v>38</v>
      </c>
      <c r="J679">
        <v>0</v>
      </c>
      <c r="K679">
        <v>0.96687009590235395</v>
      </c>
      <c r="L679">
        <v>1</v>
      </c>
      <c r="M679">
        <v>1.0342651036970201</v>
      </c>
      <c r="N679">
        <v>0.98315602836879401</v>
      </c>
      <c r="O679">
        <f t="shared" si="12"/>
        <v>0</v>
      </c>
    </row>
    <row r="680" spans="1:15" x14ac:dyDescent="0.25">
      <c r="A680">
        <v>3</v>
      </c>
      <c r="B680">
        <v>16</v>
      </c>
      <c r="C680" t="s">
        <v>14</v>
      </c>
      <c r="D680">
        <v>2</v>
      </c>
      <c r="E680">
        <v>690</v>
      </c>
      <c r="F680">
        <v>681</v>
      </c>
      <c r="G680">
        <v>9</v>
      </c>
      <c r="H680">
        <v>620</v>
      </c>
      <c r="I680">
        <v>70</v>
      </c>
      <c r="J680">
        <v>61</v>
      </c>
      <c r="K680">
        <v>0.89855072463768104</v>
      </c>
      <c r="L680">
        <v>0.91042584434654905</v>
      </c>
      <c r="M680">
        <v>1.01321585903083</v>
      </c>
      <c r="N680">
        <v>0.90444930707512705</v>
      </c>
      <c r="O680">
        <f t="shared" si="12"/>
        <v>0</v>
      </c>
    </row>
    <row r="681" spans="1:15" x14ac:dyDescent="0.25">
      <c r="A681">
        <v>3</v>
      </c>
      <c r="B681">
        <v>16</v>
      </c>
      <c r="C681" t="s">
        <v>15</v>
      </c>
      <c r="D681">
        <v>2</v>
      </c>
      <c r="E681">
        <v>271</v>
      </c>
      <c r="F681">
        <v>272</v>
      </c>
      <c r="G681">
        <v>1</v>
      </c>
      <c r="H681">
        <v>220</v>
      </c>
      <c r="I681">
        <v>51</v>
      </c>
      <c r="J681">
        <v>52</v>
      </c>
      <c r="K681">
        <v>0.81180811808118003</v>
      </c>
      <c r="L681">
        <v>0.80882352941176405</v>
      </c>
      <c r="M681">
        <v>0.99632352941176405</v>
      </c>
      <c r="N681">
        <v>0.81031307550644505</v>
      </c>
      <c r="O681">
        <f t="shared" si="12"/>
        <v>0</v>
      </c>
    </row>
    <row r="682" spans="1:15" x14ac:dyDescent="0.25">
      <c r="A682">
        <v>3</v>
      </c>
      <c r="B682">
        <v>16</v>
      </c>
      <c r="C682" t="s">
        <v>16</v>
      </c>
      <c r="D682">
        <v>2</v>
      </c>
      <c r="E682">
        <v>1051</v>
      </c>
      <c r="F682">
        <v>1109</v>
      </c>
      <c r="G682">
        <v>58</v>
      </c>
      <c r="H682">
        <v>1048</v>
      </c>
      <c r="I682">
        <v>3</v>
      </c>
      <c r="J682">
        <v>61</v>
      </c>
      <c r="K682">
        <v>0.99714557564224504</v>
      </c>
      <c r="L682">
        <v>0.94499549143372397</v>
      </c>
      <c r="M682">
        <v>0.94770063119927805</v>
      </c>
      <c r="N682">
        <v>0.97037037037036999</v>
      </c>
      <c r="O682">
        <f t="shared" si="12"/>
        <v>0</v>
      </c>
    </row>
    <row r="683" spans="1:15" x14ac:dyDescent="0.25">
      <c r="A683">
        <v>3</v>
      </c>
      <c r="B683">
        <v>16</v>
      </c>
      <c r="C683" t="s">
        <v>14</v>
      </c>
      <c r="D683">
        <v>3</v>
      </c>
      <c r="E683">
        <v>617</v>
      </c>
      <c r="F683">
        <v>681</v>
      </c>
      <c r="G683">
        <v>64</v>
      </c>
      <c r="H683">
        <v>568</v>
      </c>
      <c r="I683">
        <v>49</v>
      </c>
      <c r="J683">
        <v>113</v>
      </c>
      <c r="K683">
        <v>0.92058346839546101</v>
      </c>
      <c r="L683">
        <v>0.83406754772393499</v>
      </c>
      <c r="M683">
        <v>0.90602055800293602</v>
      </c>
      <c r="N683">
        <v>0.87519260400616306</v>
      </c>
      <c r="O683">
        <f t="shared" si="12"/>
        <v>0</v>
      </c>
    </row>
    <row r="684" spans="1:15" x14ac:dyDescent="0.25">
      <c r="A684">
        <v>3</v>
      </c>
      <c r="B684">
        <v>16</v>
      </c>
      <c r="C684" t="s">
        <v>15</v>
      </c>
      <c r="D684">
        <v>3</v>
      </c>
      <c r="E684">
        <v>187</v>
      </c>
      <c r="F684">
        <v>272</v>
      </c>
      <c r="G684">
        <v>85</v>
      </c>
      <c r="H684">
        <v>161</v>
      </c>
      <c r="I684">
        <v>26</v>
      </c>
      <c r="J684">
        <v>111</v>
      </c>
      <c r="K684">
        <v>0.86096256684491901</v>
      </c>
      <c r="L684">
        <v>0.59191176470588203</v>
      </c>
      <c r="M684">
        <v>0.6875</v>
      </c>
      <c r="N684">
        <v>0.70152505446623104</v>
      </c>
      <c r="O684">
        <f t="shared" si="12"/>
        <v>0</v>
      </c>
    </row>
    <row r="685" spans="1:15" x14ac:dyDescent="0.25">
      <c r="A685">
        <v>3</v>
      </c>
      <c r="B685">
        <v>16</v>
      </c>
      <c r="C685" t="s">
        <v>16</v>
      </c>
      <c r="D685">
        <v>3</v>
      </c>
      <c r="E685">
        <v>628</v>
      </c>
      <c r="F685">
        <v>1029</v>
      </c>
      <c r="G685">
        <v>401</v>
      </c>
      <c r="H685">
        <v>626</v>
      </c>
      <c r="I685">
        <v>2</v>
      </c>
      <c r="J685">
        <v>403</v>
      </c>
      <c r="K685">
        <v>0.99681528662420305</v>
      </c>
      <c r="L685">
        <v>0.60835762876579202</v>
      </c>
      <c r="M685">
        <v>0.61030126336248702</v>
      </c>
      <c r="N685">
        <v>0.75558237779118798</v>
      </c>
      <c r="O685">
        <f t="shared" si="12"/>
        <v>0</v>
      </c>
    </row>
    <row r="686" spans="1:15" x14ac:dyDescent="0.25">
      <c r="A686">
        <v>3</v>
      </c>
      <c r="B686">
        <v>17</v>
      </c>
      <c r="C686" t="s">
        <v>14</v>
      </c>
      <c r="D686">
        <v>1</v>
      </c>
      <c r="E686">
        <v>666</v>
      </c>
      <c r="F686">
        <v>837</v>
      </c>
      <c r="G686">
        <v>171</v>
      </c>
      <c r="H686">
        <v>616</v>
      </c>
      <c r="I686">
        <v>50</v>
      </c>
      <c r="J686">
        <v>221</v>
      </c>
      <c r="K686">
        <v>0.92492492492492495</v>
      </c>
      <c r="L686">
        <v>0.73596176821983195</v>
      </c>
      <c r="M686">
        <v>0.79569892473118198</v>
      </c>
      <c r="N686">
        <v>0.819693945442448</v>
      </c>
      <c r="O686">
        <f t="shared" si="12"/>
        <v>0</v>
      </c>
    </row>
    <row r="687" spans="1:15" x14ac:dyDescent="0.25">
      <c r="A687">
        <v>3</v>
      </c>
      <c r="B687">
        <v>17</v>
      </c>
      <c r="C687" t="s">
        <v>15</v>
      </c>
      <c r="D687">
        <v>1</v>
      </c>
      <c r="E687">
        <v>183</v>
      </c>
      <c r="F687">
        <v>240</v>
      </c>
      <c r="G687">
        <v>57</v>
      </c>
      <c r="H687">
        <v>73</v>
      </c>
      <c r="I687">
        <v>110</v>
      </c>
      <c r="J687">
        <v>167</v>
      </c>
      <c r="K687">
        <v>0.398907103825136</v>
      </c>
      <c r="L687">
        <v>0.30416666666666597</v>
      </c>
      <c r="M687">
        <v>0.76249999999999996</v>
      </c>
      <c r="N687">
        <v>0.34515366430260003</v>
      </c>
      <c r="O687">
        <f t="shared" si="12"/>
        <v>0</v>
      </c>
    </row>
    <row r="688" spans="1:15" x14ac:dyDescent="0.25">
      <c r="A688">
        <v>3</v>
      </c>
      <c r="B688">
        <v>17</v>
      </c>
      <c r="C688" t="s">
        <v>16</v>
      </c>
      <c r="D688">
        <v>1</v>
      </c>
      <c r="E688">
        <v>974</v>
      </c>
      <c r="F688">
        <v>1029</v>
      </c>
      <c r="G688">
        <v>55</v>
      </c>
      <c r="H688">
        <v>939</v>
      </c>
      <c r="I688">
        <v>35</v>
      </c>
      <c r="J688">
        <v>90</v>
      </c>
      <c r="K688">
        <v>0.96406570841889105</v>
      </c>
      <c r="L688">
        <v>0.91253644314868798</v>
      </c>
      <c r="M688">
        <v>0.946550048590864</v>
      </c>
      <c r="N688">
        <v>0.93759360958562099</v>
      </c>
      <c r="O688">
        <f t="shared" si="12"/>
        <v>0</v>
      </c>
    </row>
    <row r="689" spans="1:15" x14ac:dyDescent="0.25">
      <c r="A689">
        <v>3</v>
      </c>
      <c r="B689">
        <v>17</v>
      </c>
      <c r="C689" t="s">
        <v>14</v>
      </c>
      <c r="D689">
        <v>2</v>
      </c>
      <c r="E689">
        <v>900</v>
      </c>
      <c r="F689">
        <v>837</v>
      </c>
      <c r="G689">
        <v>63</v>
      </c>
      <c r="H689">
        <v>803</v>
      </c>
      <c r="I689">
        <v>97</v>
      </c>
      <c r="J689">
        <v>34</v>
      </c>
      <c r="K689">
        <v>0.89222222222222203</v>
      </c>
      <c r="L689">
        <v>0.95937873357228198</v>
      </c>
      <c r="M689">
        <v>1.0752688172042999</v>
      </c>
      <c r="N689">
        <v>0.92458261370178396</v>
      </c>
      <c r="O689">
        <f t="shared" si="12"/>
        <v>0</v>
      </c>
    </row>
    <row r="690" spans="1:15" x14ac:dyDescent="0.25">
      <c r="A690">
        <v>3</v>
      </c>
      <c r="B690">
        <v>17</v>
      </c>
      <c r="C690" t="s">
        <v>15</v>
      </c>
      <c r="D690">
        <v>2</v>
      </c>
      <c r="E690">
        <v>269</v>
      </c>
      <c r="F690">
        <v>240</v>
      </c>
      <c r="G690">
        <v>29</v>
      </c>
      <c r="H690">
        <v>202</v>
      </c>
      <c r="I690">
        <v>67</v>
      </c>
      <c r="J690">
        <v>38</v>
      </c>
      <c r="K690">
        <v>0.75092936802973898</v>
      </c>
      <c r="L690">
        <v>0.84166666666666601</v>
      </c>
      <c r="M690">
        <v>1.12083333333333</v>
      </c>
      <c r="N690">
        <v>0.79371316306483297</v>
      </c>
      <c r="O690">
        <f t="shared" si="12"/>
        <v>0</v>
      </c>
    </row>
    <row r="691" spans="1:15" x14ac:dyDescent="0.25">
      <c r="A691">
        <v>3</v>
      </c>
      <c r="B691">
        <v>17</v>
      </c>
      <c r="C691" t="s">
        <v>16</v>
      </c>
      <c r="D691">
        <v>2</v>
      </c>
      <c r="E691">
        <v>1078</v>
      </c>
      <c r="F691">
        <v>1029</v>
      </c>
      <c r="G691">
        <v>49</v>
      </c>
      <c r="H691">
        <v>1028</v>
      </c>
      <c r="I691">
        <v>50</v>
      </c>
      <c r="J691">
        <v>1</v>
      </c>
      <c r="K691">
        <v>0.95361781076066698</v>
      </c>
      <c r="L691">
        <v>0.99902818270165195</v>
      </c>
      <c r="M691">
        <v>1.0476190476190399</v>
      </c>
      <c r="N691">
        <v>0.97579496915045005</v>
      </c>
      <c r="O691">
        <f t="shared" si="12"/>
        <v>0</v>
      </c>
    </row>
    <row r="692" spans="1:15" x14ac:dyDescent="0.25">
      <c r="A692">
        <v>3</v>
      </c>
      <c r="B692">
        <v>17</v>
      </c>
      <c r="C692" t="s">
        <v>14</v>
      </c>
      <c r="D692">
        <v>3</v>
      </c>
      <c r="E692">
        <v>879</v>
      </c>
      <c r="F692">
        <v>837</v>
      </c>
      <c r="G692">
        <v>42</v>
      </c>
      <c r="H692">
        <v>807</v>
      </c>
      <c r="I692">
        <v>72</v>
      </c>
      <c r="J692">
        <v>30</v>
      </c>
      <c r="K692">
        <v>0.91808873720136497</v>
      </c>
      <c r="L692">
        <v>0.96415770609318996</v>
      </c>
      <c r="M692">
        <v>1.0501792114695301</v>
      </c>
      <c r="N692">
        <v>0.94055944055943996</v>
      </c>
      <c r="O692">
        <f t="shared" si="12"/>
        <v>0</v>
      </c>
    </row>
    <row r="693" spans="1:15" x14ac:dyDescent="0.25">
      <c r="A693">
        <v>3</v>
      </c>
      <c r="B693">
        <v>17</v>
      </c>
      <c r="C693" t="s">
        <v>15</v>
      </c>
      <c r="D693">
        <v>3</v>
      </c>
      <c r="E693">
        <v>237</v>
      </c>
      <c r="F693">
        <v>240</v>
      </c>
      <c r="G693">
        <v>3</v>
      </c>
      <c r="H693">
        <v>197</v>
      </c>
      <c r="I693">
        <v>40</v>
      </c>
      <c r="J693">
        <v>43</v>
      </c>
      <c r="K693">
        <v>0.83122362869198296</v>
      </c>
      <c r="L693">
        <v>0.82083333333333297</v>
      </c>
      <c r="M693">
        <v>0.98750000000000004</v>
      </c>
      <c r="N693">
        <v>0.82599580712788201</v>
      </c>
      <c r="O693">
        <f t="shared" si="12"/>
        <v>0</v>
      </c>
    </row>
    <row r="694" spans="1:15" x14ac:dyDescent="0.25">
      <c r="A694">
        <v>3</v>
      </c>
      <c r="B694">
        <v>17</v>
      </c>
      <c r="C694" t="s">
        <v>16</v>
      </c>
      <c r="D694">
        <v>3</v>
      </c>
      <c r="E694">
        <v>805</v>
      </c>
      <c r="F694">
        <v>1044</v>
      </c>
      <c r="G694">
        <v>239</v>
      </c>
      <c r="H694">
        <v>805</v>
      </c>
      <c r="I694">
        <v>0</v>
      </c>
      <c r="J694">
        <v>239</v>
      </c>
      <c r="K694">
        <v>1</v>
      </c>
      <c r="L694">
        <v>0.77107279693486497</v>
      </c>
      <c r="M694">
        <v>0.77107279693486497</v>
      </c>
      <c r="N694">
        <v>0.87074094104921496</v>
      </c>
      <c r="O694">
        <f t="shared" si="12"/>
        <v>0</v>
      </c>
    </row>
    <row r="695" spans="1:15" x14ac:dyDescent="0.25">
      <c r="A695">
        <v>3</v>
      </c>
      <c r="B695">
        <v>18</v>
      </c>
      <c r="C695" t="s">
        <v>14</v>
      </c>
      <c r="D695">
        <v>1</v>
      </c>
      <c r="E695">
        <v>676</v>
      </c>
      <c r="F695">
        <v>801</v>
      </c>
      <c r="G695">
        <v>125</v>
      </c>
      <c r="H695">
        <v>636</v>
      </c>
      <c r="I695">
        <v>40</v>
      </c>
      <c r="J695">
        <v>165</v>
      </c>
      <c r="K695">
        <v>0.94082840236686305</v>
      </c>
      <c r="L695">
        <v>0.79400749063670395</v>
      </c>
      <c r="M695">
        <v>0.84394506866416896</v>
      </c>
      <c r="N695">
        <v>0.86120514556533501</v>
      </c>
      <c r="O695">
        <f t="shared" si="12"/>
        <v>0</v>
      </c>
    </row>
    <row r="696" spans="1:15" x14ac:dyDescent="0.25">
      <c r="A696">
        <v>3</v>
      </c>
      <c r="B696">
        <v>18</v>
      </c>
      <c r="C696" t="s">
        <v>15</v>
      </c>
      <c r="D696">
        <v>1</v>
      </c>
      <c r="E696">
        <v>155</v>
      </c>
      <c r="F696">
        <v>252</v>
      </c>
      <c r="G696">
        <v>97</v>
      </c>
      <c r="H696">
        <v>94</v>
      </c>
      <c r="I696">
        <v>61</v>
      </c>
      <c r="J696">
        <v>158</v>
      </c>
      <c r="K696">
        <v>0.60645161290322502</v>
      </c>
      <c r="L696">
        <v>0.37301587301587302</v>
      </c>
      <c r="M696">
        <v>0.615079365079365</v>
      </c>
      <c r="N696">
        <v>0.46191646191646102</v>
      </c>
      <c r="O696">
        <f t="shared" si="12"/>
        <v>0</v>
      </c>
    </row>
    <row r="697" spans="1:15" x14ac:dyDescent="0.25">
      <c r="A697">
        <v>3</v>
      </c>
      <c r="B697">
        <v>18</v>
      </c>
      <c r="C697" t="s">
        <v>16</v>
      </c>
      <c r="D697">
        <v>1</v>
      </c>
      <c r="E697">
        <v>1108</v>
      </c>
      <c r="F697">
        <v>1044</v>
      </c>
      <c r="G697">
        <v>64</v>
      </c>
      <c r="H697">
        <v>1043</v>
      </c>
      <c r="I697">
        <v>65</v>
      </c>
      <c r="J697">
        <v>1</v>
      </c>
      <c r="K697">
        <v>0.941335740072202</v>
      </c>
      <c r="L697">
        <v>0.99904214559386895</v>
      </c>
      <c r="M697">
        <v>1.0613026819923299</v>
      </c>
      <c r="N697">
        <v>0.96933085501858696</v>
      </c>
      <c r="O697">
        <f t="shared" si="12"/>
        <v>0</v>
      </c>
    </row>
    <row r="698" spans="1:15" x14ac:dyDescent="0.25">
      <c r="A698">
        <v>3</v>
      </c>
      <c r="B698">
        <v>18</v>
      </c>
      <c r="C698" t="s">
        <v>14</v>
      </c>
      <c r="D698">
        <v>2</v>
      </c>
      <c r="E698">
        <v>841</v>
      </c>
      <c r="F698">
        <v>801</v>
      </c>
      <c r="G698">
        <v>40</v>
      </c>
      <c r="H698">
        <v>771</v>
      </c>
      <c r="I698">
        <v>70</v>
      </c>
      <c r="J698">
        <v>30</v>
      </c>
      <c r="K698">
        <v>0.91676575505350699</v>
      </c>
      <c r="L698">
        <v>0.96254681647939999</v>
      </c>
      <c r="M698">
        <v>1.04993757802746</v>
      </c>
      <c r="N698">
        <v>0.93909866017052301</v>
      </c>
      <c r="O698">
        <f t="shared" si="12"/>
        <v>0</v>
      </c>
    </row>
    <row r="699" spans="1:15" x14ac:dyDescent="0.25">
      <c r="A699">
        <v>3</v>
      </c>
      <c r="B699">
        <v>18</v>
      </c>
      <c r="C699" t="s">
        <v>15</v>
      </c>
      <c r="D699">
        <v>2</v>
      </c>
      <c r="E699">
        <v>265</v>
      </c>
      <c r="F699">
        <v>252</v>
      </c>
      <c r="G699">
        <v>13</v>
      </c>
      <c r="H699">
        <v>210</v>
      </c>
      <c r="I699">
        <v>55</v>
      </c>
      <c r="J699">
        <v>42</v>
      </c>
      <c r="K699">
        <v>0.79245283018867896</v>
      </c>
      <c r="L699">
        <v>0.83333333333333304</v>
      </c>
      <c r="M699">
        <v>1.0515873015873001</v>
      </c>
      <c r="N699">
        <v>0.81237911025145004</v>
      </c>
      <c r="O699">
        <f t="shared" si="12"/>
        <v>0</v>
      </c>
    </row>
    <row r="700" spans="1:15" x14ac:dyDescent="0.25">
      <c r="A700">
        <v>3</v>
      </c>
      <c r="B700">
        <v>18</v>
      </c>
      <c r="C700" t="s">
        <v>16</v>
      </c>
      <c r="D700">
        <v>2</v>
      </c>
      <c r="E700">
        <v>1079</v>
      </c>
      <c r="F700">
        <v>1044</v>
      </c>
      <c r="G700">
        <v>35</v>
      </c>
      <c r="H700">
        <v>1043</v>
      </c>
      <c r="I700">
        <v>36</v>
      </c>
      <c r="J700">
        <v>1</v>
      </c>
      <c r="K700">
        <v>0.96663577386468902</v>
      </c>
      <c r="L700">
        <v>0.99904214559386895</v>
      </c>
      <c r="M700">
        <v>1.03352490421455</v>
      </c>
      <c r="N700">
        <v>0.98257183231276402</v>
      </c>
      <c r="O700">
        <f t="shared" si="12"/>
        <v>0</v>
      </c>
    </row>
    <row r="701" spans="1:15" x14ac:dyDescent="0.25">
      <c r="A701">
        <v>3</v>
      </c>
      <c r="B701">
        <v>18</v>
      </c>
      <c r="C701" t="s">
        <v>14</v>
      </c>
      <c r="D701">
        <v>3</v>
      </c>
      <c r="E701">
        <v>885</v>
      </c>
      <c r="F701">
        <v>801</v>
      </c>
      <c r="G701">
        <v>84</v>
      </c>
      <c r="H701">
        <v>787</v>
      </c>
      <c r="I701">
        <v>98</v>
      </c>
      <c r="J701">
        <v>14</v>
      </c>
      <c r="K701">
        <v>0.889265536723163</v>
      </c>
      <c r="L701">
        <v>0.98252184769038697</v>
      </c>
      <c r="M701">
        <v>1.1048689138576699</v>
      </c>
      <c r="N701">
        <v>0.93357058125741399</v>
      </c>
      <c r="O701">
        <f t="shared" si="12"/>
        <v>0</v>
      </c>
    </row>
    <row r="702" spans="1:15" x14ac:dyDescent="0.25">
      <c r="A702">
        <v>3</v>
      </c>
      <c r="B702">
        <v>18</v>
      </c>
      <c r="C702" t="s">
        <v>15</v>
      </c>
      <c r="D702">
        <v>3</v>
      </c>
      <c r="E702">
        <v>257</v>
      </c>
      <c r="F702">
        <v>252</v>
      </c>
      <c r="G702">
        <v>5</v>
      </c>
      <c r="H702">
        <v>219</v>
      </c>
      <c r="I702">
        <v>38</v>
      </c>
      <c r="J702">
        <v>33</v>
      </c>
      <c r="K702">
        <v>0.85214007782101098</v>
      </c>
      <c r="L702">
        <v>0.86904761904761896</v>
      </c>
      <c r="M702">
        <v>1.01984126984126</v>
      </c>
      <c r="N702">
        <v>0.86051080550098202</v>
      </c>
      <c r="O702">
        <f t="shared" si="12"/>
        <v>0</v>
      </c>
    </row>
    <row r="703" spans="1:15" x14ac:dyDescent="0.25">
      <c r="A703">
        <v>3</v>
      </c>
      <c r="B703">
        <v>18</v>
      </c>
      <c r="C703" t="s">
        <v>16</v>
      </c>
      <c r="D703">
        <v>3</v>
      </c>
      <c r="E703">
        <v>1085</v>
      </c>
      <c r="F703">
        <v>1076</v>
      </c>
      <c r="G703">
        <v>9</v>
      </c>
      <c r="H703">
        <v>1057</v>
      </c>
      <c r="I703">
        <v>28</v>
      </c>
      <c r="J703">
        <v>19</v>
      </c>
      <c r="K703">
        <v>0.97419354838709604</v>
      </c>
      <c r="L703">
        <v>0.98234200743494404</v>
      </c>
      <c r="M703">
        <v>1.00836431226765</v>
      </c>
      <c r="N703">
        <v>0.97825080981027301</v>
      </c>
      <c r="O703">
        <f t="shared" si="12"/>
        <v>0</v>
      </c>
    </row>
    <row r="704" spans="1:15" x14ac:dyDescent="0.25">
      <c r="A704">
        <v>3</v>
      </c>
      <c r="B704">
        <v>19</v>
      </c>
      <c r="C704" t="s">
        <v>14</v>
      </c>
      <c r="D704">
        <v>1</v>
      </c>
      <c r="E704">
        <v>746</v>
      </c>
      <c r="F704">
        <v>753</v>
      </c>
      <c r="G704">
        <v>7</v>
      </c>
      <c r="H704">
        <v>687</v>
      </c>
      <c r="I704">
        <v>59</v>
      </c>
      <c r="J704">
        <v>66</v>
      </c>
      <c r="K704">
        <v>0.920911528150134</v>
      </c>
      <c r="L704">
        <v>0.91235059760956105</v>
      </c>
      <c r="M704">
        <v>0.99070385126161997</v>
      </c>
      <c r="N704">
        <v>0.91661107404936604</v>
      </c>
      <c r="O704">
        <f t="shared" si="12"/>
        <v>1</v>
      </c>
    </row>
    <row r="705" spans="1:15" x14ac:dyDescent="0.25">
      <c r="A705">
        <v>3</v>
      </c>
      <c r="B705">
        <v>19</v>
      </c>
      <c r="C705" t="s">
        <v>15</v>
      </c>
      <c r="D705">
        <v>1</v>
      </c>
      <c r="E705">
        <v>282</v>
      </c>
      <c r="F705">
        <v>245</v>
      </c>
      <c r="G705">
        <v>37</v>
      </c>
      <c r="H705">
        <v>186</v>
      </c>
      <c r="I705">
        <v>96</v>
      </c>
      <c r="J705">
        <v>59</v>
      </c>
      <c r="K705">
        <v>0.659574468085106</v>
      </c>
      <c r="L705">
        <v>0.75918367346938698</v>
      </c>
      <c r="M705">
        <v>1.15102040816326</v>
      </c>
      <c r="N705">
        <v>0.70588235294117596</v>
      </c>
      <c r="O705">
        <f t="shared" si="12"/>
        <v>1</v>
      </c>
    </row>
    <row r="706" spans="1:15" x14ac:dyDescent="0.25">
      <c r="A706">
        <v>3</v>
      </c>
      <c r="B706">
        <v>19</v>
      </c>
      <c r="C706" t="s">
        <v>16</v>
      </c>
      <c r="D706">
        <v>1</v>
      </c>
      <c r="E706">
        <v>1062</v>
      </c>
      <c r="F706">
        <v>1076</v>
      </c>
      <c r="G706">
        <v>14</v>
      </c>
      <c r="H706">
        <v>1058</v>
      </c>
      <c r="I706">
        <v>4</v>
      </c>
      <c r="J706">
        <v>18</v>
      </c>
      <c r="K706">
        <v>0.99623352165724999</v>
      </c>
      <c r="L706">
        <v>0.98327137546468402</v>
      </c>
      <c r="M706">
        <v>0.98698884758364303</v>
      </c>
      <c r="N706">
        <v>0.98971000935453701</v>
      </c>
      <c r="O706">
        <f t="shared" si="12"/>
        <v>1</v>
      </c>
    </row>
    <row r="707" spans="1:15" x14ac:dyDescent="0.25">
      <c r="A707">
        <v>3</v>
      </c>
      <c r="B707">
        <v>19</v>
      </c>
      <c r="C707" t="s">
        <v>14</v>
      </c>
      <c r="D707">
        <v>2</v>
      </c>
      <c r="E707">
        <v>729</v>
      </c>
      <c r="F707">
        <v>753</v>
      </c>
      <c r="G707">
        <v>24</v>
      </c>
      <c r="H707">
        <v>688</v>
      </c>
      <c r="I707">
        <v>41</v>
      </c>
      <c r="J707">
        <v>65</v>
      </c>
      <c r="K707">
        <v>0.94375857338820301</v>
      </c>
      <c r="L707">
        <v>0.91367861885790103</v>
      </c>
      <c r="M707">
        <v>0.96812749003984</v>
      </c>
      <c r="N707">
        <v>0.92847503373819096</v>
      </c>
      <c r="O707">
        <f t="shared" si="12"/>
        <v>1</v>
      </c>
    </row>
    <row r="708" spans="1:15" x14ac:dyDescent="0.25">
      <c r="A708">
        <v>3</v>
      </c>
      <c r="B708">
        <v>19</v>
      </c>
      <c r="C708" t="s">
        <v>15</v>
      </c>
      <c r="D708">
        <v>2</v>
      </c>
      <c r="E708">
        <v>262</v>
      </c>
      <c r="F708">
        <v>245</v>
      </c>
      <c r="G708">
        <v>17</v>
      </c>
      <c r="H708">
        <v>202</v>
      </c>
      <c r="I708">
        <v>60</v>
      </c>
      <c r="J708">
        <v>43</v>
      </c>
      <c r="K708">
        <v>0.77099236641221303</v>
      </c>
      <c r="L708">
        <v>0.82448979591836702</v>
      </c>
      <c r="M708">
        <v>1.0693877551020401</v>
      </c>
      <c r="N708">
        <v>0.79684418145956604</v>
      </c>
      <c r="O708">
        <f t="shared" si="12"/>
        <v>1</v>
      </c>
    </row>
    <row r="709" spans="1:15" x14ac:dyDescent="0.25">
      <c r="A709">
        <v>3</v>
      </c>
      <c r="B709">
        <v>19</v>
      </c>
      <c r="C709" t="s">
        <v>16</v>
      </c>
      <c r="D709">
        <v>2</v>
      </c>
      <c r="E709">
        <v>1079</v>
      </c>
      <c r="F709">
        <v>1076</v>
      </c>
      <c r="G709">
        <v>3</v>
      </c>
      <c r="H709">
        <v>1073</v>
      </c>
      <c r="I709">
        <v>6</v>
      </c>
      <c r="J709">
        <v>3</v>
      </c>
      <c r="K709">
        <v>0.99443929564411404</v>
      </c>
      <c r="L709">
        <v>0.99721189591077997</v>
      </c>
      <c r="M709">
        <v>1.0027881040892099</v>
      </c>
      <c r="N709">
        <v>0.99582366589327098</v>
      </c>
      <c r="O709">
        <f t="shared" si="12"/>
        <v>1</v>
      </c>
    </row>
    <row r="710" spans="1:15" x14ac:dyDescent="0.25">
      <c r="A710">
        <v>3</v>
      </c>
      <c r="B710">
        <v>19</v>
      </c>
      <c r="C710" t="s">
        <v>14</v>
      </c>
      <c r="D710">
        <v>3</v>
      </c>
      <c r="E710">
        <v>742</v>
      </c>
      <c r="F710">
        <v>753</v>
      </c>
      <c r="G710">
        <v>11</v>
      </c>
      <c r="H710">
        <v>699</v>
      </c>
      <c r="I710">
        <v>43</v>
      </c>
      <c r="J710">
        <v>54</v>
      </c>
      <c r="K710">
        <v>0.94204851752021501</v>
      </c>
      <c r="L710">
        <v>0.92828685258964105</v>
      </c>
      <c r="M710">
        <v>0.98539176626825997</v>
      </c>
      <c r="N710">
        <v>0.93511705685618696</v>
      </c>
      <c r="O710">
        <f t="shared" si="12"/>
        <v>1</v>
      </c>
    </row>
    <row r="711" spans="1:15" x14ac:dyDescent="0.25">
      <c r="A711">
        <v>3</v>
      </c>
      <c r="B711">
        <v>19</v>
      </c>
      <c r="C711" t="s">
        <v>15</v>
      </c>
      <c r="D711">
        <v>3</v>
      </c>
      <c r="E711">
        <v>232</v>
      </c>
      <c r="F711">
        <v>245</v>
      </c>
      <c r="G711">
        <v>13</v>
      </c>
      <c r="H711">
        <v>190</v>
      </c>
      <c r="I711">
        <v>42</v>
      </c>
      <c r="J711">
        <v>55</v>
      </c>
      <c r="K711">
        <v>0.818965517241379</v>
      </c>
      <c r="L711">
        <v>0.77551020408163196</v>
      </c>
      <c r="M711">
        <v>0.946938775510204</v>
      </c>
      <c r="N711">
        <v>0.79664570230607901</v>
      </c>
      <c r="O711">
        <f t="shared" si="12"/>
        <v>1</v>
      </c>
    </row>
    <row r="712" spans="1:15" x14ac:dyDescent="0.25">
      <c r="A712">
        <v>3</v>
      </c>
      <c r="B712">
        <v>19</v>
      </c>
      <c r="C712" t="s">
        <v>16</v>
      </c>
      <c r="D712">
        <v>3</v>
      </c>
      <c r="E712">
        <v>1204</v>
      </c>
      <c r="F712">
        <v>1251</v>
      </c>
      <c r="G712">
        <v>47</v>
      </c>
      <c r="H712">
        <v>1201</v>
      </c>
      <c r="I712">
        <v>3</v>
      </c>
      <c r="J712">
        <v>50</v>
      </c>
      <c r="K712">
        <v>0.99750830564783999</v>
      </c>
      <c r="L712">
        <v>0.96003197442046295</v>
      </c>
      <c r="M712">
        <v>0.96243005595523501</v>
      </c>
      <c r="N712">
        <v>0.97841140529531501</v>
      </c>
      <c r="O712">
        <f t="shared" si="12"/>
        <v>1</v>
      </c>
    </row>
    <row r="713" spans="1:15" x14ac:dyDescent="0.25">
      <c r="A713">
        <v>3</v>
      </c>
      <c r="B713">
        <v>20</v>
      </c>
      <c r="C713" t="s">
        <v>14</v>
      </c>
      <c r="D713">
        <v>1</v>
      </c>
      <c r="E713">
        <v>893</v>
      </c>
      <c r="F713">
        <v>841</v>
      </c>
      <c r="G713">
        <v>52</v>
      </c>
      <c r="H713">
        <v>775</v>
      </c>
      <c r="I713">
        <v>118</v>
      </c>
      <c r="J713">
        <v>66</v>
      </c>
      <c r="K713">
        <v>0.86786114221724497</v>
      </c>
      <c r="L713">
        <v>0.92152199762187803</v>
      </c>
      <c r="M713">
        <v>1.0618311533888201</v>
      </c>
      <c r="N713">
        <v>0.89388696655132605</v>
      </c>
      <c r="O713">
        <f t="shared" si="12"/>
        <v>1</v>
      </c>
    </row>
    <row r="714" spans="1:15" x14ac:dyDescent="0.25">
      <c r="A714">
        <v>3</v>
      </c>
      <c r="B714">
        <v>20</v>
      </c>
      <c r="C714" t="s">
        <v>15</v>
      </c>
      <c r="D714">
        <v>1</v>
      </c>
      <c r="E714">
        <v>278</v>
      </c>
      <c r="F714">
        <v>252</v>
      </c>
      <c r="G714">
        <v>26</v>
      </c>
      <c r="H714">
        <v>178</v>
      </c>
      <c r="I714">
        <v>100</v>
      </c>
      <c r="J714">
        <v>74</v>
      </c>
      <c r="K714">
        <v>0.64028776978417201</v>
      </c>
      <c r="L714">
        <v>0.70634920634920595</v>
      </c>
      <c r="M714">
        <v>1.1031746031745999</v>
      </c>
      <c r="N714">
        <v>0.67169811320754702</v>
      </c>
      <c r="O714">
        <f t="shared" si="12"/>
        <v>1</v>
      </c>
    </row>
    <row r="715" spans="1:15" x14ac:dyDescent="0.25">
      <c r="A715">
        <v>3</v>
      </c>
      <c r="B715">
        <v>20</v>
      </c>
      <c r="C715" t="s">
        <v>16</v>
      </c>
      <c r="D715">
        <v>1</v>
      </c>
      <c r="E715">
        <v>1253</v>
      </c>
      <c r="F715">
        <v>1251</v>
      </c>
      <c r="G715">
        <v>2</v>
      </c>
      <c r="H715">
        <v>1236</v>
      </c>
      <c r="I715">
        <v>17</v>
      </c>
      <c r="J715">
        <v>15</v>
      </c>
      <c r="K715">
        <v>0.98643256185155603</v>
      </c>
      <c r="L715">
        <v>0.98800959232613905</v>
      </c>
      <c r="M715">
        <v>1.00159872102318</v>
      </c>
      <c r="N715">
        <v>0.98722044728434499</v>
      </c>
      <c r="O715">
        <f t="shared" si="12"/>
        <v>1</v>
      </c>
    </row>
    <row r="716" spans="1:15" x14ac:dyDescent="0.25">
      <c r="A716">
        <v>3</v>
      </c>
      <c r="B716">
        <v>20</v>
      </c>
      <c r="C716" t="s">
        <v>14</v>
      </c>
      <c r="D716">
        <v>2</v>
      </c>
      <c r="E716">
        <v>838</v>
      </c>
      <c r="F716">
        <v>841</v>
      </c>
      <c r="G716">
        <v>3</v>
      </c>
      <c r="H716">
        <v>751</v>
      </c>
      <c r="I716">
        <v>87</v>
      </c>
      <c r="J716">
        <v>90</v>
      </c>
      <c r="K716">
        <v>0.89618138424821003</v>
      </c>
      <c r="L716">
        <v>0.89298454221165202</v>
      </c>
      <c r="M716">
        <v>0.99643281807372097</v>
      </c>
      <c r="N716">
        <v>0.89458010720667003</v>
      </c>
      <c r="O716">
        <f t="shared" si="12"/>
        <v>1</v>
      </c>
    </row>
    <row r="717" spans="1:15" x14ac:dyDescent="0.25">
      <c r="A717">
        <v>3</v>
      </c>
      <c r="B717">
        <v>20</v>
      </c>
      <c r="C717" t="s">
        <v>15</v>
      </c>
      <c r="D717">
        <v>2</v>
      </c>
      <c r="E717">
        <v>251</v>
      </c>
      <c r="F717">
        <v>252</v>
      </c>
      <c r="G717">
        <v>1</v>
      </c>
      <c r="H717">
        <v>216</v>
      </c>
      <c r="I717">
        <v>35</v>
      </c>
      <c r="J717">
        <v>36</v>
      </c>
      <c r="K717">
        <v>0.86055776892430202</v>
      </c>
      <c r="L717">
        <v>0.85714285714285698</v>
      </c>
      <c r="M717">
        <v>0.99603174603174605</v>
      </c>
      <c r="N717">
        <v>0.85884691848906503</v>
      </c>
      <c r="O717">
        <f t="shared" si="12"/>
        <v>1</v>
      </c>
    </row>
    <row r="718" spans="1:15" x14ac:dyDescent="0.25">
      <c r="A718">
        <v>3</v>
      </c>
      <c r="B718">
        <v>20</v>
      </c>
      <c r="C718" t="s">
        <v>16</v>
      </c>
      <c r="D718">
        <v>2</v>
      </c>
      <c r="E718">
        <v>1237</v>
      </c>
      <c r="F718">
        <v>1251</v>
      </c>
      <c r="G718">
        <v>14</v>
      </c>
      <c r="H718">
        <v>1235</v>
      </c>
      <c r="I718">
        <v>2</v>
      </c>
      <c r="J718">
        <v>16</v>
      </c>
      <c r="K718">
        <v>0.998383185125303</v>
      </c>
      <c r="L718">
        <v>0.98721023181454803</v>
      </c>
      <c r="M718">
        <v>0.98880895283772896</v>
      </c>
      <c r="N718">
        <v>0.99276527331189701</v>
      </c>
      <c r="O718">
        <f t="shared" si="12"/>
        <v>1</v>
      </c>
    </row>
    <row r="719" spans="1:15" x14ac:dyDescent="0.25">
      <c r="A719">
        <v>3</v>
      </c>
      <c r="B719">
        <v>20</v>
      </c>
      <c r="C719" t="s">
        <v>14</v>
      </c>
      <c r="D719">
        <v>3</v>
      </c>
      <c r="E719">
        <v>833</v>
      </c>
      <c r="F719">
        <v>841</v>
      </c>
      <c r="G719">
        <v>8</v>
      </c>
      <c r="H719">
        <v>755</v>
      </c>
      <c r="I719">
        <v>78</v>
      </c>
      <c r="J719">
        <v>86</v>
      </c>
      <c r="K719">
        <v>0.90636254501800695</v>
      </c>
      <c r="L719">
        <v>0.89774078478002295</v>
      </c>
      <c r="M719">
        <v>0.99048751486325803</v>
      </c>
      <c r="N719">
        <v>0.90203106332138505</v>
      </c>
      <c r="O719">
        <f t="shared" si="12"/>
        <v>1</v>
      </c>
    </row>
    <row r="720" spans="1:15" x14ac:dyDescent="0.25">
      <c r="A720">
        <v>3</v>
      </c>
      <c r="B720">
        <v>20</v>
      </c>
      <c r="C720" t="s">
        <v>15</v>
      </c>
      <c r="D720">
        <v>3</v>
      </c>
      <c r="E720">
        <v>243</v>
      </c>
      <c r="F720">
        <v>252</v>
      </c>
      <c r="G720">
        <v>9</v>
      </c>
      <c r="H720">
        <v>204</v>
      </c>
      <c r="I720">
        <v>39</v>
      </c>
      <c r="J720">
        <v>48</v>
      </c>
      <c r="K720">
        <v>0.83950617283950602</v>
      </c>
      <c r="L720">
        <v>0.80952380952380898</v>
      </c>
      <c r="M720">
        <v>0.96428571428571397</v>
      </c>
      <c r="N720">
        <v>0.824242424242424</v>
      </c>
      <c r="O720">
        <f t="shared" si="12"/>
        <v>1</v>
      </c>
    </row>
    <row r="721" spans="1:15" x14ac:dyDescent="0.25">
      <c r="A721">
        <v>3</v>
      </c>
      <c r="B721">
        <v>20</v>
      </c>
      <c r="C721" t="s">
        <v>16</v>
      </c>
      <c r="D721">
        <v>3</v>
      </c>
      <c r="E721">
        <v>941</v>
      </c>
      <c r="F721">
        <v>920</v>
      </c>
      <c r="G721">
        <v>21</v>
      </c>
      <c r="H721">
        <v>919</v>
      </c>
      <c r="I721">
        <v>22</v>
      </c>
      <c r="J721">
        <v>1</v>
      </c>
      <c r="K721">
        <v>0.97662061636556796</v>
      </c>
      <c r="L721">
        <v>0.99891304347826004</v>
      </c>
      <c r="M721">
        <v>1.02282608695652</v>
      </c>
      <c r="N721">
        <v>0.98764105319720497</v>
      </c>
      <c r="O721">
        <f t="shared" si="12"/>
        <v>1</v>
      </c>
    </row>
    <row r="722" spans="1:15" x14ac:dyDescent="0.25">
      <c r="A722">
        <v>3</v>
      </c>
      <c r="B722">
        <v>21</v>
      </c>
      <c r="C722" t="s">
        <v>14</v>
      </c>
      <c r="D722">
        <v>1</v>
      </c>
      <c r="E722">
        <v>605</v>
      </c>
      <c r="F722">
        <v>549</v>
      </c>
      <c r="G722">
        <v>56</v>
      </c>
      <c r="H722">
        <v>494</v>
      </c>
      <c r="I722">
        <v>111</v>
      </c>
      <c r="J722">
        <v>55</v>
      </c>
      <c r="K722">
        <v>0.81652892561983403</v>
      </c>
      <c r="L722">
        <v>0.89981785063752195</v>
      </c>
      <c r="M722">
        <v>1.10200364298724</v>
      </c>
      <c r="N722">
        <v>0.856152512998266</v>
      </c>
      <c r="O722">
        <f t="shared" si="12"/>
        <v>1</v>
      </c>
    </row>
    <row r="723" spans="1:15" x14ac:dyDescent="0.25">
      <c r="A723">
        <v>3</v>
      </c>
      <c r="B723">
        <v>21</v>
      </c>
      <c r="C723" t="s">
        <v>15</v>
      </c>
      <c r="D723">
        <v>1</v>
      </c>
      <c r="E723">
        <v>230</v>
      </c>
      <c r="F723">
        <v>204</v>
      </c>
      <c r="G723">
        <v>26</v>
      </c>
      <c r="H723">
        <v>158</v>
      </c>
      <c r="I723">
        <v>72</v>
      </c>
      <c r="J723">
        <v>46</v>
      </c>
      <c r="K723">
        <v>0.68695652173913002</v>
      </c>
      <c r="L723">
        <v>0.77450980392156799</v>
      </c>
      <c r="M723">
        <v>1.12745098039215</v>
      </c>
      <c r="N723">
        <v>0.72811059907834097</v>
      </c>
      <c r="O723">
        <f t="shared" si="12"/>
        <v>1</v>
      </c>
    </row>
    <row r="724" spans="1:15" x14ac:dyDescent="0.25">
      <c r="A724">
        <v>3</v>
      </c>
      <c r="B724">
        <v>21</v>
      </c>
      <c r="C724" t="s">
        <v>16</v>
      </c>
      <c r="D724">
        <v>1</v>
      </c>
      <c r="E724">
        <v>919</v>
      </c>
      <c r="F724">
        <v>920</v>
      </c>
      <c r="G724">
        <v>1</v>
      </c>
      <c r="H724">
        <v>911</v>
      </c>
      <c r="I724">
        <v>8</v>
      </c>
      <c r="J724">
        <v>9</v>
      </c>
      <c r="K724">
        <v>0.99129488574537505</v>
      </c>
      <c r="L724">
        <v>0.99021739130434705</v>
      </c>
      <c r="M724">
        <v>0.99891304347826004</v>
      </c>
      <c r="N724">
        <v>0.99075584556824303</v>
      </c>
      <c r="O724">
        <f t="shared" si="12"/>
        <v>1</v>
      </c>
    </row>
    <row r="725" spans="1:15" x14ac:dyDescent="0.25">
      <c r="A725">
        <v>3</v>
      </c>
      <c r="B725">
        <v>21</v>
      </c>
      <c r="C725" t="s">
        <v>14</v>
      </c>
      <c r="D725">
        <v>2</v>
      </c>
      <c r="E725">
        <v>569</v>
      </c>
      <c r="F725">
        <v>549</v>
      </c>
      <c r="G725">
        <v>20</v>
      </c>
      <c r="H725">
        <v>501</v>
      </c>
      <c r="I725">
        <v>68</v>
      </c>
      <c r="J725">
        <v>48</v>
      </c>
      <c r="K725">
        <v>0.88049209138840001</v>
      </c>
      <c r="L725">
        <v>0.91256830601092898</v>
      </c>
      <c r="M725">
        <v>1.0364298724954399</v>
      </c>
      <c r="N725">
        <v>0.89624329159212801</v>
      </c>
      <c r="O725">
        <f t="shared" si="12"/>
        <v>1</v>
      </c>
    </row>
    <row r="726" spans="1:15" x14ac:dyDescent="0.25">
      <c r="A726">
        <v>3</v>
      </c>
      <c r="B726">
        <v>21</v>
      </c>
      <c r="C726" t="s">
        <v>15</v>
      </c>
      <c r="D726">
        <v>2</v>
      </c>
      <c r="E726">
        <v>221</v>
      </c>
      <c r="F726">
        <v>204</v>
      </c>
      <c r="G726">
        <v>17</v>
      </c>
      <c r="H726">
        <v>183</v>
      </c>
      <c r="I726">
        <v>38</v>
      </c>
      <c r="J726">
        <v>21</v>
      </c>
      <c r="K726">
        <v>0.82805429864253299</v>
      </c>
      <c r="L726">
        <v>0.89705882352941102</v>
      </c>
      <c r="M726">
        <v>1.0833333333333299</v>
      </c>
      <c r="N726">
        <v>0.86117647058823499</v>
      </c>
      <c r="O726">
        <f t="shared" si="12"/>
        <v>1</v>
      </c>
    </row>
    <row r="727" spans="1:15" x14ac:dyDescent="0.25">
      <c r="A727">
        <v>3</v>
      </c>
      <c r="B727">
        <v>21</v>
      </c>
      <c r="C727" t="s">
        <v>16</v>
      </c>
      <c r="D727">
        <v>2</v>
      </c>
      <c r="E727">
        <v>922</v>
      </c>
      <c r="F727">
        <v>920</v>
      </c>
      <c r="G727">
        <v>2</v>
      </c>
      <c r="H727">
        <v>919</v>
      </c>
      <c r="I727">
        <v>3</v>
      </c>
      <c r="J727">
        <v>1</v>
      </c>
      <c r="K727">
        <v>0.99674620390455504</v>
      </c>
      <c r="L727">
        <v>0.99891304347826004</v>
      </c>
      <c r="M727">
        <v>1.0021739130434699</v>
      </c>
      <c r="N727">
        <v>0.99782844733984799</v>
      </c>
      <c r="O727">
        <f t="shared" si="12"/>
        <v>1</v>
      </c>
    </row>
    <row r="728" spans="1:15" x14ac:dyDescent="0.25">
      <c r="A728">
        <v>3</v>
      </c>
      <c r="B728">
        <v>21</v>
      </c>
      <c r="C728" t="s">
        <v>14</v>
      </c>
      <c r="D728">
        <v>3</v>
      </c>
      <c r="E728">
        <v>586</v>
      </c>
      <c r="F728">
        <v>549</v>
      </c>
      <c r="G728">
        <v>37</v>
      </c>
      <c r="H728">
        <v>505</v>
      </c>
      <c r="I728">
        <v>81</v>
      </c>
      <c r="J728">
        <v>44</v>
      </c>
      <c r="K728">
        <v>0.86177474402730303</v>
      </c>
      <c r="L728">
        <v>0.91985428051001805</v>
      </c>
      <c r="M728">
        <v>1.06739526411657</v>
      </c>
      <c r="N728">
        <v>0.889867841409691</v>
      </c>
      <c r="O728">
        <f t="shared" si="12"/>
        <v>1</v>
      </c>
    </row>
    <row r="729" spans="1:15" x14ac:dyDescent="0.25">
      <c r="A729">
        <v>3</v>
      </c>
      <c r="B729">
        <v>21</v>
      </c>
      <c r="C729" t="s">
        <v>15</v>
      </c>
      <c r="D729">
        <v>3</v>
      </c>
      <c r="E729">
        <v>199</v>
      </c>
      <c r="F729">
        <v>204</v>
      </c>
      <c r="G729">
        <v>5</v>
      </c>
      <c r="H729">
        <v>178</v>
      </c>
      <c r="I729">
        <v>21</v>
      </c>
      <c r="J729">
        <v>26</v>
      </c>
      <c r="K729">
        <v>0.89447236180904499</v>
      </c>
      <c r="L729">
        <v>0.87254901960784303</v>
      </c>
      <c r="M729">
        <v>0.97549019607843102</v>
      </c>
      <c r="N729">
        <v>0.88337468982630196</v>
      </c>
      <c r="O729">
        <f t="shared" si="12"/>
        <v>1</v>
      </c>
    </row>
    <row r="730" spans="1:15" x14ac:dyDescent="0.25">
      <c r="A730">
        <v>3</v>
      </c>
      <c r="B730">
        <v>21</v>
      </c>
      <c r="C730" t="s">
        <v>16</v>
      </c>
      <c r="D730">
        <v>3</v>
      </c>
      <c r="E730">
        <v>996</v>
      </c>
      <c r="F730">
        <v>946</v>
      </c>
      <c r="G730">
        <v>50</v>
      </c>
      <c r="H730">
        <v>942</v>
      </c>
      <c r="I730">
        <v>54</v>
      </c>
      <c r="J730">
        <v>4</v>
      </c>
      <c r="K730">
        <v>0.94578313253012003</v>
      </c>
      <c r="L730">
        <v>0.99577167019027402</v>
      </c>
      <c r="M730">
        <v>1.05285412262156</v>
      </c>
      <c r="N730">
        <v>0.97013388259526201</v>
      </c>
      <c r="O730">
        <f t="shared" si="12"/>
        <v>1</v>
      </c>
    </row>
    <row r="731" spans="1:15" x14ac:dyDescent="0.25">
      <c r="A731">
        <v>3</v>
      </c>
      <c r="B731">
        <v>22</v>
      </c>
      <c r="C731" t="s">
        <v>14</v>
      </c>
      <c r="D731">
        <v>1</v>
      </c>
      <c r="E731">
        <v>758</v>
      </c>
      <c r="F731">
        <v>703</v>
      </c>
      <c r="G731">
        <v>55</v>
      </c>
      <c r="H731">
        <v>659</v>
      </c>
      <c r="I731">
        <v>99</v>
      </c>
      <c r="J731">
        <v>44</v>
      </c>
      <c r="K731">
        <v>0.86939313984168798</v>
      </c>
      <c r="L731">
        <v>0.937411095305832</v>
      </c>
      <c r="M731">
        <v>1.0782361308677</v>
      </c>
      <c r="N731">
        <v>0.90212183436002702</v>
      </c>
      <c r="O731">
        <f t="shared" si="12"/>
        <v>1</v>
      </c>
    </row>
    <row r="732" spans="1:15" x14ac:dyDescent="0.25">
      <c r="A732">
        <v>3</v>
      </c>
      <c r="B732">
        <v>22</v>
      </c>
      <c r="C732" t="s">
        <v>15</v>
      </c>
      <c r="D732">
        <v>1</v>
      </c>
      <c r="E732">
        <v>227</v>
      </c>
      <c r="F732">
        <v>247</v>
      </c>
      <c r="G732">
        <v>20</v>
      </c>
      <c r="H732">
        <v>168</v>
      </c>
      <c r="I732">
        <v>59</v>
      </c>
      <c r="J732">
        <v>79</v>
      </c>
      <c r="K732">
        <v>0.740088105726872</v>
      </c>
      <c r="L732">
        <v>0.68016194331983804</v>
      </c>
      <c r="M732">
        <v>0.91902834008097101</v>
      </c>
      <c r="N732">
        <v>0.70886075949367</v>
      </c>
      <c r="O732">
        <f t="shared" si="12"/>
        <v>1</v>
      </c>
    </row>
    <row r="733" spans="1:15" x14ac:dyDescent="0.25">
      <c r="A733">
        <v>3</v>
      </c>
      <c r="B733">
        <v>22</v>
      </c>
      <c r="C733" t="s">
        <v>16</v>
      </c>
      <c r="D733">
        <v>1</v>
      </c>
      <c r="E733">
        <v>943</v>
      </c>
      <c r="F733">
        <v>946</v>
      </c>
      <c r="G733">
        <v>3</v>
      </c>
      <c r="H733">
        <v>918</v>
      </c>
      <c r="I733">
        <v>25</v>
      </c>
      <c r="J733">
        <v>28</v>
      </c>
      <c r="K733">
        <v>0.97348886532343504</v>
      </c>
      <c r="L733">
        <v>0.970401691331923</v>
      </c>
      <c r="M733">
        <v>0.99682875264270598</v>
      </c>
      <c r="N733">
        <v>0.97194282689253497</v>
      </c>
      <c r="O733">
        <f t="shared" si="12"/>
        <v>1</v>
      </c>
    </row>
    <row r="734" spans="1:15" x14ac:dyDescent="0.25">
      <c r="A734">
        <v>3</v>
      </c>
      <c r="B734">
        <v>22</v>
      </c>
      <c r="C734" t="s">
        <v>14</v>
      </c>
      <c r="D734">
        <v>2</v>
      </c>
      <c r="E734">
        <v>705</v>
      </c>
      <c r="F734">
        <v>703</v>
      </c>
      <c r="G734">
        <v>2</v>
      </c>
      <c r="H734">
        <v>647</v>
      </c>
      <c r="I734">
        <v>58</v>
      </c>
      <c r="J734">
        <v>56</v>
      </c>
      <c r="K734">
        <v>0.91773049645390004</v>
      </c>
      <c r="L734">
        <v>0.920341394025604</v>
      </c>
      <c r="M734">
        <v>1.0028449502133701</v>
      </c>
      <c r="N734">
        <v>0.91903409090909005</v>
      </c>
      <c r="O734">
        <f t="shared" si="12"/>
        <v>1</v>
      </c>
    </row>
    <row r="735" spans="1:15" x14ac:dyDescent="0.25">
      <c r="A735">
        <v>3</v>
      </c>
      <c r="B735">
        <v>22</v>
      </c>
      <c r="C735" t="s">
        <v>15</v>
      </c>
      <c r="D735">
        <v>2</v>
      </c>
      <c r="E735">
        <v>230</v>
      </c>
      <c r="F735">
        <v>247</v>
      </c>
      <c r="G735">
        <v>17</v>
      </c>
      <c r="H735">
        <v>195</v>
      </c>
      <c r="I735">
        <v>35</v>
      </c>
      <c r="J735">
        <v>52</v>
      </c>
      <c r="K735">
        <v>0.84782608695652095</v>
      </c>
      <c r="L735">
        <v>0.78947368421052599</v>
      </c>
      <c r="M735">
        <v>0.93117408906882504</v>
      </c>
      <c r="N735">
        <v>0.81761006289308102</v>
      </c>
      <c r="O735">
        <f t="shared" ref="O735:O798" si="13">IF(AND(B735&gt;12,B735&lt;19),0,1)</f>
        <v>1</v>
      </c>
    </row>
    <row r="736" spans="1:15" x14ac:dyDescent="0.25">
      <c r="A736">
        <v>3</v>
      </c>
      <c r="B736">
        <v>22</v>
      </c>
      <c r="C736" t="s">
        <v>16</v>
      </c>
      <c r="D736">
        <v>2</v>
      </c>
      <c r="E736">
        <v>969</v>
      </c>
      <c r="F736">
        <v>946</v>
      </c>
      <c r="G736">
        <v>23</v>
      </c>
      <c r="H736">
        <v>944</v>
      </c>
      <c r="I736">
        <v>25</v>
      </c>
      <c r="J736">
        <v>2</v>
      </c>
      <c r="K736">
        <v>0.97420020639834803</v>
      </c>
      <c r="L736">
        <v>0.99788583509513695</v>
      </c>
      <c r="M736">
        <v>1.0243128964059101</v>
      </c>
      <c r="N736">
        <v>0.98590078328981701</v>
      </c>
      <c r="O736">
        <f t="shared" si="13"/>
        <v>1</v>
      </c>
    </row>
    <row r="737" spans="1:15" x14ac:dyDescent="0.25">
      <c r="A737">
        <v>3</v>
      </c>
      <c r="B737">
        <v>22</v>
      </c>
      <c r="C737" t="s">
        <v>14</v>
      </c>
      <c r="D737">
        <v>3</v>
      </c>
      <c r="E737">
        <v>704</v>
      </c>
      <c r="F737">
        <v>703</v>
      </c>
      <c r="G737">
        <v>1</v>
      </c>
      <c r="H737">
        <v>652</v>
      </c>
      <c r="I737">
        <v>52</v>
      </c>
      <c r="J737">
        <v>51</v>
      </c>
      <c r="K737">
        <v>0.92613636363636298</v>
      </c>
      <c r="L737">
        <v>0.92745376955903203</v>
      </c>
      <c r="M737">
        <v>1.00142247510668</v>
      </c>
      <c r="N737">
        <v>0.92679459843638901</v>
      </c>
      <c r="O737">
        <f t="shared" si="13"/>
        <v>1</v>
      </c>
    </row>
    <row r="738" spans="1:15" x14ac:dyDescent="0.25">
      <c r="A738">
        <v>3</v>
      </c>
      <c r="B738">
        <v>22</v>
      </c>
      <c r="C738" t="s">
        <v>15</v>
      </c>
      <c r="D738">
        <v>3</v>
      </c>
      <c r="E738">
        <v>237</v>
      </c>
      <c r="F738">
        <v>247</v>
      </c>
      <c r="G738">
        <v>10</v>
      </c>
      <c r="H738">
        <v>203</v>
      </c>
      <c r="I738">
        <v>34</v>
      </c>
      <c r="J738">
        <v>44</v>
      </c>
      <c r="K738">
        <v>0.85654008438818496</v>
      </c>
      <c r="L738">
        <v>0.82186234817813697</v>
      </c>
      <c r="M738">
        <v>0.959514170040485</v>
      </c>
      <c r="N738">
        <v>0.838842975206611</v>
      </c>
      <c r="O738">
        <f t="shared" si="13"/>
        <v>1</v>
      </c>
    </row>
    <row r="739" spans="1:15" x14ac:dyDescent="0.25">
      <c r="A739">
        <v>3</v>
      </c>
      <c r="B739">
        <v>22</v>
      </c>
      <c r="C739" t="s">
        <v>16</v>
      </c>
      <c r="D739">
        <v>3</v>
      </c>
      <c r="E739">
        <v>979</v>
      </c>
      <c r="F739">
        <v>999</v>
      </c>
      <c r="G739">
        <v>20</v>
      </c>
      <c r="H739">
        <v>968</v>
      </c>
      <c r="I739">
        <v>11</v>
      </c>
      <c r="J739">
        <v>31</v>
      </c>
      <c r="K739">
        <v>0.98876404494381998</v>
      </c>
      <c r="L739">
        <v>0.968968968968969</v>
      </c>
      <c r="M739">
        <v>0.97997997997997999</v>
      </c>
      <c r="N739">
        <v>0.97876643073811898</v>
      </c>
      <c r="O739">
        <f t="shared" si="13"/>
        <v>1</v>
      </c>
    </row>
    <row r="740" spans="1:15" x14ac:dyDescent="0.25">
      <c r="A740">
        <v>3</v>
      </c>
      <c r="B740">
        <v>23</v>
      </c>
      <c r="C740" t="s">
        <v>14</v>
      </c>
      <c r="D740">
        <v>1</v>
      </c>
      <c r="E740">
        <v>837</v>
      </c>
      <c r="F740">
        <v>835</v>
      </c>
      <c r="G740">
        <v>2</v>
      </c>
      <c r="H740">
        <v>725</v>
      </c>
      <c r="I740">
        <v>112</v>
      </c>
      <c r="J740">
        <v>110</v>
      </c>
      <c r="K740">
        <v>0.86618876941457501</v>
      </c>
      <c r="L740">
        <v>0.86826347305389195</v>
      </c>
      <c r="M740">
        <v>1.0023952095808299</v>
      </c>
      <c r="N740">
        <v>0.86722488038277501</v>
      </c>
      <c r="O740">
        <f t="shared" si="13"/>
        <v>1</v>
      </c>
    </row>
    <row r="741" spans="1:15" x14ac:dyDescent="0.25">
      <c r="A741">
        <v>3</v>
      </c>
      <c r="B741">
        <v>23</v>
      </c>
      <c r="C741" t="s">
        <v>15</v>
      </c>
      <c r="D741">
        <v>1</v>
      </c>
      <c r="E741">
        <v>248</v>
      </c>
      <c r="F741">
        <v>266</v>
      </c>
      <c r="G741">
        <v>18</v>
      </c>
      <c r="H741">
        <v>167</v>
      </c>
      <c r="I741">
        <v>81</v>
      </c>
      <c r="J741">
        <v>99</v>
      </c>
      <c r="K741">
        <v>0.67338709677419295</v>
      </c>
      <c r="L741">
        <v>0.62781954887218006</v>
      </c>
      <c r="M741">
        <v>0.93233082706766901</v>
      </c>
      <c r="N741">
        <v>0.64980544747081703</v>
      </c>
      <c r="O741">
        <f t="shared" si="13"/>
        <v>1</v>
      </c>
    </row>
    <row r="742" spans="1:15" x14ac:dyDescent="0.25">
      <c r="A742">
        <v>3</v>
      </c>
      <c r="B742">
        <v>23</v>
      </c>
      <c r="C742" t="s">
        <v>16</v>
      </c>
      <c r="D742">
        <v>1</v>
      </c>
      <c r="E742">
        <v>990</v>
      </c>
      <c r="F742">
        <v>999</v>
      </c>
      <c r="G742">
        <v>9</v>
      </c>
      <c r="H742">
        <v>981</v>
      </c>
      <c r="I742">
        <v>9</v>
      </c>
      <c r="J742">
        <v>18</v>
      </c>
      <c r="K742">
        <v>0.99090909090909096</v>
      </c>
      <c r="L742">
        <v>0.98198198198198094</v>
      </c>
      <c r="M742">
        <v>0.99099099099099097</v>
      </c>
      <c r="N742">
        <v>0.986425339366515</v>
      </c>
      <c r="O742">
        <f t="shared" si="13"/>
        <v>1</v>
      </c>
    </row>
    <row r="743" spans="1:15" x14ac:dyDescent="0.25">
      <c r="A743">
        <v>3</v>
      </c>
      <c r="B743">
        <v>23</v>
      </c>
      <c r="C743" t="s">
        <v>14</v>
      </c>
      <c r="D743">
        <v>2</v>
      </c>
      <c r="E743">
        <v>809</v>
      </c>
      <c r="F743">
        <v>835</v>
      </c>
      <c r="G743">
        <v>26</v>
      </c>
      <c r="H743">
        <v>748</v>
      </c>
      <c r="I743">
        <v>61</v>
      </c>
      <c r="J743">
        <v>87</v>
      </c>
      <c r="K743">
        <v>0.92459826946847901</v>
      </c>
      <c r="L743">
        <v>0.89580838323353296</v>
      </c>
      <c r="M743">
        <v>0.96886227544910097</v>
      </c>
      <c r="N743">
        <v>0.90997566909975602</v>
      </c>
      <c r="O743">
        <f t="shared" si="13"/>
        <v>1</v>
      </c>
    </row>
    <row r="744" spans="1:15" x14ac:dyDescent="0.25">
      <c r="A744">
        <v>3</v>
      </c>
      <c r="B744">
        <v>23</v>
      </c>
      <c r="C744" t="s">
        <v>15</v>
      </c>
      <c r="D744">
        <v>2</v>
      </c>
      <c r="E744">
        <v>262</v>
      </c>
      <c r="F744">
        <v>266</v>
      </c>
      <c r="G744">
        <v>4</v>
      </c>
      <c r="H744">
        <v>204</v>
      </c>
      <c r="I744">
        <v>58</v>
      </c>
      <c r="J744">
        <v>62</v>
      </c>
      <c r="K744">
        <v>0.77862595419847302</v>
      </c>
      <c r="L744">
        <v>0.766917293233082</v>
      </c>
      <c r="M744">
        <v>0.98496240601503704</v>
      </c>
      <c r="N744">
        <v>0.77272727272727204</v>
      </c>
      <c r="O744">
        <f t="shared" si="13"/>
        <v>1</v>
      </c>
    </row>
    <row r="745" spans="1:15" x14ac:dyDescent="0.25">
      <c r="A745">
        <v>3</v>
      </c>
      <c r="B745">
        <v>23</v>
      </c>
      <c r="C745" t="s">
        <v>16</v>
      </c>
      <c r="D745">
        <v>2</v>
      </c>
      <c r="E745">
        <v>1006</v>
      </c>
      <c r="F745">
        <v>999</v>
      </c>
      <c r="G745">
        <v>7</v>
      </c>
      <c r="H745">
        <v>998</v>
      </c>
      <c r="I745">
        <v>8</v>
      </c>
      <c r="J745">
        <v>1</v>
      </c>
      <c r="K745">
        <v>0.99204771371769296</v>
      </c>
      <c r="L745">
        <v>0.99899899899899902</v>
      </c>
      <c r="M745">
        <v>1.0070070070070001</v>
      </c>
      <c r="N745">
        <v>0.99551122194513697</v>
      </c>
      <c r="O745">
        <f t="shared" si="13"/>
        <v>1</v>
      </c>
    </row>
    <row r="746" spans="1:15" x14ac:dyDescent="0.25">
      <c r="A746">
        <v>3</v>
      </c>
      <c r="B746">
        <v>23</v>
      </c>
      <c r="C746" t="s">
        <v>14</v>
      </c>
      <c r="D746">
        <v>3</v>
      </c>
      <c r="E746">
        <v>848</v>
      </c>
      <c r="F746">
        <v>835</v>
      </c>
      <c r="G746">
        <v>13</v>
      </c>
      <c r="H746">
        <v>781</v>
      </c>
      <c r="I746">
        <v>67</v>
      </c>
      <c r="J746">
        <v>54</v>
      </c>
      <c r="K746">
        <v>0.92099056603773499</v>
      </c>
      <c r="L746">
        <v>0.935329341317365</v>
      </c>
      <c r="M746">
        <v>1.01556886227544</v>
      </c>
      <c r="N746">
        <v>0.92810457516339795</v>
      </c>
      <c r="O746">
        <f t="shared" si="13"/>
        <v>1</v>
      </c>
    </row>
    <row r="747" spans="1:15" x14ac:dyDescent="0.25">
      <c r="A747">
        <v>3</v>
      </c>
      <c r="B747">
        <v>23</v>
      </c>
      <c r="C747" t="s">
        <v>15</v>
      </c>
      <c r="D747">
        <v>3</v>
      </c>
      <c r="E747">
        <v>252</v>
      </c>
      <c r="F747">
        <v>266</v>
      </c>
      <c r="G747">
        <v>14</v>
      </c>
      <c r="H747">
        <v>210</v>
      </c>
      <c r="I747">
        <v>42</v>
      </c>
      <c r="J747">
        <v>56</v>
      </c>
      <c r="K747">
        <v>0.83333333333333304</v>
      </c>
      <c r="L747">
        <v>0.78947368421052599</v>
      </c>
      <c r="M747">
        <v>0.94736842105263097</v>
      </c>
      <c r="N747">
        <v>0.81081081081080997</v>
      </c>
      <c r="O747">
        <f t="shared" si="13"/>
        <v>1</v>
      </c>
    </row>
    <row r="748" spans="1:15" x14ac:dyDescent="0.25">
      <c r="A748">
        <v>3</v>
      </c>
      <c r="B748">
        <v>23</v>
      </c>
      <c r="C748" t="s">
        <v>16</v>
      </c>
      <c r="D748">
        <v>3</v>
      </c>
      <c r="E748">
        <v>1064</v>
      </c>
      <c r="F748">
        <v>1079</v>
      </c>
      <c r="G748">
        <v>15</v>
      </c>
      <c r="H748">
        <v>1054</v>
      </c>
      <c r="I748">
        <v>10</v>
      </c>
      <c r="J748">
        <v>25</v>
      </c>
      <c r="K748">
        <v>0.99060150375939804</v>
      </c>
      <c r="L748">
        <v>0.97683039851714504</v>
      </c>
      <c r="M748">
        <v>0.98609823911028704</v>
      </c>
      <c r="N748">
        <v>0.98366775548296703</v>
      </c>
      <c r="O748">
        <f t="shared" si="13"/>
        <v>1</v>
      </c>
    </row>
    <row r="749" spans="1:15" x14ac:dyDescent="0.25">
      <c r="A749">
        <v>3</v>
      </c>
      <c r="B749">
        <v>24</v>
      </c>
      <c r="C749" t="s">
        <v>14</v>
      </c>
      <c r="D749">
        <v>1</v>
      </c>
      <c r="E749">
        <v>676</v>
      </c>
      <c r="F749">
        <v>680</v>
      </c>
      <c r="G749">
        <v>4</v>
      </c>
      <c r="H749">
        <v>608</v>
      </c>
      <c r="I749">
        <v>68</v>
      </c>
      <c r="J749">
        <v>72</v>
      </c>
      <c r="K749">
        <v>0.89940828402366801</v>
      </c>
      <c r="L749">
        <v>0.89411764705882302</v>
      </c>
      <c r="M749">
        <v>0.994117647058823</v>
      </c>
      <c r="N749">
        <v>0.896755162241887</v>
      </c>
      <c r="O749">
        <f t="shared" si="13"/>
        <v>1</v>
      </c>
    </row>
    <row r="750" spans="1:15" x14ac:dyDescent="0.25">
      <c r="A750">
        <v>3</v>
      </c>
      <c r="B750">
        <v>24</v>
      </c>
      <c r="C750" t="s">
        <v>15</v>
      </c>
      <c r="D750">
        <v>1</v>
      </c>
      <c r="E750">
        <v>211</v>
      </c>
      <c r="F750">
        <v>247</v>
      </c>
      <c r="G750">
        <v>36</v>
      </c>
      <c r="H750">
        <v>161</v>
      </c>
      <c r="I750">
        <v>50</v>
      </c>
      <c r="J750">
        <v>86</v>
      </c>
      <c r="K750">
        <v>0.76303317535545001</v>
      </c>
      <c r="L750">
        <v>0.65182186234817796</v>
      </c>
      <c r="M750">
        <v>0.85425101214574894</v>
      </c>
      <c r="N750">
        <v>0.70305676855895205</v>
      </c>
      <c r="O750">
        <f t="shared" si="13"/>
        <v>1</v>
      </c>
    </row>
    <row r="751" spans="1:15" x14ac:dyDescent="0.25">
      <c r="A751">
        <v>3</v>
      </c>
      <c r="B751">
        <v>24</v>
      </c>
      <c r="C751" t="s">
        <v>16</v>
      </c>
      <c r="D751">
        <v>1</v>
      </c>
      <c r="E751">
        <v>1067</v>
      </c>
      <c r="F751">
        <v>1079</v>
      </c>
      <c r="G751">
        <v>12</v>
      </c>
      <c r="H751">
        <v>1054</v>
      </c>
      <c r="I751">
        <v>13</v>
      </c>
      <c r="J751">
        <v>25</v>
      </c>
      <c r="K751">
        <v>0.987816307403936</v>
      </c>
      <c r="L751">
        <v>0.97683039851714504</v>
      </c>
      <c r="M751">
        <v>0.98887859128822897</v>
      </c>
      <c r="N751">
        <v>0.98229263746505102</v>
      </c>
      <c r="O751">
        <f t="shared" si="13"/>
        <v>1</v>
      </c>
    </row>
    <row r="752" spans="1:15" x14ac:dyDescent="0.25">
      <c r="A752">
        <v>3</v>
      </c>
      <c r="B752">
        <v>24</v>
      </c>
      <c r="C752" t="s">
        <v>14</v>
      </c>
      <c r="D752">
        <v>2</v>
      </c>
      <c r="E752">
        <v>655</v>
      </c>
      <c r="F752">
        <v>680</v>
      </c>
      <c r="G752">
        <v>25</v>
      </c>
      <c r="H752">
        <v>626</v>
      </c>
      <c r="I752">
        <v>29</v>
      </c>
      <c r="J752">
        <v>54</v>
      </c>
      <c r="K752">
        <v>0.95572519083969398</v>
      </c>
      <c r="L752">
        <v>0.92058823529411704</v>
      </c>
      <c r="M752">
        <v>0.96323529411764697</v>
      </c>
      <c r="N752">
        <v>0.937827715355805</v>
      </c>
      <c r="O752">
        <f t="shared" si="13"/>
        <v>1</v>
      </c>
    </row>
    <row r="753" spans="1:15" x14ac:dyDescent="0.25">
      <c r="A753">
        <v>3</v>
      </c>
      <c r="B753">
        <v>24</v>
      </c>
      <c r="C753" t="s">
        <v>15</v>
      </c>
      <c r="D753">
        <v>2</v>
      </c>
      <c r="E753">
        <v>241</v>
      </c>
      <c r="F753">
        <v>247</v>
      </c>
      <c r="G753">
        <v>6</v>
      </c>
      <c r="H753">
        <v>217</v>
      </c>
      <c r="I753">
        <v>24</v>
      </c>
      <c r="J753">
        <v>30</v>
      </c>
      <c r="K753">
        <v>0.90041493775933601</v>
      </c>
      <c r="L753">
        <v>0.87854251012145701</v>
      </c>
      <c r="M753">
        <v>0.97570850202429105</v>
      </c>
      <c r="N753">
        <v>0.88934426229508201</v>
      </c>
      <c r="O753">
        <f t="shared" si="13"/>
        <v>1</v>
      </c>
    </row>
    <row r="754" spans="1:15" x14ac:dyDescent="0.25">
      <c r="A754">
        <v>3</v>
      </c>
      <c r="B754">
        <v>24</v>
      </c>
      <c r="C754" t="s">
        <v>16</v>
      </c>
      <c r="D754">
        <v>2</v>
      </c>
      <c r="E754">
        <v>1063</v>
      </c>
      <c r="F754">
        <v>1079</v>
      </c>
      <c r="G754">
        <v>16</v>
      </c>
      <c r="H754">
        <v>1060</v>
      </c>
      <c r="I754">
        <v>3</v>
      </c>
      <c r="J754">
        <v>19</v>
      </c>
      <c r="K754">
        <v>0.99717779868297196</v>
      </c>
      <c r="L754">
        <v>0.98239110287303</v>
      </c>
      <c r="M754">
        <v>0.98517145505097303</v>
      </c>
      <c r="N754">
        <v>0.98972922502334204</v>
      </c>
      <c r="O754">
        <f t="shared" si="13"/>
        <v>1</v>
      </c>
    </row>
    <row r="755" spans="1:15" x14ac:dyDescent="0.25">
      <c r="A755">
        <v>3</v>
      </c>
      <c r="B755">
        <v>24</v>
      </c>
      <c r="C755" t="s">
        <v>14</v>
      </c>
      <c r="D755">
        <v>3</v>
      </c>
      <c r="E755">
        <v>683</v>
      </c>
      <c r="F755">
        <v>680</v>
      </c>
      <c r="G755">
        <v>3</v>
      </c>
      <c r="H755">
        <v>650</v>
      </c>
      <c r="I755">
        <v>33</v>
      </c>
      <c r="J755">
        <v>30</v>
      </c>
      <c r="K755">
        <v>0.95168374816983803</v>
      </c>
      <c r="L755">
        <v>0.95588235294117596</v>
      </c>
      <c r="M755">
        <v>1.0044117647058799</v>
      </c>
      <c r="N755">
        <v>0.953778429933969</v>
      </c>
      <c r="O755">
        <f t="shared" si="13"/>
        <v>1</v>
      </c>
    </row>
    <row r="756" spans="1:15" x14ac:dyDescent="0.25">
      <c r="A756">
        <v>3</v>
      </c>
      <c r="B756">
        <v>24</v>
      </c>
      <c r="C756" t="s">
        <v>15</v>
      </c>
      <c r="D756">
        <v>3</v>
      </c>
      <c r="E756">
        <v>222</v>
      </c>
      <c r="F756">
        <v>247</v>
      </c>
      <c r="G756">
        <v>25</v>
      </c>
      <c r="H756">
        <v>203</v>
      </c>
      <c r="I756">
        <v>19</v>
      </c>
      <c r="J756">
        <v>44</v>
      </c>
      <c r="K756">
        <v>0.91441441441441396</v>
      </c>
      <c r="L756">
        <v>0.82186234817813697</v>
      </c>
      <c r="M756">
        <v>0.89878542510121395</v>
      </c>
      <c r="N756">
        <v>0.86567164179104406</v>
      </c>
      <c r="O756">
        <f t="shared" si="13"/>
        <v>1</v>
      </c>
    </row>
    <row r="757" spans="1:15" x14ac:dyDescent="0.25">
      <c r="A757">
        <v>3</v>
      </c>
      <c r="B757">
        <v>24</v>
      </c>
      <c r="C757" t="s">
        <v>16</v>
      </c>
      <c r="D757">
        <v>3</v>
      </c>
      <c r="E757">
        <v>936</v>
      </c>
      <c r="F757">
        <v>946</v>
      </c>
      <c r="G757">
        <v>10</v>
      </c>
      <c r="H757">
        <v>930</v>
      </c>
      <c r="I757">
        <v>6</v>
      </c>
      <c r="J757">
        <v>16</v>
      </c>
      <c r="K757">
        <v>0.99358974358974295</v>
      </c>
      <c r="L757">
        <v>0.98308668076109895</v>
      </c>
      <c r="M757">
        <v>0.98942917547568698</v>
      </c>
      <c r="N757">
        <v>0.98831030818278398</v>
      </c>
      <c r="O757">
        <f t="shared" si="13"/>
        <v>1</v>
      </c>
    </row>
    <row r="758" spans="1:15" x14ac:dyDescent="0.25">
      <c r="A758">
        <v>3</v>
      </c>
      <c r="B758">
        <v>25</v>
      </c>
      <c r="C758" t="s">
        <v>14</v>
      </c>
      <c r="D758">
        <v>1</v>
      </c>
      <c r="E758">
        <v>717</v>
      </c>
      <c r="F758">
        <v>718</v>
      </c>
      <c r="G758">
        <v>1</v>
      </c>
      <c r="H758">
        <v>644</v>
      </c>
      <c r="I758">
        <v>73</v>
      </c>
      <c r="J758">
        <v>74</v>
      </c>
      <c r="K758">
        <v>0.89818688981868899</v>
      </c>
      <c r="L758">
        <v>0.89693593314763198</v>
      </c>
      <c r="M758">
        <v>0.998607242339832</v>
      </c>
      <c r="N758">
        <v>0.89756097560975601</v>
      </c>
      <c r="O758">
        <f t="shared" si="13"/>
        <v>1</v>
      </c>
    </row>
    <row r="759" spans="1:15" x14ac:dyDescent="0.25">
      <c r="A759">
        <v>3</v>
      </c>
      <c r="B759">
        <v>25</v>
      </c>
      <c r="C759" t="s">
        <v>15</v>
      </c>
      <c r="D759">
        <v>1</v>
      </c>
      <c r="E759">
        <v>233</v>
      </c>
      <c r="F759">
        <v>207</v>
      </c>
      <c r="G759">
        <v>26</v>
      </c>
      <c r="H759">
        <v>140</v>
      </c>
      <c r="I759">
        <v>93</v>
      </c>
      <c r="J759">
        <v>67</v>
      </c>
      <c r="K759">
        <v>0.60085836909871204</v>
      </c>
      <c r="L759">
        <v>0.67632850241545805</v>
      </c>
      <c r="M759">
        <v>1.1256038647342901</v>
      </c>
      <c r="N759">
        <v>0.63636363636363602</v>
      </c>
      <c r="O759">
        <f t="shared" si="13"/>
        <v>1</v>
      </c>
    </row>
    <row r="760" spans="1:15" x14ac:dyDescent="0.25">
      <c r="A760">
        <v>3</v>
      </c>
      <c r="B760">
        <v>25</v>
      </c>
      <c r="C760" t="s">
        <v>16</v>
      </c>
      <c r="D760">
        <v>1</v>
      </c>
      <c r="E760">
        <v>938</v>
      </c>
      <c r="F760">
        <v>946</v>
      </c>
      <c r="G760">
        <v>8</v>
      </c>
      <c r="H760">
        <v>930</v>
      </c>
      <c r="I760">
        <v>8</v>
      </c>
      <c r="J760">
        <v>16</v>
      </c>
      <c r="K760">
        <v>0.99147121535181204</v>
      </c>
      <c r="L760">
        <v>0.98308668076109895</v>
      </c>
      <c r="M760">
        <v>0.99154334038054903</v>
      </c>
      <c r="N760">
        <v>0.98726114649681496</v>
      </c>
      <c r="O760">
        <f t="shared" si="13"/>
        <v>1</v>
      </c>
    </row>
    <row r="761" spans="1:15" x14ac:dyDescent="0.25">
      <c r="A761">
        <v>3</v>
      </c>
      <c r="B761">
        <v>25</v>
      </c>
      <c r="C761" t="s">
        <v>14</v>
      </c>
      <c r="D761">
        <v>2</v>
      </c>
      <c r="E761">
        <v>739</v>
      </c>
      <c r="F761">
        <v>718</v>
      </c>
      <c r="G761">
        <v>21</v>
      </c>
      <c r="H761">
        <v>669</v>
      </c>
      <c r="I761">
        <v>70</v>
      </c>
      <c r="J761">
        <v>49</v>
      </c>
      <c r="K761">
        <v>0.90527740189445105</v>
      </c>
      <c r="L761">
        <v>0.93175487465180995</v>
      </c>
      <c r="M761">
        <v>1.0292479108635</v>
      </c>
      <c r="N761">
        <v>0.91832532601235395</v>
      </c>
      <c r="O761">
        <f t="shared" si="13"/>
        <v>1</v>
      </c>
    </row>
    <row r="762" spans="1:15" x14ac:dyDescent="0.25">
      <c r="A762">
        <v>3</v>
      </c>
      <c r="B762">
        <v>25</v>
      </c>
      <c r="C762" t="s">
        <v>15</v>
      </c>
      <c r="D762">
        <v>2</v>
      </c>
      <c r="E762">
        <v>195</v>
      </c>
      <c r="F762">
        <v>207</v>
      </c>
      <c r="G762">
        <v>12</v>
      </c>
      <c r="H762">
        <v>156</v>
      </c>
      <c r="I762">
        <v>39</v>
      </c>
      <c r="J762">
        <v>51</v>
      </c>
      <c r="K762">
        <v>0.8</v>
      </c>
      <c r="L762">
        <v>0.75362318840579701</v>
      </c>
      <c r="M762">
        <v>0.94202898550724601</v>
      </c>
      <c r="N762">
        <v>0.77611940298507398</v>
      </c>
      <c r="O762">
        <f t="shared" si="13"/>
        <v>1</v>
      </c>
    </row>
    <row r="763" spans="1:15" x14ac:dyDescent="0.25">
      <c r="A763">
        <v>3</v>
      </c>
      <c r="B763">
        <v>25</v>
      </c>
      <c r="C763" t="s">
        <v>16</v>
      </c>
      <c r="D763">
        <v>2</v>
      </c>
      <c r="E763">
        <v>927</v>
      </c>
      <c r="F763">
        <v>946</v>
      </c>
      <c r="G763">
        <v>19</v>
      </c>
      <c r="H763">
        <v>925</v>
      </c>
      <c r="I763">
        <v>2</v>
      </c>
      <c r="J763">
        <v>21</v>
      </c>
      <c r="K763">
        <v>0.99784250269687103</v>
      </c>
      <c r="L763">
        <v>0.977801268498942</v>
      </c>
      <c r="M763">
        <v>0.97991543340380505</v>
      </c>
      <c r="N763">
        <v>0.98772023491724503</v>
      </c>
      <c r="O763">
        <f t="shared" si="13"/>
        <v>1</v>
      </c>
    </row>
    <row r="764" spans="1:15" x14ac:dyDescent="0.25">
      <c r="A764">
        <v>3</v>
      </c>
      <c r="B764">
        <v>25</v>
      </c>
      <c r="C764" t="s">
        <v>14</v>
      </c>
      <c r="D764">
        <v>3</v>
      </c>
      <c r="E764">
        <v>697</v>
      </c>
      <c r="F764">
        <v>718</v>
      </c>
      <c r="G764">
        <v>21</v>
      </c>
      <c r="H764">
        <v>644</v>
      </c>
      <c r="I764">
        <v>53</v>
      </c>
      <c r="J764">
        <v>74</v>
      </c>
      <c r="K764">
        <v>0.923959827833572</v>
      </c>
      <c r="L764">
        <v>0.89693593314763198</v>
      </c>
      <c r="M764">
        <v>0.97075208913649003</v>
      </c>
      <c r="N764">
        <v>0.91024734982332101</v>
      </c>
      <c r="O764">
        <f t="shared" si="13"/>
        <v>1</v>
      </c>
    </row>
    <row r="765" spans="1:15" x14ac:dyDescent="0.25">
      <c r="A765">
        <v>3</v>
      </c>
      <c r="B765">
        <v>25</v>
      </c>
      <c r="C765" t="s">
        <v>15</v>
      </c>
      <c r="D765">
        <v>3</v>
      </c>
      <c r="E765">
        <v>188</v>
      </c>
      <c r="F765">
        <v>207</v>
      </c>
      <c r="G765">
        <v>19</v>
      </c>
      <c r="H765">
        <v>141</v>
      </c>
      <c r="I765">
        <v>47</v>
      </c>
      <c r="J765">
        <v>66</v>
      </c>
      <c r="K765">
        <v>0.75</v>
      </c>
      <c r="L765">
        <v>0.68115942028985499</v>
      </c>
      <c r="M765">
        <v>0.90821256038647302</v>
      </c>
      <c r="N765">
        <v>0.71392405063291098</v>
      </c>
      <c r="O765">
        <f t="shared" si="13"/>
        <v>1</v>
      </c>
    </row>
    <row r="766" spans="1:15" x14ac:dyDescent="0.25">
      <c r="A766">
        <v>3</v>
      </c>
      <c r="B766">
        <v>25</v>
      </c>
      <c r="C766" t="s">
        <v>16</v>
      </c>
      <c r="D766">
        <v>3</v>
      </c>
      <c r="E766">
        <v>1001</v>
      </c>
      <c r="F766">
        <v>985</v>
      </c>
      <c r="G766">
        <v>16</v>
      </c>
      <c r="H766">
        <v>979</v>
      </c>
      <c r="I766">
        <v>22</v>
      </c>
      <c r="J766">
        <v>6</v>
      </c>
      <c r="K766">
        <v>0.97802197802197799</v>
      </c>
      <c r="L766">
        <v>0.99390862944162395</v>
      </c>
      <c r="M766">
        <v>1.0162436548223299</v>
      </c>
      <c r="N766">
        <v>0.98590130916414898</v>
      </c>
      <c r="O766">
        <f t="shared" si="13"/>
        <v>1</v>
      </c>
    </row>
    <row r="767" spans="1:15" x14ac:dyDescent="0.25">
      <c r="A767">
        <v>3</v>
      </c>
      <c r="B767">
        <v>26</v>
      </c>
      <c r="C767" t="s">
        <v>14</v>
      </c>
      <c r="D767">
        <v>1</v>
      </c>
      <c r="E767">
        <v>799</v>
      </c>
      <c r="F767">
        <v>720</v>
      </c>
      <c r="G767">
        <v>79</v>
      </c>
      <c r="H767">
        <v>682</v>
      </c>
      <c r="I767">
        <v>117</v>
      </c>
      <c r="J767">
        <v>38</v>
      </c>
      <c r="K767">
        <v>0.85356695869837296</v>
      </c>
      <c r="L767">
        <v>0.94722222222222197</v>
      </c>
      <c r="M767">
        <v>1.1097222222222201</v>
      </c>
      <c r="N767">
        <v>0.89795918367346905</v>
      </c>
      <c r="O767">
        <f t="shared" si="13"/>
        <v>1</v>
      </c>
    </row>
    <row r="768" spans="1:15" x14ac:dyDescent="0.25">
      <c r="A768">
        <v>3</v>
      </c>
      <c r="B768">
        <v>26</v>
      </c>
      <c r="C768" t="s">
        <v>15</v>
      </c>
      <c r="D768">
        <v>1</v>
      </c>
      <c r="E768">
        <v>276</v>
      </c>
      <c r="F768">
        <v>214</v>
      </c>
      <c r="G768">
        <v>62</v>
      </c>
      <c r="H768">
        <v>174</v>
      </c>
      <c r="I768">
        <v>102</v>
      </c>
      <c r="J768">
        <v>40</v>
      </c>
      <c r="K768">
        <v>0.63043478260869501</v>
      </c>
      <c r="L768">
        <v>0.81308411214953202</v>
      </c>
      <c r="M768">
        <v>1.28971962616822</v>
      </c>
      <c r="N768">
        <v>0.71020408163265303</v>
      </c>
      <c r="O768">
        <f t="shared" si="13"/>
        <v>1</v>
      </c>
    </row>
    <row r="769" spans="1:15" x14ac:dyDescent="0.25">
      <c r="A769">
        <v>3</v>
      </c>
      <c r="B769">
        <v>26</v>
      </c>
      <c r="C769" t="s">
        <v>16</v>
      </c>
      <c r="D769">
        <v>1</v>
      </c>
      <c r="E769">
        <v>1003</v>
      </c>
      <c r="F769">
        <v>985</v>
      </c>
      <c r="G769">
        <v>18</v>
      </c>
      <c r="H769">
        <v>980</v>
      </c>
      <c r="I769">
        <v>23</v>
      </c>
      <c r="J769">
        <v>5</v>
      </c>
      <c r="K769">
        <v>0.97706879361914201</v>
      </c>
      <c r="L769">
        <v>0.99492385786801996</v>
      </c>
      <c r="M769">
        <v>1.0182741116751199</v>
      </c>
      <c r="N769">
        <v>0.98591549295774605</v>
      </c>
      <c r="O769">
        <f t="shared" si="13"/>
        <v>1</v>
      </c>
    </row>
    <row r="770" spans="1:15" x14ac:dyDescent="0.25">
      <c r="A770">
        <v>3</v>
      </c>
      <c r="B770">
        <v>26</v>
      </c>
      <c r="C770" t="s">
        <v>14</v>
      </c>
      <c r="D770">
        <v>2</v>
      </c>
      <c r="E770">
        <v>746</v>
      </c>
      <c r="F770">
        <v>720</v>
      </c>
      <c r="G770">
        <v>26</v>
      </c>
      <c r="H770">
        <v>670</v>
      </c>
      <c r="I770">
        <v>76</v>
      </c>
      <c r="J770">
        <v>50</v>
      </c>
      <c r="K770">
        <v>0.898123324396782</v>
      </c>
      <c r="L770">
        <v>0.93055555555555503</v>
      </c>
      <c r="M770">
        <v>1.0361111111111101</v>
      </c>
      <c r="N770">
        <v>0.91405184174624798</v>
      </c>
      <c r="O770">
        <f t="shared" si="13"/>
        <v>1</v>
      </c>
    </row>
    <row r="771" spans="1:15" x14ac:dyDescent="0.25">
      <c r="A771">
        <v>3</v>
      </c>
      <c r="B771">
        <v>26</v>
      </c>
      <c r="C771" t="s">
        <v>15</v>
      </c>
      <c r="D771">
        <v>2</v>
      </c>
      <c r="E771">
        <v>238</v>
      </c>
      <c r="F771">
        <v>214</v>
      </c>
      <c r="G771">
        <v>24</v>
      </c>
      <c r="H771">
        <v>162</v>
      </c>
      <c r="I771">
        <v>76</v>
      </c>
      <c r="J771">
        <v>52</v>
      </c>
      <c r="K771">
        <v>0.68067226890756305</v>
      </c>
      <c r="L771">
        <v>0.75700934579439205</v>
      </c>
      <c r="M771">
        <v>1.1121495327102799</v>
      </c>
      <c r="N771">
        <v>0.71681415929203496</v>
      </c>
      <c r="O771">
        <f t="shared" si="13"/>
        <v>1</v>
      </c>
    </row>
    <row r="772" spans="1:15" x14ac:dyDescent="0.25">
      <c r="A772">
        <v>3</v>
      </c>
      <c r="B772">
        <v>26</v>
      </c>
      <c r="C772" t="s">
        <v>16</v>
      </c>
      <c r="D772">
        <v>2</v>
      </c>
      <c r="E772">
        <v>994</v>
      </c>
      <c r="F772">
        <v>985</v>
      </c>
      <c r="G772">
        <v>9</v>
      </c>
      <c r="H772">
        <v>978</v>
      </c>
      <c r="I772">
        <v>16</v>
      </c>
      <c r="J772">
        <v>7</v>
      </c>
      <c r="K772">
        <v>0.98390342052313795</v>
      </c>
      <c r="L772">
        <v>0.99289340101522805</v>
      </c>
      <c r="M772">
        <v>1.0091370558375601</v>
      </c>
      <c r="N772">
        <v>0.98837796867104499</v>
      </c>
      <c r="O772">
        <f t="shared" si="13"/>
        <v>1</v>
      </c>
    </row>
    <row r="773" spans="1:15" x14ac:dyDescent="0.25">
      <c r="A773">
        <v>3</v>
      </c>
      <c r="B773">
        <v>26</v>
      </c>
      <c r="C773" t="s">
        <v>14</v>
      </c>
      <c r="D773">
        <v>3</v>
      </c>
      <c r="E773">
        <v>720</v>
      </c>
      <c r="F773">
        <v>720</v>
      </c>
      <c r="G773">
        <v>0</v>
      </c>
      <c r="H773">
        <v>668</v>
      </c>
      <c r="I773">
        <v>52</v>
      </c>
      <c r="J773">
        <v>52</v>
      </c>
      <c r="K773">
        <v>0.92777777777777704</v>
      </c>
      <c r="L773">
        <v>0.92777777777777704</v>
      </c>
      <c r="M773">
        <v>1</v>
      </c>
      <c r="N773">
        <v>0.92777777777777704</v>
      </c>
      <c r="O773">
        <f t="shared" si="13"/>
        <v>1</v>
      </c>
    </row>
    <row r="774" spans="1:15" x14ac:dyDescent="0.25">
      <c r="A774">
        <v>3</v>
      </c>
      <c r="B774">
        <v>26</v>
      </c>
      <c r="C774" t="s">
        <v>15</v>
      </c>
      <c r="D774">
        <v>3</v>
      </c>
      <c r="E774">
        <v>227</v>
      </c>
      <c r="F774">
        <v>214</v>
      </c>
      <c r="G774">
        <v>13</v>
      </c>
      <c r="H774">
        <v>179</v>
      </c>
      <c r="I774">
        <v>48</v>
      </c>
      <c r="J774">
        <v>35</v>
      </c>
      <c r="K774">
        <v>0.78854625550660795</v>
      </c>
      <c r="L774">
        <v>0.83644859813084105</v>
      </c>
      <c r="M774">
        <v>1.0607476635513999</v>
      </c>
      <c r="N774">
        <v>0.81179138321995403</v>
      </c>
      <c r="O774">
        <f t="shared" si="13"/>
        <v>1</v>
      </c>
    </row>
    <row r="775" spans="1:15" x14ac:dyDescent="0.25">
      <c r="A775">
        <v>3</v>
      </c>
      <c r="B775">
        <v>26</v>
      </c>
      <c r="C775" t="s">
        <v>16</v>
      </c>
      <c r="D775">
        <v>3</v>
      </c>
      <c r="E775">
        <v>1117</v>
      </c>
      <c r="F775">
        <v>1166</v>
      </c>
      <c r="G775">
        <v>49</v>
      </c>
      <c r="H775">
        <v>1112</v>
      </c>
      <c r="I775">
        <v>5</v>
      </c>
      <c r="J775">
        <v>54</v>
      </c>
      <c r="K775">
        <v>0.995523724261414</v>
      </c>
      <c r="L775">
        <v>0.953687821612349</v>
      </c>
      <c r="M775">
        <v>0.95797598627787295</v>
      </c>
      <c r="N775">
        <v>0.97415681121331499</v>
      </c>
      <c r="O775">
        <f t="shared" si="13"/>
        <v>1</v>
      </c>
    </row>
    <row r="776" spans="1:15" x14ac:dyDescent="0.25">
      <c r="A776">
        <v>3</v>
      </c>
      <c r="B776">
        <v>27</v>
      </c>
      <c r="C776" t="s">
        <v>14</v>
      </c>
      <c r="D776">
        <v>1</v>
      </c>
      <c r="E776">
        <v>681</v>
      </c>
      <c r="F776">
        <v>728</v>
      </c>
      <c r="G776">
        <v>47</v>
      </c>
      <c r="H776">
        <v>619</v>
      </c>
      <c r="I776">
        <v>62</v>
      </c>
      <c r="J776">
        <v>109</v>
      </c>
      <c r="K776">
        <v>0.90895741556534504</v>
      </c>
      <c r="L776">
        <v>0.85027472527472503</v>
      </c>
      <c r="M776">
        <v>0.93543956043956</v>
      </c>
      <c r="N776">
        <v>0.87863733144073797</v>
      </c>
      <c r="O776">
        <f t="shared" si="13"/>
        <v>1</v>
      </c>
    </row>
    <row r="777" spans="1:15" x14ac:dyDescent="0.25">
      <c r="A777">
        <v>3</v>
      </c>
      <c r="B777">
        <v>27</v>
      </c>
      <c r="C777" t="s">
        <v>15</v>
      </c>
      <c r="D777">
        <v>1</v>
      </c>
      <c r="E777">
        <v>249</v>
      </c>
      <c r="F777">
        <v>270</v>
      </c>
      <c r="G777">
        <v>21</v>
      </c>
      <c r="H777">
        <v>191</v>
      </c>
      <c r="I777">
        <v>58</v>
      </c>
      <c r="J777">
        <v>79</v>
      </c>
      <c r="K777">
        <v>0.76706827309236902</v>
      </c>
      <c r="L777">
        <v>0.70740740740740704</v>
      </c>
      <c r="M777">
        <v>0.92222222222222205</v>
      </c>
      <c r="N777">
        <v>0.73603082851637702</v>
      </c>
      <c r="O777">
        <f t="shared" si="13"/>
        <v>1</v>
      </c>
    </row>
    <row r="778" spans="1:15" x14ac:dyDescent="0.25">
      <c r="A778">
        <v>3</v>
      </c>
      <c r="B778">
        <v>27</v>
      </c>
      <c r="C778" t="s">
        <v>16</v>
      </c>
      <c r="D778">
        <v>1</v>
      </c>
      <c r="E778">
        <v>1131</v>
      </c>
      <c r="F778">
        <v>1166</v>
      </c>
      <c r="G778">
        <v>35</v>
      </c>
      <c r="H778">
        <v>1120</v>
      </c>
      <c r="I778">
        <v>11</v>
      </c>
      <c r="J778">
        <v>46</v>
      </c>
      <c r="K778">
        <v>0.99027409372236896</v>
      </c>
      <c r="L778">
        <v>0.96054888507718605</v>
      </c>
      <c r="M778">
        <v>0.969982847341337</v>
      </c>
      <c r="N778">
        <v>0.97518502394427498</v>
      </c>
      <c r="O778">
        <f t="shared" si="13"/>
        <v>1</v>
      </c>
    </row>
    <row r="779" spans="1:15" x14ac:dyDescent="0.25">
      <c r="A779">
        <v>3</v>
      </c>
      <c r="B779">
        <v>27</v>
      </c>
      <c r="C779" t="s">
        <v>14</v>
      </c>
      <c r="D779">
        <v>2</v>
      </c>
      <c r="E779">
        <v>730</v>
      </c>
      <c r="F779">
        <v>728</v>
      </c>
      <c r="G779">
        <v>2</v>
      </c>
      <c r="H779">
        <v>675</v>
      </c>
      <c r="I779">
        <v>55</v>
      </c>
      <c r="J779">
        <v>53</v>
      </c>
      <c r="K779">
        <v>0.92465753424657504</v>
      </c>
      <c r="L779">
        <v>0.92719780219780201</v>
      </c>
      <c r="M779">
        <v>1.0027472527472501</v>
      </c>
      <c r="N779">
        <v>0.92592592592592504</v>
      </c>
      <c r="O779">
        <f t="shared" si="13"/>
        <v>1</v>
      </c>
    </row>
    <row r="780" spans="1:15" x14ac:dyDescent="0.25">
      <c r="A780">
        <v>3</v>
      </c>
      <c r="B780">
        <v>27</v>
      </c>
      <c r="C780" t="s">
        <v>15</v>
      </c>
      <c r="D780">
        <v>2</v>
      </c>
      <c r="E780">
        <v>276</v>
      </c>
      <c r="F780">
        <v>270</v>
      </c>
      <c r="G780">
        <v>6</v>
      </c>
      <c r="H780">
        <v>236</v>
      </c>
      <c r="I780">
        <v>40</v>
      </c>
      <c r="J780">
        <v>34</v>
      </c>
      <c r="K780">
        <v>0.85507246376811596</v>
      </c>
      <c r="L780">
        <v>0.874074074074074</v>
      </c>
      <c r="M780">
        <v>1.0222222222222199</v>
      </c>
      <c r="N780">
        <v>0.86446886446886395</v>
      </c>
      <c r="O780">
        <f t="shared" si="13"/>
        <v>1</v>
      </c>
    </row>
    <row r="781" spans="1:15" x14ac:dyDescent="0.25">
      <c r="A781">
        <v>3</v>
      </c>
      <c r="B781">
        <v>27</v>
      </c>
      <c r="C781" t="s">
        <v>16</v>
      </c>
      <c r="D781">
        <v>2</v>
      </c>
      <c r="E781">
        <v>1171</v>
      </c>
      <c r="F781">
        <v>1166</v>
      </c>
      <c r="G781">
        <v>5</v>
      </c>
      <c r="H781">
        <v>1164</v>
      </c>
      <c r="I781">
        <v>7</v>
      </c>
      <c r="J781">
        <v>2</v>
      </c>
      <c r="K781">
        <v>0.99402220324508905</v>
      </c>
      <c r="L781">
        <v>0.99828473413379004</v>
      </c>
      <c r="M781">
        <v>1.00428816466552</v>
      </c>
      <c r="N781">
        <v>0.99614890885750895</v>
      </c>
      <c r="O781">
        <f t="shared" si="13"/>
        <v>1</v>
      </c>
    </row>
    <row r="782" spans="1:15" x14ac:dyDescent="0.25">
      <c r="A782">
        <v>3</v>
      </c>
      <c r="B782">
        <v>27</v>
      </c>
      <c r="C782" t="s">
        <v>14</v>
      </c>
      <c r="D782">
        <v>3</v>
      </c>
      <c r="E782">
        <v>709</v>
      </c>
      <c r="F782">
        <v>728</v>
      </c>
      <c r="G782">
        <v>19</v>
      </c>
      <c r="H782">
        <v>664</v>
      </c>
      <c r="I782">
        <v>45</v>
      </c>
      <c r="J782">
        <v>64</v>
      </c>
      <c r="K782">
        <v>0.93653032440056405</v>
      </c>
      <c r="L782">
        <v>0.91208791208791196</v>
      </c>
      <c r="M782">
        <v>0.97390109890109799</v>
      </c>
      <c r="N782">
        <v>0.92414752957550395</v>
      </c>
      <c r="O782">
        <f t="shared" si="13"/>
        <v>1</v>
      </c>
    </row>
    <row r="783" spans="1:15" x14ac:dyDescent="0.25">
      <c r="A783">
        <v>3</v>
      </c>
      <c r="B783">
        <v>27</v>
      </c>
      <c r="C783" t="s">
        <v>15</v>
      </c>
      <c r="D783">
        <v>3</v>
      </c>
      <c r="E783">
        <v>241</v>
      </c>
      <c r="F783">
        <v>270</v>
      </c>
      <c r="G783">
        <v>29</v>
      </c>
      <c r="H783">
        <v>211</v>
      </c>
      <c r="I783">
        <v>30</v>
      </c>
      <c r="J783">
        <v>59</v>
      </c>
      <c r="K783">
        <v>0.87551867219917001</v>
      </c>
      <c r="L783">
        <v>0.781481481481481</v>
      </c>
      <c r="M783">
        <v>0.89259259259259205</v>
      </c>
      <c r="N783">
        <v>0.82583170254403104</v>
      </c>
      <c r="O783">
        <f t="shared" si="13"/>
        <v>1</v>
      </c>
    </row>
    <row r="784" spans="1:15" x14ac:dyDescent="0.25">
      <c r="A784">
        <v>3</v>
      </c>
      <c r="B784">
        <v>27</v>
      </c>
      <c r="C784" t="s">
        <v>16</v>
      </c>
      <c r="D784">
        <v>3</v>
      </c>
      <c r="E784">
        <v>1072</v>
      </c>
      <c r="F784">
        <v>1098</v>
      </c>
      <c r="G784">
        <v>26</v>
      </c>
      <c r="H784">
        <v>1064</v>
      </c>
      <c r="I784">
        <v>8</v>
      </c>
      <c r="J784">
        <v>34</v>
      </c>
      <c r="K784">
        <v>0.99253731343283502</v>
      </c>
      <c r="L784">
        <v>0.96903460837887001</v>
      </c>
      <c r="M784">
        <v>0.97632058287795997</v>
      </c>
      <c r="N784">
        <v>0.98064516129032198</v>
      </c>
      <c r="O784">
        <f t="shared" si="13"/>
        <v>1</v>
      </c>
    </row>
    <row r="785" spans="1:15" x14ac:dyDescent="0.25">
      <c r="A785">
        <v>3</v>
      </c>
      <c r="B785">
        <v>28</v>
      </c>
      <c r="C785" t="s">
        <v>14</v>
      </c>
      <c r="D785">
        <v>1</v>
      </c>
      <c r="E785">
        <v>911</v>
      </c>
      <c r="F785">
        <v>859</v>
      </c>
      <c r="G785">
        <v>52</v>
      </c>
      <c r="H785">
        <v>817</v>
      </c>
      <c r="I785">
        <v>94</v>
      </c>
      <c r="J785">
        <v>42</v>
      </c>
      <c r="K785">
        <v>0.89681668496157996</v>
      </c>
      <c r="L785">
        <v>0.95110593713620395</v>
      </c>
      <c r="M785">
        <v>1.0605355064027899</v>
      </c>
      <c r="N785">
        <v>0.923163841807909</v>
      </c>
      <c r="O785">
        <f t="shared" si="13"/>
        <v>1</v>
      </c>
    </row>
    <row r="786" spans="1:15" x14ac:dyDescent="0.25">
      <c r="A786">
        <v>3</v>
      </c>
      <c r="B786">
        <v>28</v>
      </c>
      <c r="C786" t="s">
        <v>15</v>
      </c>
      <c r="D786">
        <v>1</v>
      </c>
      <c r="E786">
        <v>311</v>
      </c>
      <c r="F786">
        <v>293</v>
      </c>
      <c r="G786">
        <v>18</v>
      </c>
      <c r="H786">
        <v>179</v>
      </c>
      <c r="I786">
        <v>132</v>
      </c>
      <c r="J786">
        <v>114</v>
      </c>
      <c r="K786">
        <v>0.57556270096463003</v>
      </c>
      <c r="L786">
        <v>0.61092150170648396</v>
      </c>
      <c r="M786">
        <v>1.0614334470989699</v>
      </c>
      <c r="N786">
        <v>0.59271523178807906</v>
      </c>
      <c r="O786">
        <f t="shared" si="13"/>
        <v>1</v>
      </c>
    </row>
    <row r="787" spans="1:15" x14ac:dyDescent="0.25">
      <c r="A787">
        <v>3</v>
      </c>
      <c r="B787">
        <v>28</v>
      </c>
      <c r="C787" t="s">
        <v>16</v>
      </c>
      <c r="D787">
        <v>1</v>
      </c>
      <c r="E787">
        <v>1104</v>
      </c>
      <c r="F787">
        <v>1098</v>
      </c>
      <c r="G787">
        <v>6</v>
      </c>
      <c r="H787">
        <v>1086</v>
      </c>
      <c r="I787">
        <v>18</v>
      </c>
      <c r="J787">
        <v>12</v>
      </c>
      <c r="K787">
        <v>0.98369565217391297</v>
      </c>
      <c r="L787">
        <v>0.989071038251366</v>
      </c>
      <c r="M787">
        <v>1.0054644808743101</v>
      </c>
      <c r="N787">
        <v>0.98637602179836503</v>
      </c>
      <c r="O787">
        <f t="shared" si="13"/>
        <v>1</v>
      </c>
    </row>
    <row r="788" spans="1:15" x14ac:dyDescent="0.25">
      <c r="A788">
        <v>3</v>
      </c>
      <c r="B788">
        <v>28</v>
      </c>
      <c r="C788" t="s">
        <v>14</v>
      </c>
      <c r="D788">
        <v>2</v>
      </c>
      <c r="E788">
        <v>850</v>
      </c>
      <c r="F788">
        <v>859</v>
      </c>
      <c r="G788">
        <v>9</v>
      </c>
      <c r="H788">
        <v>790</v>
      </c>
      <c r="I788">
        <v>60</v>
      </c>
      <c r="J788">
        <v>69</v>
      </c>
      <c r="K788">
        <v>0.92941176470588205</v>
      </c>
      <c r="L788">
        <v>0.91967403958090799</v>
      </c>
      <c r="M788">
        <v>0.98952270081490101</v>
      </c>
      <c r="N788">
        <v>0.92451726155646496</v>
      </c>
      <c r="O788">
        <f t="shared" si="13"/>
        <v>1</v>
      </c>
    </row>
    <row r="789" spans="1:15" x14ac:dyDescent="0.25">
      <c r="A789">
        <v>3</v>
      </c>
      <c r="B789">
        <v>28</v>
      </c>
      <c r="C789" t="s">
        <v>15</v>
      </c>
      <c r="D789">
        <v>2</v>
      </c>
      <c r="E789">
        <v>278</v>
      </c>
      <c r="F789">
        <v>293</v>
      </c>
      <c r="G789">
        <v>15</v>
      </c>
      <c r="H789">
        <v>214</v>
      </c>
      <c r="I789">
        <v>64</v>
      </c>
      <c r="J789">
        <v>79</v>
      </c>
      <c r="K789">
        <v>0.76978417266187005</v>
      </c>
      <c r="L789">
        <v>0.73037542662115995</v>
      </c>
      <c r="M789">
        <v>0.94880546075085304</v>
      </c>
      <c r="N789">
        <v>0.74956217162872096</v>
      </c>
      <c r="O789">
        <f t="shared" si="13"/>
        <v>1</v>
      </c>
    </row>
    <row r="790" spans="1:15" x14ac:dyDescent="0.25">
      <c r="A790">
        <v>3</v>
      </c>
      <c r="B790">
        <v>28</v>
      </c>
      <c r="C790" t="s">
        <v>16</v>
      </c>
      <c r="D790">
        <v>2</v>
      </c>
      <c r="E790">
        <v>1099</v>
      </c>
      <c r="F790">
        <v>1098</v>
      </c>
      <c r="G790">
        <v>1</v>
      </c>
      <c r="H790">
        <v>1093</v>
      </c>
      <c r="I790">
        <v>6</v>
      </c>
      <c r="J790">
        <v>5</v>
      </c>
      <c r="K790">
        <v>0.99454049135577705</v>
      </c>
      <c r="L790">
        <v>0.99544626593806895</v>
      </c>
      <c r="M790">
        <v>1.0009107468123799</v>
      </c>
      <c r="N790">
        <v>0.99499317250796504</v>
      </c>
      <c r="O790">
        <f t="shared" si="13"/>
        <v>1</v>
      </c>
    </row>
    <row r="791" spans="1:15" x14ac:dyDescent="0.25">
      <c r="A791">
        <v>3</v>
      </c>
      <c r="B791">
        <v>28</v>
      </c>
      <c r="C791" t="s">
        <v>14</v>
      </c>
      <c r="D791">
        <v>3</v>
      </c>
      <c r="E791">
        <v>855</v>
      </c>
      <c r="F791">
        <v>859</v>
      </c>
      <c r="G791">
        <v>4</v>
      </c>
      <c r="H791">
        <v>809</v>
      </c>
      <c r="I791">
        <v>46</v>
      </c>
      <c r="J791">
        <v>50</v>
      </c>
      <c r="K791">
        <v>0.94619883040935604</v>
      </c>
      <c r="L791">
        <v>0.94179278230500496</v>
      </c>
      <c r="M791">
        <v>0.99534342258440001</v>
      </c>
      <c r="N791">
        <v>0.94399066511085095</v>
      </c>
      <c r="O791">
        <f t="shared" si="13"/>
        <v>1</v>
      </c>
    </row>
    <row r="792" spans="1:15" x14ac:dyDescent="0.25">
      <c r="A792">
        <v>3</v>
      </c>
      <c r="B792">
        <v>28</v>
      </c>
      <c r="C792" t="s">
        <v>15</v>
      </c>
      <c r="D792">
        <v>3</v>
      </c>
      <c r="E792">
        <v>260</v>
      </c>
      <c r="F792">
        <v>293</v>
      </c>
      <c r="G792">
        <v>33</v>
      </c>
      <c r="H792">
        <v>212</v>
      </c>
      <c r="I792">
        <v>48</v>
      </c>
      <c r="J792">
        <v>81</v>
      </c>
      <c r="K792">
        <v>0.81538461538461504</v>
      </c>
      <c r="L792">
        <v>0.72354948805460695</v>
      </c>
      <c r="M792">
        <v>0.88737201365187701</v>
      </c>
      <c r="N792">
        <v>0.76672694394213303</v>
      </c>
      <c r="O792">
        <f t="shared" si="13"/>
        <v>1</v>
      </c>
    </row>
    <row r="793" spans="1:15" x14ac:dyDescent="0.25">
      <c r="A793">
        <v>3</v>
      </c>
      <c r="B793">
        <v>28</v>
      </c>
      <c r="C793" t="s">
        <v>16</v>
      </c>
      <c r="D793">
        <v>3</v>
      </c>
      <c r="E793">
        <v>1132</v>
      </c>
      <c r="F793">
        <v>1140</v>
      </c>
      <c r="G793">
        <v>8</v>
      </c>
      <c r="H793">
        <v>1125</v>
      </c>
      <c r="I793">
        <v>7</v>
      </c>
      <c r="J793">
        <v>15</v>
      </c>
      <c r="K793">
        <v>0.99381625441696098</v>
      </c>
      <c r="L793">
        <v>0.98684210526315697</v>
      </c>
      <c r="M793">
        <v>0.99298245614034997</v>
      </c>
      <c r="N793">
        <v>0.99031690140844997</v>
      </c>
      <c r="O793">
        <f t="shared" si="13"/>
        <v>1</v>
      </c>
    </row>
    <row r="794" spans="1:15" x14ac:dyDescent="0.25">
      <c r="A794">
        <v>3</v>
      </c>
      <c r="B794">
        <v>29</v>
      </c>
      <c r="C794" t="s">
        <v>14</v>
      </c>
      <c r="D794">
        <v>1</v>
      </c>
      <c r="E794">
        <v>938</v>
      </c>
      <c r="F794">
        <v>869</v>
      </c>
      <c r="G794">
        <v>69</v>
      </c>
      <c r="H794">
        <v>816</v>
      </c>
      <c r="I794">
        <v>122</v>
      </c>
      <c r="J794">
        <v>53</v>
      </c>
      <c r="K794">
        <v>0.86993603411513798</v>
      </c>
      <c r="L794">
        <v>0.93901035673187505</v>
      </c>
      <c r="M794">
        <v>1.07940161104718</v>
      </c>
      <c r="N794">
        <v>0.90315439955727705</v>
      </c>
      <c r="O794">
        <f t="shared" si="13"/>
        <v>1</v>
      </c>
    </row>
    <row r="795" spans="1:15" x14ac:dyDescent="0.25">
      <c r="A795">
        <v>3</v>
      </c>
      <c r="B795">
        <v>29</v>
      </c>
      <c r="C795" t="s">
        <v>15</v>
      </c>
      <c r="D795">
        <v>1</v>
      </c>
      <c r="E795">
        <v>236</v>
      </c>
      <c r="F795">
        <v>247</v>
      </c>
      <c r="G795">
        <v>11</v>
      </c>
      <c r="H795">
        <v>181</v>
      </c>
      <c r="I795">
        <v>55</v>
      </c>
      <c r="J795">
        <v>66</v>
      </c>
      <c r="K795">
        <v>0.76694915254237195</v>
      </c>
      <c r="L795">
        <v>0.73279352226720595</v>
      </c>
      <c r="M795">
        <v>0.95546558704453399</v>
      </c>
      <c r="N795">
        <v>0.74948240165631397</v>
      </c>
      <c r="O795">
        <f t="shared" si="13"/>
        <v>1</v>
      </c>
    </row>
    <row r="796" spans="1:15" x14ac:dyDescent="0.25">
      <c r="A796">
        <v>3</v>
      </c>
      <c r="B796">
        <v>29</v>
      </c>
      <c r="C796" t="s">
        <v>16</v>
      </c>
      <c r="D796">
        <v>1</v>
      </c>
      <c r="E796">
        <v>1107</v>
      </c>
      <c r="F796">
        <v>1140</v>
      </c>
      <c r="G796">
        <v>33</v>
      </c>
      <c r="H796">
        <v>1099</v>
      </c>
      <c r="I796">
        <v>8</v>
      </c>
      <c r="J796">
        <v>41</v>
      </c>
      <c r="K796">
        <v>0.99277326106594399</v>
      </c>
      <c r="L796">
        <v>0.96403508771929802</v>
      </c>
      <c r="M796">
        <v>0.97105263157894695</v>
      </c>
      <c r="N796">
        <v>0.97819314641744504</v>
      </c>
      <c r="O796">
        <f t="shared" si="13"/>
        <v>1</v>
      </c>
    </row>
    <row r="797" spans="1:15" x14ac:dyDescent="0.25">
      <c r="A797">
        <v>3</v>
      </c>
      <c r="B797">
        <v>29</v>
      </c>
      <c r="C797" t="s">
        <v>14</v>
      </c>
      <c r="D797">
        <v>2</v>
      </c>
      <c r="E797">
        <v>932</v>
      </c>
      <c r="F797">
        <v>869</v>
      </c>
      <c r="G797">
        <v>63</v>
      </c>
      <c r="H797">
        <v>819</v>
      </c>
      <c r="I797">
        <v>113</v>
      </c>
      <c r="J797">
        <v>50</v>
      </c>
      <c r="K797">
        <v>0.878755364806867</v>
      </c>
      <c r="L797">
        <v>0.94246260069044796</v>
      </c>
      <c r="M797">
        <v>1.07249712313003</v>
      </c>
      <c r="N797">
        <v>0.90949472515269203</v>
      </c>
      <c r="O797">
        <f t="shared" si="13"/>
        <v>1</v>
      </c>
    </row>
    <row r="798" spans="1:15" x14ac:dyDescent="0.25">
      <c r="A798">
        <v>3</v>
      </c>
      <c r="B798">
        <v>29</v>
      </c>
      <c r="C798" t="s">
        <v>15</v>
      </c>
      <c r="D798">
        <v>2</v>
      </c>
      <c r="E798">
        <v>281</v>
      </c>
      <c r="F798">
        <v>247</v>
      </c>
      <c r="G798">
        <v>34</v>
      </c>
      <c r="H798">
        <v>215</v>
      </c>
      <c r="I798">
        <v>66</v>
      </c>
      <c r="J798">
        <v>32</v>
      </c>
      <c r="K798">
        <v>0.76512455516014199</v>
      </c>
      <c r="L798">
        <v>0.87044534412955399</v>
      </c>
      <c r="M798">
        <v>1.1376518218623399</v>
      </c>
      <c r="N798">
        <v>0.814393939393939</v>
      </c>
      <c r="O798">
        <f t="shared" si="13"/>
        <v>1</v>
      </c>
    </row>
    <row r="799" spans="1:15" x14ac:dyDescent="0.25">
      <c r="A799">
        <v>3</v>
      </c>
      <c r="B799">
        <v>29</v>
      </c>
      <c r="C799" t="s">
        <v>16</v>
      </c>
      <c r="D799">
        <v>2</v>
      </c>
      <c r="E799">
        <v>1131</v>
      </c>
      <c r="F799">
        <v>1140</v>
      </c>
      <c r="G799">
        <v>9</v>
      </c>
      <c r="H799">
        <v>1124</v>
      </c>
      <c r="I799">
        <v>7</v>
      </c>
      <c r="J799">
        <v>16</v>
      </c>
      <c r="K799">
        <v>0.99381078691423497</v>
      </c>
      <c r="L799">
        <v>0.98596491228070104</v>
      </c>
      <c r="M799">
        <v>0.99210526315789405</v>
      </c>
      <c r="N799">
        <v>0.98987230295024198</v>
      </c>
      <c r="O799">
        <f t="shared" ref="O799:O862" si="14">IF(AND(B799&gt;12,B799&lt;19),0,1)</f>
        <v>1</v>
      </c>
    </row>
    <row r="800" spans="1:15" x14ac:dyDescent="0.25">
      <c r="A800">
        <v>3</v>
      </c>
      <c r="B800">
        <v>29</v>
      </c>
      <c r="C800" t="s">
        <v>14</v>
      </c>
      <c r="D800">
        <v>3</v>
      </c>
      <c r="E800">
        <v>881</v>
      </c>
      <c r="F800">
        <v>869</v>
      </c>
      <c r="G800">
        <v>12</v>
      </c>
      <c r="H800">
        <v>790</v>
      </c>
      <c r="I800">
        <v>91</v>
      </c>
      <c r="J800">
        <v>79</v>
      </c>
      <c r="K800">
        <v>0.89670828603859198</v>
      </c>
      <c r="L800">
        <v>0.90909090909090895</v>
      </c>
      <c r="M800">
        <v>1.0138089758342901</v>
      </c>
      <c r="N800">
        <v>0.90285714285714203</v>
      </c>
      <c r="O800">
        <f t="shared" si="14"/>
        <v>1</v>
      </c>
    </row>
    <row r="801" spans="1:15" x14ac:dyDescent="0.25">
      <c r="A801">
        <v>3</v>
      </c>
      <c r="B801">
        <v>29</v>
      </c>
      <c r="C801" t="s">
        <v>15</v>
      </c>
      <c r="D801">
        <v>3</v>
      </c>
      <c r="E801">
        <v>239</v>
      </c>
      <c r="F801">
        <v>247</v>
      </c>
      <c r="G801">
        <v>8</v>
      </c>
      <c r="H801">
        <v>202</v>
      </c>
      <c r="I801">
        <v>37</v>
      </c>
      <c r="J801">
        <v>45</v>
      </c>
      <c r="K801">
        <v>0.84518828451882799</v>
      </c>
      <c r="L801">
        <v>0.81781376518218596</v>
      </c>
      <c r="M801">
        <v>0.96761133603238803</v>
      </c>
      <c r="N801">
        <v>0.83127572016460904</v>
      </c>
      <c r="O801">
        <f t="shared" si="14"/>
        <v>1</v>
      </c>
    </row>
    <row r="802" spans="1:15" x14ac:dyDescent="0.25">
      <c r="A802">
        <v>3</v>
      </c>
      <c r="B802">
        <v>29</v>
      </c>
      <c r="C802" t="s">
        <v>16</v>
      </c>
      <c r="D802">
        <v>3</v>
      </c>
      <c r="E802">
        <v>985</v>
      </c>
      <c r="F802">
        <v>997</v>
      </c>
      <c r="G802">
        <v>12</v>
      </c>
      <c r="H802">
        <v>983</v>
      </c>
      <c r="I802">
        <v>2</v>
      </c>
      <c r="J802">
        <v>14</v>
      </c>
      <c r="K802">
        <v>0.99796954314720798</v>
      </c>
      <c r="L802">
        <v>0.98595787362086196</v>
      </c>
      <c r="M802">
        <v>0.98796389167502496</v>
      </c>
      <c r="N802">
        <v>0.99192734611503497</v>
      </c>
      <c r="O802">
        <f t="shared" si="14"/>
        <v>1</v>
      </c>
    </row>
    <row r="803" spans="1:15" x14ac:dyDescent="0.25">
      <c r="A803">
        <v>3</v>
      </c>
      <c r="B803">
        <v>30</v>
      </c>
      <c r="C803" t="s">
        <v>14</v>
      </c>
      <c r="D803">
        <v>1</v>
      </c>
      <c r="E803">
        <v>851</v>
      </c>
      <c r="F803">
        <v>810</v>
      </c>
      <c r="G803">
        <v>41</v>
      </c>
      <c r="H803">
        <v>763</v>
      </c>
      <c r="I803">
        <v>88</v>
      </c>
      <c r="J803">
        <v>47</v>
      </c>
      <c r="K803">
        <v>0.89659224441833096</v>
      </c>
      <c r="L803">
        <v>0.94197530864197498</v>
      </c>
      <c r="M803">
        <v>1.05061728395061</v>
      </c>
      <c r="N803">
        <v>0.91872366044551401</v>
      </c>
      <c r="O803">
        <f t="shared" si="14"/>
        <v>1</v>
      </c>
    </row>
    <row r="804" spans="1:15" x14ac:dyDescent="0.25">
      <c r="A804">
        <v>3</v>
      </c>
      <c r="B804">
        <v>30</v>
      </c>
      <c r="C804" t="s">
        <v>15</v>
      </c>
      <c r="D804">
        <v>1</v>
      </c>
      <c r="E804">
        <v>257</v>
      </c>
      <c r="F804">
        <v>250</v>
      </c>
      <c r="G804">
        <v>7</v>
      </c>
      <c r="H804">
        <v>166</v>
      </c>
      <c r="I804">
        <v>91</v>
      </c>
      <c r="J804">
        <v>84</v>
      </c>
      <c r="K804">
        <v>0.64591439688715901</v>
      </c>
      <c r="L804">
        <v>0.66400000000000003</v>
      </c>
      <c r="M804">
        <v>1.028</v>
      </c>
      <c r="N804">
        <v>0.65483234714003902</v>
      </c>
      <c r="O804">
        <f t="shared" si="14"/>
        <v>1</v>
      </c>
    </row>
    <row r="805" spans="1:15" x14ac:dyDescent="0.25">
      <c r="A805">
        <v>3</v>
      </c>
      <c r="B805">
        <v>30</v>
      </c>
      <c r="C805" t="s">
        <v>16</v>
      </c>
      <c r="D805">
        <v>1</v>
      </c>
      <c r="E805">
        <v>985</v>
      </c>
      <c r="F805">
        <v>997</v>
      </c>
      <c r="G805">
        <v>12</v>
      </c>
      <c r="H805">
        <v>980</v>
      </c>
      <c r="I805">
        <v>5</v>
      </c>
      <c r="J805">
        <v>17</v>
      </c>
      <c r="K805">
        <v>0.99492385786801996</v>
      </c>
      <c r="L805">
        <v>0.982948846539618</v>
      </c>
      <c r="M805">
        <v>0.98796389167502496</v>
      </c>
      <c r="N805">
        <v>0.98890010090817304</v>
      </c>
      <c r="O805">
        <f t="shared" si="14"/>
        <v>1</v>
      </c>
    </row>
    <row r="806" spans="1:15" x14ac:dyDescent="0.25">
      <c r="A806">
        <v>3</v>
      </c>
      <c r="B806">
        <v>30</v>
      </c>
      <c r="C806" t="s">
        <v>14</v>
      </c>
      <c r="D806">
        <v>2</v>
      </c>
      <c r="E806">
        <v>822</v>
      </c>
      <c r="F806">
        <v>810</v>
      </c>
      <c r="G806">
        <v>12</v>
      </c>
      <c r="H806">
        <v>766</v>
      </c>
      <c r="I806">
        <v>56</v>
      </c>
      <c r="J806">
        <v>44</v>
      </c>
      <c r="K806">
        <v>0.93187347931873399</v>
      </c>
      <c r="L806">
        <v>0.94567901234567897</v>
      </c>
      <c r="M806">
        <v>1.01481481481481</v>
      </c>
      <c r="N806">
        <v>0.93872549019607798</v>
      </c>
      <c r="O806">
        <f t="shared" si="14"/>
        <v>1</v>
      </c>
    </row>
    <row r="807" spans="1:15" x14ac:dyDescent="0.25">
      <c r="A807">
        <v>3</v>
      </c>
      <c r="B807">
        <v>30</v>
      </c>
      <c r="C807" t="s">
        <v>15</v>
      </c>
      <c r="D807">
        <v>2</v>
      </c>
      <c r="E807">
        <v>245</v>
      </c>
      <c r="F807">
        <v>250</v>
      </c>
      <c r="G807">
        <v>5</v>
      </c>
      <c r="H807">
        <v>192</v>
      </c>
      <c r="I807">
        <v>53</v>
      </c>
      <c r="J807">
        <v>58</v>
      </c>
      <c r="K807">
        <v>0.78367346938775495</v>
      </c>
      <c r="L807">
        <v>0.76800000000000002</v>
      </c>
      <c r="M807">
        <v>0.98</v>
      </c>
      <c r="N807">
        <v>0.77575757575757498</v>
      </c>
      <c r="O807">
        <f t="shared" si="14"/>
        <v>1</v>
      </c>
    </row>
    <row r="808" spans="1:15" x14ac:dyDescent="0.25">
      <c r="A808">
        <v>3</v>
      </c>
      <c r="B808">
        <v>30</v>
      </c>
      <c r="C808" t="s">
        <v>16</v>
      </c>
      <c r="D808">
        <v>2</v>
      </c>
      <c r="E808">
        <v>994</v>
      </c>
      <c r="F808">
        <v>997</v>
      </c>
      <c r="G808">
        <v>3</v>
      </c>
      <c r="H808">
        <v>994</v>
      </c>
      <c r="I808">
        <v>0</v>
      </c>
      <c r="J808">
        <v>3</v>
      </c>
      <c r="K808">
        <v>1</v>
      </c>
      <c r="L808">
        <v>0.99699097291875605</v>
      </c>
      <c r="M808">
        <v>0.99699097291875605</v>
      </c>
      <c r="N808">
        <v>0.99849321948769398</v>
      </c>
      <c r="O808">
        <f t="shared" si="14"/>
        <v>1</v>
      </c>
    </row>
    <row r="809" spans="1:15" x14ac:dyDescent="0.25">
      <c r="A809">
        <v>3</v>
      </c>
      <c r="B809">
        <v>30</v>
      </c>
      <c r="C809" t="s">
        <v>14</v>
      </c>
      <c r="D809">
        <v>3</v>
      </c>
      <c r="E809">
        <v>809</v>
      </c>
      <c r="F809">
        <v>810</v>
      </c>
      <c r="G809">
        <v>1</v>
      </c>
      <c r="H809">
        <v>758</v>
      </c>
      <c r="I809">
        <v>51</v>
      </c>
      <c r="J809">
        <v>52</v>
      </c>
      <c r="K809">
        <v>0.93695920889987605</v>
      </c>
      <c r="L809">
        <v>0.93580246913580201</v>
      </c>
      <c r="M809">
        <v>0.998765432098765</v>
      </c>
      <c r="N809">
        <v>0.93638048177887501</v>
      </c>
      <c r="O809">
        <f t="shared" si="14"/>
        <v>1</v>
      </c>
    </row>
    <row r="810" spans="1:15" x14ac:dyDescent="0.25">
      <c r="A810">
        <v>3</v>
      </c>
      <c r="B810">
        <v>30</v>
      </c>
      <c r="C810" t="s">
        <v>15</v>
      </c>
      <c r="D810">
        <v>3</v>
      </c>
      <c r="E810">
        <v>245</v>
      </c>
      <c r="F810">
        <v>250</v>
      </c>
      <c r="G810">
        <v>5</v>
      </c>
      <c r="H810">
        <v>197</v>
      </c>
      <c r="I810">
        <v>48</v>
      </c>
      <c r="J810">
        <v>53</v>
      </c>
      <c r="K810">
        <v>0.80408163265306098</v>
      </c>
      <c r="L810">
        <v>0.78800000000000003</v>
      </c>
      <c r="M810">
        <v>0.98</v>
      </c>
      <c r="N810">
        <v>0.79595959595959598</v>
      </c>
      <c r="O810">
        <f t="shared" si="14"/>
        <v>1</v>
      </c>
    </row>
    <row r="811" spans="1:15" x14ac:dyDescent="0.25">
      <c r="A811">
        <v>3</v>
      </c>
      <c r="B811">
        <v>30</v>
      </c>
      <c r="C811" t="s">
        <v>16</v>
      </c>
      <c r="D811">
        <v>3</v>
      </c>
      <c r="O811">
        <f t="shared" si="14"/>
        <v>1</v>
      </c>
    </row>
    <row r="812" spans="1:15" x14ac:dyDescent="0.25">
      <c r="A812">
        <v>4</v>
      </c>
      <c r="B812">
        <v>1</v>
      </c>
      <c r="C812" t="s">
        <v>14</v>
      </c>
      <c r="D812">
        <v>1</v>
      </c>
      <c r="E812">
        <v>933</v>
      </c>
      <c r="F812">
        <v>937</v>
      </c>
      <c r="G812">
        <v>4</v>
      </c>
      <c r="H812">
        <v>926</v>
      </c>
      <c r="I812">
        <v>7</v>
      </c>
      <c r="J812">
        <v>11</v>
      </c>
      <c r="K812">
        <v>0.992497320471597</v>
      </c>
      <c r="L812">
        <v>0.98826040554962602</v>
      </c>
      <c r="M812">
        <v>0.99573105656350003</v>
      </c>
      <c r="N812">
        <v>0.99037433155080201</v>
      </c>
      <c r="O812">
        <f>IF(AND(B812&gt;18,B812&lt;25),0,1)</f>
        <v>1</v>
      </c>
    </row>
    <row r="813" spans="1:15" x14ac:dyDescent="0.25">
      <c r="A813">
        <v>4</v>
      </c>
      <c r="B813">
        <v>1</v>
      </c>
      <c r="C813" t="s">
        <v>15</v>
      </c>
      <c r="D813">
        <v>1</v>
      </c>
      <c r="E813">
        <v>723</v>
      </c>
      <c r="F813">
        <v>703</v>
      </c>
      <c r="G813">
        <v>20</v>
      </c>
      <c r="H813">
        <v>628</v>
      </c>
      <c r="I813">
        <v>95</v>
      </c>
      <c r="J813">
        <v>75</v>
      </c>
      <c r="K813">
        <v>0.86860304287690104</v>
      </c>
      <c r="L813">
        <v>0.89331436699857703</v>
      </c>
      <c r="M813">
        <v>1.0284495021337099</v>
      </c>
      <c r="N813">
        <v>0.88078541374473995</v>
      </c>
      <c r="O813">
        <f t="shared" ref="O813:O876" si="15">IF(AND(B813&gt;18,B813&lt;25),0,1)</f>
        <v>1</v>
      </c>
    </row>
    <row r="814" spans="1:15" x14ac:dyDescent="0.25">
      <c r="A814">
        <v>4</v>
      </c>
      <c r="B814">
        <v>1</v>
      </c>
      <c r="C814" t="s">
        <v>16</v>
      </c>
      <c r="D814">
        <v>1</v>
      </c>
      <c r="E814">
        <v>215</v>
      </c>
      <c r="F814">
        <v>199</v>
      </c>
      <c r="G814">
        <v>16</v>
      </c>
      <c r="H814">
        <v>153</v>
      </c>
      <c r="I814">
        <v>62</v>
      </c>
      <c r="J814">
        <v>46</v>
      </c>
      <c r="K814">
        <v>0.71162790697674405</v>
      </c>
      <c r="L814">
        <v>0.76884422110552697</v>
      </c>
      <c r="M814">
        <v>1.0804020100502501</v>
      </c>
      <c r="N814">
        <v>0.73913043478260798</v>
      </c>
      <c r="O814">
        <f t="shared" si="15"/>
        <v>1</v>
      </c>
    </row>
    <row r="815" spans="1:15" x14ac:dyDescent="0.25">
      <c r="A815">
        <v>4</v>
      </c>
      <c r="B815">
        <v>1</v>
      </c>
      <c r="C815" t="s">
        <v>14</v>
      </c>
      <c r="D815">
        <v>2</v>
      </c>
      <c r="E815">
        <v>958</v>
      </c>
      <c r="F815">
        <v>937</v>
      </c>
      <c r="G815">
        <v>21</v>
      </c>
      <c r="H815">
        <v>908</v>
      </c>
      <c r="I815">
        <v>50</v>
      </c>
      <c r="J815">
        <v>29</v>
      </c>
      <c r="K815">
        <v>0.94780793319415402</v>
      </c>
      <c r="L815">
        <v>0.96905016008537803</v>
      </c>
      <c r="M815">
        <v>1.02241195304162</v>
      </c>
      <c r="N815">
        <v>0.95831134564643805</v>
      </c>
      <c r="O815">
        <f t="shared" si="15"/>
        <v>1</v>
      </c>
    </row>
    <row r="816" spans="1:15" x14ac:dyDescent="0.25">
      <c r="A816">
        <v>4</v>
      </c>
      <c r="B816">
        <v>1</v>
      </c>
      <c r="C816" t="s">
        <v>15</v>
      </c>
      <c r="D816">
        <v>2</v>
      </c>
      <c r="E816">
        <v>695</v>
      </c>
      <c r="F816">
        <v>703</v>
      </c>
      <c r="G816">
        <v>8</v>
      </c>
      <c r="H816">
        <v>600</v>
      </c>
      <c r="I816">
        <v>95</v>
      </c>
      <c r="J816">
        <v>103</v>
      </c>
      <c r="K816">
        <v>0.86330935251798502</v>
      </c>
      <c r="L816">
        <v>0.85348506401137902</v>
      </c>
      <c r="M816">
        <v>0.988620199146514</v>
      </c>
      <c r="N816">
        <v>0.85836909871244604</v>
      </c>
      <c r="O816">
        <f t="shared" si="15"/>
        <v>1</v>
      </c>
    </row>
    <row r="817" spans="1:15" x14ac:dyDescent="0.25">
      <c r="A817">
        <v>4</v>
      </c>
      <c r="B817">
        <v>1</v>
      </c>
      <c r="C817" t="s">
        <v>16</v>
      </c>
      <c r="D817">
        <v>2</v>
      </c>
      <c r="E817">
        <v>194</v>
      </c>
      <c r="F817">
        <v>199</v>
      </c>
      <c r="G817">
        <v>5</v>
      </c>
      <c r="H817">
        <v>168</v>
      </c>
      <c r="I817">
        <v>26</v>
      </c>
      <c r="J817">
        <v>31</v>
      </c>
      <c r="K817">
        <v>0.865979381443299</v>
      </c>
      <c r="L817">
        <v>0.84422110552763796</v>
      </c>
      <c r="M817">
        <v>0.97487437185929604</v>
      </c>
      <c r="N817">
        <v>0.85496183206106802</v>
      </c>
      <c r="O817">
        <f t="shared" si="15"/>
        <v>1</v>
      </c>
    </row>
    <row r="818" spans="1:15" x14ac:dyDescent="0.25">
      <c r="A818">
        <v>4</v>
      </c>
      <c r="B818">
        <v>1</v>
      </c>
      <c r="C818" t="s">
        <v>14</v>
      </c>
      <c r="D818">
        <v>3</v>
      </c>
      <c r="E818">
        <v>935</v>
      </c>
      <c r="F818">
        <v>937</v>
      </c>
      <c r="G818">
        <v>2</v>
      </c>
      <c r="H818">
        <v>930</v>
      </c>
      <c r="I818">
        <v>5</v>
      </c>
      <c r="J818">
        <v>7</v>
      </c>
      <c r="K818">
        <v>0.99465240641711195</v>
      </c>
      <c r="L818">
        <v>0.99252934898612499</v>
      </c>
      <c r="M818">
        <v>0.99786552828175001</v>
      </c>
      <c r="N818">
        <v>0.99358974358974295</v>
      </c>
      <c r="O818">
        <f t="shared" si="15"/>
        <v>1</v>
      </c>
    </row>
    <row r="819" spans="1:15" x14ac:dyDescent="0.25">
      <c r="A819">
        <v>4</v>
      </c>
      <c r="B819">
        <v>1</v>
      </c>
      <c r="C819" t="s">
        <v>15</v>
      </c>
      <c r="D819">
        <v>3</v>
      </c>
      <c r="E819">
        <v>686</v>
      </c>
      <c r="F819">
        <v>703</v>
      </c>
      <c r="G819">
        <v>17</v>
      </c>
      <c r="H819">
        <v>613</v>
      </c>
      <c r="I819">
        <v>73</v>
      </c>
      <c r="J819">
        <v>90</v>
      </c>
      <c r="K819">
        <v>0.89358600583090297</v>
      </c>
      <c r="L819">
        <v>0.87197724039829305</v>
      </c>
      <c r="M819">
        <v>0.97581792318634397</v>
      </c>
      <c r="N819">
        <v>0.88264938804895599</v>
      </c>
      <c r="O819">
        <f t="shared" si="15"/>
        <v>1</v>
      </c>
    </row>
    <row r="820" spans="1:15" x14ac:dyDescent="0.25">
      <c r="A820">
        <v>4</v>
      </c>
      <c r="B820">
        <v>1</v>
      </c>
      <c r="C820" t="s">
        <v>16</v>
      </c>
      <c r="D820">
        <v>3</v>
      </c>
      <c r="E820">
        <v>198</v>
      </c>
      <c r="F820">
        <v>199</v>
      </c>
      <c r="G820">
        <v>1</v>
      </c>
      <c r="H820">
        <v>167</v>
      </c>
      <c r="I820">
        <v>31</v>
      </c>
      <c r="J820">
        <v>32</v>
      </c>
      <c r="K820">
        <v>0.84343434343434298</v>
      </c>
      <c r="L820">
        <v>0.83919597989949701</v>
      </c>
      <c r="M820">
        <v>0.99497487437185905</v>
      </c>
      <c r="N820">
        <v>0.841309823677581</v>
      </c>
      <c r="O820">
        <f t="shared" si="15"/>
        <v>1</v>
      </c>
    </row>
    <row r="821" spans="1:15" x14ac:dyDescent="0.25">
      <c r="A821">
        <v>4</v>
      </c>
      <c r="B821">
        <v>2</v>
      </c>
      <c r="C821" t="s">
        <v>14</v>
      </c>
      <c r="D821">
        <v>1</v>
      </c>
      <c r="E821">
        <v>1188</v>
      </c>
      <c r="F821">
        <v>1224</v>
      </c>
      <c r="G821">
        <v>36</v>
      </c>
      <c r="H821">
        <v>1180</v>
      </c>
      <c r="I821">
        <v>8</v>
      </c>
      <c r="J821">
        <v>44</v>
      </c>
      <c r="K821">
        <v>0.99326599326599296</v>
      </c>
      <c r="L821">
        <v>0.96405228758169903</v>
      </c>
      <c r="M821">
        <v>0.97058823529411697</v>
      </c>
      <c r="N821">
        <v>0.97844112769485903</v>
      </c>
      <c r="O821">
        <f t="shared" si="15"/>
        <v>1</v>
      </c>
    </row>
    <row r="822" spans="1:15" x14ac:dyDescent="0.25">
      <c r="A822">
        <v>4</v>
      </c>
      <c r="B822">
        <v>2</v>
      </c>
      <c r="C822" t="s">
        <v>15</v>
      </c>
      <c r="D822">
        <v>1</v>
      </c>
      <c r="E822">
        <v>564</v>
      </c>
      <c r="F822">
        <v>647</v>
      </c>
      <c r="G822">
        <v>83</v>
      </c>
      <c r="H822">
        <v>535</v>
      </c>
      <c r="I822">
        <v>29</v>
      </c>
      <c r="J822">
        <v>112</v>
      </c>
      <c r="K822">
        <v>0.94858156028368701</v>
      </c>
      <c r="L822">
        <v>0.82689335394126695</v>
      </c>
      <c r="M822">
        <v>0.87171561051004598</v>
      </c>
      <c r="N822">
        <v>0.88356729975227</v>
      </c>
      <c r="O822">
        <f t="shared" si="15"/>
        <v>1</v>
      </c>
    </row>
    <row r="823" spans="1:15" x14ac:dyDescent="0.25">
      <c r="A823">
        <v>4</v>
      </c>
      <c r="B823">
        <v>2</v>
      </c>
      <c r="C823" t="s">
        <v>16</v>
      </c>
      <c r="D823">
        <v>1</v>
      </c>
      <c r="E823">
        <v>221</v>
      </c>
      <c r="F823">
        <v>217</v>
      </c>
      <c r="G823">
        <v>4</v>
      </c>
      <c r="H823">
        <v>135</v>
      </c>
      <c r="I823">
        <v>86</v>
      </c>
      <c r="J823">
        <v>82</v>
      </c>
      <c r="K823">
        <v>0.61085972850678705</v>
      </c>
      <c r="L823">
        <v>0.62211981566820196</v>
      </c>
      <c r="M823">
        <v>1.0184331797235</v>
      </c>
      <c r="N823">
        <v>0.61643835616438303</v>
      </c>
      <c r="O823">
        <f t="shared" si="15"/>
        <v>1</v>
      </c>
    </row>
    <row r="824" spans="1:15" x14ac:dyDescent="0.25">
      <c r="A824">
        <v>4</v>
      </c>
      <c r="B824">
        <v>2</v>
      </c>
      <c r="C824" t="s">
        <v>14</v>
      </c>
      <c r="D824">
        <v>2</v>
      </c>
      <c r="E824">
        <v>1166</v>
      </c>
      <c r="F824">
        <v>1224</v>
      </c>
      <c r="G824">
        <v>58</v>
      </c>
      <c r="H824">
        <v>1150</v>
      </c>
      <c r="I824">
        <v>16</v>
      </c>
      <c r="J824">
        <v>74</v>
      </c>
      <c r="K824">
        <v>0.986277873070325</v>
      </c>
      <c r="L824">
        <v>0.93954248366013005</v>
      </c>
      <c r="M824">
        <v>0.95261437908496704</v>
      </c>
      <c r="N824">
        <v>0.96234309623430903</v>
      </c>
      <c r="O824">
        <f t="shared" si="15"/>
        <v>1</v>
      </c>
    </row>
    <row r="825" spans="1:15" x14ac:dyDescent="0.25">
      <c r="A825">
        <v>4</v>
      </c>
      <c r="B825">
        <v>2</v>
      </c>
      <c r="C825" t="s">
        <v>15</v>
      </c>
      <c r="D825">
        <v>2</v>
      </c>
      <c r="E825">
        <v>605</v>
      </c>
      <c r="F825">
        <v>647</v>
      </c>
      <c r="G825">
        <v>42</v>
      </c>
      <c r="H825">
        <v>578</v>
      </c>
      <c r="I825">
        <v>27</v>
      </c>
      <c r="J825">
        <v>69</v>
      </c>
      <c r="K825">
        <v>0.95537190082644596</v>
      </c>
      <c r="L825">
        <v>0.89335394126738799</v>
      </c>
      <c r="M825">
        <v>0.93508500772797498</v>
      </c>
      <c r="N825">
        <v>0.92332268370606996</v>
      </c>
      <c r="O825">
        <f t="shared" si="15"/>
        <v>1</v>
      </c>
    </row>
    <row r="826" spans="1:15" x14ac:dyDescent="0.25">
      <c r="A826">
        <v>4</v>
      </c>
      <c r="B826">
        <v>2</v>
      </c>
      <c r="C826" t="s">
        <v>16</v>
      </c>
      <c r="D826">
        <v>2</v>
      </c>
      <c r="E826">
        <v>211</v>
      </c>
      <c r="F826">
        <v>217</v>
      </c>
      <c r="G826">
        <v>6</v>
      </c>
      <c r="H826">
        <v>173</v>
      </c>
      <c r="I826">
        <v>38</v>
      </c>
      <c r="J826">
        <v>44</v>
      </c>
      <c r="K826">
        <v>0.81990521327014199</v>
      </c>
      <c r="L826">
        <v>0.79723502304147398</v>
      </c>
      <c r="M826">
        <v>0.972350230414746</v>
      </c>
      <c r="N826">
        <v>0.80841121495327095</v>
      </c>
      <c r="O826">
        <f t="shared" si="15"/>
        <v>1</v>
      </c>
    </row>
    <row r="827" spans="1:15" x14ac:dyDescent="0.25">
      <c r="A827">
        <v>4</v>
      </c>
      <c r="B827">
        <v>2</v>
      </c>
      <c r="C827" t="s">
        <v>14</v>
      </c>
      <c r="D827">
        <v>3</v>
      </c>
      <c r="E827">
        <v>1230</v>
      </c>
      <c r="F827">
        <v>1224</v>
      </c>
      <c r="G827">
        <v>6</v>
      </c>
      <c r="H827">
        <v>1218</v>
      </c>
      <c r="I827">
        <v>12</v>
      </c>
      <c r="J827">
        <v>6</v>
      </c>
      <c r="K827">
        <v>0.99024390243902405</v>
      </c>
      <c r="L827">
        <v>0.99509803921568596</v>
      </c>
      <c r="M827">
        <v>1.0049019607843099</v>
      </c>
      <c r="N827">
        <v>0.99266503667481598</v>
      </c>
      <c r="O827">
        <f t="shared" si="15"/>
        <v>1</v>
      </c>
    </row>
    <row r="828" spans="1:15" x14ac:dyDescent="0.25">
      <c r="A828">
        <v>4</v>
      </c>
      <c r="B828">
        <v>2</v>
      </c>
      <c r="C828" t="s">
        <v>15</v>
      </c>
      <c r="D828">
        <v>3</v>
      </c>
      <c r="E828">
        <v>627</v>
      </c>
      <c r="F828">
        <v>647</v>
      </c>
      <c r="G828">
        <v>20</v>
      </c>
      <c r="H828">
        <v>604</v>
      </c>
      <c r="I828">
        <v>23</v>
      </c>
      <c r="J828">
        <v>43</v>
      </c>
      <c r="K828">
        <v>0.96331738437001502</v>
      </c>
      <c r="L828">
        <v>0.93353941267387897</v>
      </c>
      <c r="M828">
        <v>0.96908809891808301</v>
      </c>
      <c r="N828">
        <v>0.94819466248037598</v>
      </c>
      <c r="O828">
        <f t="shared" si="15"/>
        <v>1</v>
      </c>
    </row>
    <row r="829" spans="1:15" x14ac:dyDescent="0.25">
      <c r="A829">
        <v>4</v>
      </c>
      <c r="B829">
        <v>2</v>
      </c>
      <c r="C829" t="s">
        <v>16</v>
      </c>
      <c r="D829">
        <v>3</v>
      </c>
      <c r="E829">
        <v>223</v>
      </c>
      <c r="F829">
        <v>217</v>
      </c>
      <c r="G829">
        <v>6</v>
      </c>
      <c r="H829">
        <v>185</v>
      </c>
      <c r="I829">
        <v>38</v>
      </c>
      <c r="J829">
        <v>32</v>
      </c>
      <c r="K829">
        <v>0.82959641255605299</v>
      </c>
      <c r="L829">
        <v>0.85253456221198098</v>
      </c>
      <c r="M829">
        <v>1.02764976958525</v>
      </c>
      <c r="N829">
        <v>0.84090909090909005</v>
      </c>
      <c r="O829">
        <f t="shared" si="15"/>
        <v>1</v>
      </c>
    </row>
    <row r="830" spans="1:15" x14ac:dyDescent="0.25">
      <c r="A830">
        <v>4</v>
      </c>
      <c r="B830">
        <v>3</v>
      </c>
      <c r="C830" t="s">
        <v>14</v>
      </c>
      <c r="D830">
        <v>1</v>
      </c>
      <c r="E830">
        <v>1025</v>
      </c>
      <c r="F830">
        <v>1053</v>
      </c>
      <c r="G830">
        <v>28</v>
      </c>
      <c r="H830">
        <v>1020</v>
      </c>
      <c r="I830">
        <v>5</v>
      </c>
      <c r="J830">
        <v>33</v>
      </c>
      <c r="K830">
        <v>0.99512195121951197</v>
      </c>
      <c r="L830">
        <v>0.96866096866096796</v>
      </c>
      <c r="M830">
        <v>0.97340930674264003</v>
      </c>
      <c r="N830">
        <v>0.98171318575553401</v>
      </c>
      <c r="O830">
        <f t="shared" si="15"/>
        <v>1</v>
      </c>
    </row>
    <row r="831" spans="1:15" x14ac:dyDescent="0.25">
      <c r="A831">
        <v>4</v>
      </c>
      <c r="B831">
        <v>3</v>
      </c>
      <c r="C831" t="s">
        <v>15</v>
      </c>
      <c r="D831">
        <v>1</v>
      </c>
      <c r="E831">
        <v>693</v>
      </c>
      <c r="F831">
        <v>716</v>
      </c>
      <c r="G831">
        <v>23</v>
      </c>
      <c r="H831">
        <v>633</v>
      </c>
      <c r="I831">
        <v>60</v>
      </c>
      <c r="J831">
        <v>83</v>
      </c>
      <c r="K831">
        <v>0.91341991341991302</v>
      </c>
      <c r="L831">
        <v>0.88407821229050199</v>
      </c>
      <c r="M831">
        <v>0.96787709497206698</v>
      </c>
      <c r="N831">
        <v>0.89850958126330704</v>
      </c>
      <c r="O831">
        <f t="shared" si="15"/>
        <v>1</v>
      </c>
    </row>
    <row r="832" spans="1:15" x14ac:dyDescent="0.25">
      <c r="A832">
        <v>4</v>
      </c>
      <c r="B832">
        <v>3</v>
      </c>
      <c r="C832" t="s">
        <v>16</v>
      </c>
      <c r="D832">
        <v>1</v>
      </c>
      <c r="E832">
        <v>242</v>
      </c>
      <c r="F832">
        <v>224</v>
      </c>
      <c r="G832">
        <v>18</v>
      </c>
      <c r="H832">
        <v>164</v>
      </c>
      <c r="I832">
        <v>78</v>
      </c>
      <c r="J832">
        <v>60</v>
      </c>
      <c r="K832">
        <v>0.67768595041322299</v>
      </c>
      <c r="L832">
        <v>0.73214285714285698</v>
      </c>
      <c r="M832">
        <v>1.0803571428571399</v>
      </c>
      <c r="N832">
        <v>0.70386266094420502</v>
      </c>
      <c r="O832">
        <f t="shared" si="15"/>
        <v>1</v>
      </c>
    </row>
    <row r="833" spans="1:15" x14ac:dyDescent="0.25">
      <c r="A833">
        <v>4</v>
      </c>
      <c r="B833">
        <v>3</v>
      </c>
      <c r="C833" t="s">
        <v>14</v>
      </c>
      <c r="D833">
        <v>2</v>
      </c>
      <c r="E833">
        <v>977</v>
      </c>
      <c r="F833">
        <v>1053</v>
      </c>
      <c r="G833">
        <v>76</v>
      </c>
      <c r="H833">
        <v>970</v>
      </c>
      <c r="I833">
        <v>7</v>
      </c>
      <c r="J833">
        <v>83</v>
      </c>
      <c r="K833">
        <v>0.99283520982599704</v>
      </c>
      <c r="L833">
        <v>0.92117758784425396</v>
      </c>
      <c r="M833">
        <v>0.92782526115859398</v>
      </c>
      <c r="N833">
        <v>0.95566502463054104</v>
      </c>
      <c r="O833">
        <f t="shared" si="15"/>
        <v>1</v>
      </c>
    </row>
    <row r="834" spans="1:15" x14ac:dyDescent="0.25">
      <c r="A834">
        <v>4</v>
      </c>
      <c r="B834">
        <v>3</v>
      </c>
      <c r="C834" t="s">
        <v>15</v>
      </c>
      <c r="D834">
        <v>2</v>
      </c>
      <c r="E834">
        <v>698</v>
      </c>
      <c r="F834">
        <v>716</v>
      </c>
      <c r="G834">
        <v>18</v>
      </c>
      <c r="H834">
        <v>644</v>
      </c>
      <c r="I834">
        <v>54</v>
      </c>
      <c r="J834">
        <v>72</v>
      </c>
      <c r="K834">
        <v>0.92263610315186195</v>
      </c>
      <c r="L834">
        <v>0.89944134078212201</v>
      </c>
      <c r="M834">
        <v>0.97486033519552995</v>
      </c>
      <c r="N834">
        <v>0.91089108910891103</v>
      </c>
      <c r="O834">
        <f t="shared" si="15"/>
        <v>1</v>
      </c>
    </row>
    <row r="835" spans="1:15" x14ac:dyDescent="0.25">
      <c r="A835">
        <v>4</v>
      </c>
      <c r="B835">
        <v>3</v>
      </c>
      <c r="C835" t="s">
        <v>16</v>
      </c>
      <c r="D835">
        <v>2</v>
      </c>
      <c r="E835">
        <v>211</v>
      </c>
      <c r="F835">
        <v>224</v>
      </c>
      <c r="G835">
        <v>13</v>
      </c>
      <c r="H835">
        <v>178</v>
      </c>
      <c r="I835">
        <v>33</v>
      </c>
      <c r="J835">
        <v>46</v>
      </c>
      <c r="K835">
        <v>0.84360189573459698</v>
      </c>
      <c r="L835">
        <v>0.79464285714285698</v>
      </c>
      <c r="M835">
        <v>0.94196428571428503</v>
      </c>
      <c r="N835">
        <v>0.81839080459770097</v>
      </c>
      <c r="O835">
        <f t="shared" si="15"/>
        <v>1</v>
      </c>
    </row>
    <row r="836" spans="1:15" x14ac:dyDescent="0.25">
      <c r="A836">
        <v>4</v>
      </c>
      <c r="B836">
        <v>3</v>
      </c>
      <c r="C836" t="s">
        <v>14</v>
      </c>
      <c r="D836">
        <v>3</v>
      </c>
      <c r="E836">
        <v>1050</v>
      </c>
      <c r="F836">
        <v>1053</v>
      </c>
      <c r="G836">
        <v>3</v>
      </c>
      <c r="H836">
        <v>1047</v>
      </c>
      <c r="I836">
        <v>3</v>
      </c>
      <c r="J836">
        <v>6</v>
      </c>
      <c r="K836">
        <v>0.997142857142857</v>
      </c>
      <c r="L836">
        <v>0.99430199430199395</v>
      </c>
      <c r="M836">
        <v>0.99715099715099698</v>
      </c>
      <c r="N836">
        <v>0.99572039942938595</v>
      </c>
      <c r="O836">
        <f t="shared" si="15"/>
        <v>1</v>
      </c>
    </row>
    <row r="837" spans="1:15" x14ac:dyDescent="0.25">
      <c r="A837">
        <v>4</v>
      </c>
      <c r="B837">
        <v>3</v>
      </c>
      <c r="C837" t="s">
        <v>15</v>
      </c>
      <c r="D837">
        <v>3</v>
      </c>
      <c r="E837">
        <v>694</v>
      </c>
      <c r="F837">
        <v>716</v>
      </c>
      <c r="G837">
        <v>22</v>
      </c>
      <c r="H837">
        <v>647</v>
      </c>
      <c r="I837">
        <v>47</v>
      </c>
      <c r="J837">
        <v>69</v>
      </c>
      <c r="K837">
        <v>0.93227665706051799</v>
      </c>
      <c r="L837">
        <v>0.90363128491620104</v>
      </c>
      <c r="M837">
        <v>0.96927374301675895</v>
      </c>
      <c r="N837">
        <v>0.91773049645390004</v>
      </c>
      <c r="O837">
        <f t="shared" si="15"/>
        <v>1</v>
      </c>
    </row>
    <row r="838" spans="1:15" x14ac:dyDescent="0.25">
      <c r="A838">
        <v>4</v>
      </c>
      <c r="B838">
        <v>3</v>
      </c>
      <c r="C838" t="s">
        <v>16</v>
      </c>
      <c r="D838">
        <v>3</v>
      </c>
      <c r="E838">
        <v>222</v>
      </c>
      <c r="F838">
        <v>224</v>
      </c>
      <c r="G838">
        <v>2</v>
      </c>
      <c r="H838">
        <v>189</v>
      </c>
      <c r="I838">
        <v>33</v>
      </c>
      <c r="J838">
        <v>35</v>
      </c>
      <c r="K838">
        <v>0.85135135135135098</v>
      </c>
      <c r="L838">
        <v>0.84375</v>
      </c>
      <c r="M838">
        <v>0.99107142857142805</v>
      </c>
      <c r="N838">
        <v>0.84753363228699496</v>
      </c>
      <c r="O838">
        <f t="shared" si="15"/>
        <v>1</v>
      </c>
    </row>
    <row r="839" spans="1:15" x14ac:dyDescent="0.25">
      <c r="A839">
        <v>4</v>
      </c>
      <c r="B839">
        <v>4</v>
      </c>
      <c r="C839" t="s">
        <v>14</v>
      </c>
      <c r="D839">
        <v>1</v>
      </c>
      <c r="E839">
        <v>1108</v>
      </c>
      <c r="F839">
        <v>1101</v>
      </c>
      <c r="G839">
        <v>7</v>
      </c>
      <c r="H839">
        <v>1096</v>
      </c>
      <c r="I839">
        <v>12</v>
      </c>
      <c r="J839">
        <v>5</v>
      </c>
      <c r="K839">
        <v>0.989169675090252</v>
      </c>
      <c r="L839">
        <v>0.99545867393278797</v>
      </c>
      <c r="M839">
        <v>1.00635785649409</v>
      </c>
      <c r="N839">
        <v>0.99230421004979596</v>
      </c>
      <c r="O839">
        <f t="shared" si="15"/>
        <v>1</v>
      </c>
    </row>
    <row r="840" spans="1:15" x14ac:dyDescent="0.25">
      <c r="A840">
        <v>4</v>
      </c>
      <c r="B840">
        <v>4</v>
      </c>
      <c r="C840" t="s">
        <v>15</v>
      </c>
      <c r="D840">
        <v>1</v>
      </c>
      <c r="E840">
        <v>583</v>
      </c>
      <c r="F840">
        <v>614</v>
      </c>
      <c r="G840">
        <v>31</v>
      </c>
      <c r="H840">
        <v>490</v>
      </c>
      <c r="I840">
        <v>93</v>
      </c>
      <c r="J840">
        <v>124</v>
      </c>
      <c r="K840">
        <v>0.84048027444253803</v>
      </c>
      <c r="L840">
        <v>0.79804560260586299</v>
      </c>
      <c r="M840">
        <v>0.949511400651465</v>
      </c>
      <c r="N840">
        <v>0.81871345029239695</v>
      </c>
      <c r="O840">
        <f t="shared" si="15"/>
        <v>1</v>
      </c>
    </row>
    <row r="841" spans="1:15" x14ac:dyDescent="0.25">
      <c r="A841">
        <v>4</v>
      </c>
      <c r="B841">
        <v>4</v>
      </c>
      <c r="C841" t="s">
        <v>16</v>
      </c>
      <c r="D841">
        <v>1</v>
      </c>
      <c r="E841">
        <v>253</v>
      </c>
      <c r="F841">
        <v>228</v>
      </c>
      <c r="G841">
        <v>25</v>
      </c>
      <c r="H841">
        <v>163</v>
      </c>
      <c r="I841">
        <v>90</v>
      </c>
      <c r="J841">
        <v>65</v>
      </c>
      <c r="K841">
        <v>0.64426877470355703</v>
      </c>
      <c r="L841">
        <v>0.71491228070175405</v>
      </c>
      <c r="M841">
        <v>1.10964912280701</v>
      </c>
      <c r="N841">
        <v>0.67775467775467702</v>
      </c>
      <c r="O841">
        <f t="shared" si="15"/>
        <v>1</v>
      </c>
    </row>
    <row r="842" spans="1:15" x14ac:dyDescent="0.25">
      <c r="A842">
        <v>4</v>
      </c>
      <c r="B842">
        <v>4</v>
      </c>
      <c r="C842" t="s">
        <v>14</v>
      </c>
      <c r="D842">
        <v>2</v>
      </c>
      <c r="E842">
        <v>1113</v>
      </c>
      <c r="F842">
        <v>1101</v>
      </c>
      <c r="G842">
        <v>12</v>
      </c>
      <c r="H842">
        <v>1097</v>
      </c>
      <c r="I842">
        <v>16</v>
      </c>
      <c r="J842">
        <v>4</v>
      </c>
      <c r="K842">
        <v>0.98562443845462699</v>
      </c>
      <c r="L842">
        <v>0.99636693914622998</v>
      </c>
      <c r="M842">
        <v>1.0108991825613001</v>
      </c>
      <c r="N842">
        <v>0.99096657633242902</v>
      </c>
      <c r="O842">
        <f t="shared" si="15"/>
        <v>1</v>
      </c>
    </row>
    <row r="843" spans="1:15" x14ac:dyDescent="0.25">
      <c r="A843">
        <v>4</v>
      </c>
      <c r="B843">
        <v>4</v>
      </c>
      <c r="C843" t="s">
        <v>15</v>
      </c>
      <c r="D843">
        <v>2</v>
      </c>
      <c r="E843">
        <v>581</v>
      </c>
      <c r="F843">
        <v>614</v>
      </c>
      <c r="G843">
        <v>33</v>
      </c>
      <c r="H843">
        <v>524</v>
      </c>
      <c r="I843">
        <v>57</v>
      </c>
      <c r="J843">
        <v>90</v>
      </c>
      <c r="K843">
        <v>0.90189328743545605</v>
      </c>
      <c r="L843">
        <v>0.85342019543973902</v>
      </c>
      <c r="M843">
        <v>0.94625407166123698</v>
      </c>
      <c r="N843">
        <v>0.87698744769874404</v>
      </c>
      <c r="O843">
        <f t="shared" si="15"/>
        <v>1</v>
      </c>
    </row>
    <row r="844" spans="1:15" x14ac:dyDescent="0.25">
      <c r="A844">
        <v>4</v>
      </c>
      <c r="B844">
        <v>4</v>
      </c>
      <c r="C844" t="s">
        <v>16</v>
      </c>
      <c r="D844">
        <v>2</v>
      </c>
      <c r="E844">
        <v>213</v>
      </c>
      <c r="F844">
        <v>228</v>
      </c>
      <c r="G844">
        <v>15</v>
      </c>
      <c r="H844">
        <v>172</v>
      </c>
      <c r="I844">
        <v>41</v>
      </c>
      <c r="J844">
        <v>56</v>
      </c>
      <c r="K844">
        <v>0.80751173708920099</v>
      </c>
      <c r="L844">
        <v>0.75438596491228005</v>
      </c>
      <c r="M844">
        <v>0.93421052631578905</v>
      </c>
      <c r="N844">
        <v>0.78004535147392295</v>
      </c>
      <c r="O844">
        <f t="shared" si="15"/>
        <v>1</v>
      </c>
    </row>
    <row r="845" spans="1:15" x14ac:dyDescent="0.25">
      <c r="A845">
        <v>4</v>
      </c>
      <c r="B845">
        <v>4</v>
      </c>
      <c r="C845" t="s">
        <v>14</v>
      </c>
      <c r="D845">
        <v>3</v>
      </c>
      <c r="E845">
        <v>1108</v>
      </c>
      <c r="F845">
        <v>1101</v>
      </c>
      <c r="G845">
        <v>7</v>
      </c>
      <c r="H845">
        <v>1099</v>
      </c>
      <c r="I845">
        <v>9</v>
      </c>
      <c r="J845">
        <v>2</v>
      </c>
      <c r="K845">
        <v>0.99187725631768897</v>
      </c>
      <c r="L845">
        <v>0.99818346957311499</v>
      </c>
      <c r="M845">
        <v>1.00635785649409</v>
      </c>
      <c r="N845">
        <v>0.99502037120869102</v>
      </c>
      <c r="O845">
        <f t="shared" si="15"/>
        <v>1</v>
      </c>
    </row>
    <row r="846" spans="1:15" x14ac:dyDescent="0.25">
      <c r="A846">
        <v>4</v>
      </c>
      <c r="B846">
        <v>4</v>
      </c>
      <c r="C846" t="s">
        <v>15</v>
      </c>
      <c r="D846">
        <v>3</v>
      </c>
      <c r="E846">
        <v>580</v>
      </c>
      <c r="F846">
        <v>614</v>
      </c>
      <c r="G846">
        <v>34</v>
      </c>
      <c r="H846">
        <v>543</v>
      </c>
      <c r="I846">
        <v>37</v>
      </c>
      <c r="J846">
        <v>71</v>
      </c>
      <c r="K846">
        <v>0.93620689655172395</v>
      </c>
      <c r="L846">
        <v>0.88436482084690504</v>
      </c>
      <c r="M846">
        <v>0.94462540716612298</v>
      </c>
      <c r="N846">
        <v>0.90954773869346695</v>
      </c>
      <c r="O846">
        <f t="shared" si="15"/>
        <v>1</v>
      </c>
    </row>
    <row r="847" spans="1:15" x14ac:dyDescent="0.25">
      <c r="A847">
        <v>4</v>
      </c>
      <c r="B847">
        <v>4</v>
      </c>
      <c r="C847" t="s">
        <v>16</v>
      </c>
      <c r="D847">
        <v>3</v>
      </c>
      <c r="E847">
        <v>240</v>
      </c>
      <c r="F847">
        <v>228</v>
      </c>
      <c r="G847">
        <v>12</v>
      </c>
      <c r="H847">
        <v>194</v>
      </c>
      <c r="I847">
        <v>46</v>
      </c>
      <c r="J847">
        <v>34</v>
      </c>
      <c r="K847">
        <v>0.80833333333333302</v>
      </c>
      <c r="L847">
        <v>0.85087719298245601</v>
      </c>
      <c r="M847">
        <v>1.0526315789473599</v>
      </c>
      <c r="N847">
        <v>0.829059829059829</v>
      </c>
      <c r="O847">
        <f t="shared" si="15"/>
        <v>1</v>
      </c>
    </row>
    <row r="848" spans="1:15" x14ac:dyDescent="0.25">
      <c r="A848">
        <v>4</v>
      </c>
      <c r="B848">
        <v>5</v>
      </c>
      <c r="C848" t="s">
        <v>14</v>
      </c>
      <c r="D848">
        <v>1</v>
      </c>
      <c r="E848">
        <v>1049</v>
      </c>
      <c r="F848">
        <v>1044</v>
      </c>
      <c r="G848">
        <v>5</v>
      </c>
      <c r="H848">
        <v>1042</v>
      </c>
      <c r="I848">
        <v>7</v>
      </c>
      <c r="J848">
        <v>2</v>
      </c>
      <c r="K848">
        <v>0.99332697807435599</v>
      </c>
      <c r="L848">
        <v>0.998084291187739</v>
      </c>
      <c r="M848">
        <v>1.0047892720306499</v>
      </c>
      <c r="N848">
        <v>0.99569995222169105</v>
      </c>
      <c r="O848">
        <f t="shared" si="15"/>
        <v>1</v>
      </c>
    </row>
    <row r="849" spans="1:15" x14ac:dyDescent="0.25">
      <c r="A849">
        <v>4</v>
      </c>
      <c r="B849">
        <v>5</v>
      </c>
      <c r="C849" t="s">
        <v>15</v>
      </c>
      <c r="D849">
        <v>1</v>
      </c>
      <c r="E849">
        <v>728</v>
      </c>
      <c r="F849">
        <v>668</v>
      </c>
      <c r="G849">
        <v>60</v>
      </c>
      <c r="H849">
        <v>619</v>
      </c>
      <c r="I849">
        <v>109</v>
      </c>
      <c r="J849">
        <v>49</v>
      </c>
      <c r="K849">
        <v>0.85027472527472503</v>
      </c>
      <c r="L849">
        <v>0.92664670658682602</v>
      </c>
      <c r="M849">
        <v>1.08982035928143</v>
      </c>
      <c r="N849">
        <v>0.88681948424068702</v>
      </c>
      <c r="O849">
        <f t="shared" si="15"/>
        <v>1</v>
      </c>
    </row>
    <row r="850" spans="1:15" x14ac:dyDescent="0.25">
      <c r="A850">
        <v>4</v>
      </c>
      <c r="B850">
        <v>5</v>
      </c>
      <c r="C850" t="s">
        <v>16</v>
      </c>
      <c r="D850">
        <v>1</v>
      </c>
      <c r="E850">
        <v>244</v>
      </c>
      <c r="F850">
        <v>217</v>
      </c>
      <c r="G850">
        <v>27</v>
      </c>
      <c r="H850">
        <v>169</v>
      </c>
      <c r="I850">
        <v>75</v>
      </c>
      <c r="J850">
        <v>48</v>
      </c>
      <c r="K850">
        <v>0.69262295081967196</v>
      </c>
      <c r="L850">
        <v>0.77880184331797198</v>
      </c>
      <c r="M850">
        <v>1.1244239631336399</v>
      </c>
      <c r="N850">
        <v>0.73318872017353498</v>
      </c>
      <c r="O850">
        <f t="shared" si="15"/>
        <v>1</v>
      </c>
    </row>
    <row r="851" spans="1:15" x14ac:dyDescent="0.25">
      <c r="A851">
        <v>4</v>
      </c>
      <c r="B851">
        <v>5</v>
      </c>
      <c r="C851" t="s">
        <v>14</v>
      </c>
      <c r="D851">
        <v>2</v>
      </c>
      <c r="E851">
        <v>1038</v>
      </c>
      <c r="F851">
        <v>1044</v>
      </c>
      <c r="G851">
        <v>6</v>
      </c>
      <c r="H851">
        <v>1030</v>
      </c>
      <c r="I851">
        <v>8</v>
      </c>
      <c r="J851">
        <v>14</v>
      </c>
      <c r="K851">
        <v>0.99229287090558704</v>
      </c>
      <c r="L851">
        <v>0.98659003831417602</v>
      </c>
      <c r="M851">
        <v>0.99425287356321801</v>
      </c>
      <c r="N851">
        <v>0.98943323727185395</v>
      </c>
      <c r="O851">
        <f t="shared" si="15"/>
        <v>1</v>
      </c>
    </row>
    <row r="852" spans="1:15" x14ac:dyDescent="0.25">
      <c r="A852">
        <v>4</v>
      </c>
      <c r="B852">
        <v>5</v>
      </c>
      <c r="C852" t="s">
        <v>15</v>
      </c>
      <c r="D852">
        <v>2</v>
      </c>
      <c r="E852">
        <v>685</v>
      </c>
      <c r="F852">
        <v>668</v>
      </c>
      <c r="G852">
        <v>17</v>
      </c>
      <c r="H852">
        <v>609</v>
      </c>
      <c r="I852">
        <v>76</v>
      </c>
      <c r="J852">
        <v>59</v>
      </c>
      <c r="K852">
        <v>0.88905109489051004</v>
      </c>
      <c r="L852">
        <v>0.91167664670658599</v>
      </c>
      <c r="M852">
        <v>1.0254491017964</v>
      </c>
      <c r="N852">
        <v>0.90022172949002199</v>
      </c>
      <c r="O852">
        <f t="shared" si="15"/>
        <v>1</v>
      </c>
    </row>
    <row r="853" spans="1:15" x14ac:dyDescent="0.25">
      <c r="A853">
        <v>4</v>
      </c>
      <c r="B853">
        <v>5</v>
      </c>
      <c r="C853" t="s">
        <v>16</v>
      </c>
      <c r="D853">
        <v>2</v>
      </c>
      <c r="E853">
        <v>217</v>
      </c>
      <c r="F853">
        <v>217</v>
      </c>
      <c r="G853">
        <v>0</v>
      </c>
      <c r="H853">
        <v>181</v>
      </c>
      <c r="I853">
        <v>36</v>
      </c>
      <c r="J853">
        <v>36</v>
      </c>
      <c r="K853">
        <v>0.83410138248847898</v>
      </c>
      <c r="L853">
        <v>0.83410138248847898</v>
      </c>
      <c r="M853">
        <v>1</v>
      </c>
      <c r="N853">
        <v>0.83410138248847898</v>
      </c>
      <c r="O853">
        <f t="shared" si="15"/>
        <v>1</v>
      </c>
    </row>
    <row r="854" spans="1:15" x14ac:dyDescent="0.25">
      <c r="A854">
        <v>4</v>
      </c>
      <c r="B854">
        <v>5</v>
      </c>
      <c r="C854" t="s">
        <v>14</v>
      </c>
      <c r="D854">
        <v>3</v>
      </c>
      <c r="E854">
        <v>1045</v>
      </c>
      <c r="F854">
        <v>1044</v>
      </c>
      <c r="G854">
        <v>1</v>
      </c>
      <c r="H854">
        <v>1044</v>
      </c>
      <c r="I854">
        <v>1</v>
      </c>
      <c r="J854">
        <v>0</v>
      </c>
      <c r="K854">
        <v>0.99904306220095696</v>
      </c>
      <c r="L854">
        <v>1</v>
      </c>
      <c r="M854">
        <v>1.0009578544061299</v>
      </c>
      <c r="N854">
        <v>0.99952130205840095</v>
      </c>
      <c r="O854">
        <f t="shared" si="15"/>
        <v>1</v>
      </c>
    </row>
    <row r="855" spans="1:15" x14ac:dyDescent="0.25">
      <c r="A855">
        <v>4</v>
      </c>
      <c r="B855">
        <v>5</v>
      </c>
      <c r="C855" t="s">
        <v>15</v>
      </c>
      <c r="D855">
        <v>3</v>
      </c>
      <c r="E855">
        <v>674</v>
      </c>
      <c r="F855">
        <v>668</v>
      </c>
      <c r="G855">
        <v>6</v>
      </c>
      <c r="H855">
        <v>617</v>
      </c>
      <c r="I855">
        <v>57</v>
      </c>
      <c r="J855">
        <v>51</v>
      </c>
      <c r="K855">
        <v>0.91543026706231401</v>
      </c>
      <c r="L855">
        <v>0.92365269461077804</v>
      </c>
      <c r="M855">
        <v>1.0089820359281401</v>
      </c>
      <c r="N855">
        <v>0.91952309985096803</v>
      </c>
      <c r="O855">
        <f t="shared" si="15"/>
        <v>1</v>
      </c>
    </row>
    <row r="856" spans="1:15" x14ac:dyDescent="0.25">
      <c r="A856">
        <v>4</v>
      </c>
      <c r="B856">
        <v>5</v>
      </c>
      <c r="C856" t="s">
        <v>16</v>
      </c>
      <c r="D856">
        <v>3</v>
      </c>
      <c r="E856">
        <v>220</v>
      </c>
      <c r="F856">
        <v>217</v>
      </c>
      <c r="G856">
        <v>3</v>
      </c>
      <c r="H856">
        <v>186</v>
      </c>
      <c r="I856">
        <v>34</v>
      </c>
      <c r="J856">
        <v>31</v>
      </c>
      <c r="K856">
        <v>0.84545454545454501</v>
      </c>
      <c r="L856">
        <v>0.85714285714285698</v>
      </c>
      <c r="M856">
        <v>1.0138248847926199</v>
      </c>
      <c r="N856">
        <v>0.85125858123569698</v>
      </c>
      <c r="O856">
        <f t="shared" si="15"/>
        <v>1</v>
      </c>
    </row>
    <row r="857" spans="1:15" x14ac:dyDescent="0.25">
      <c r="A857">
        <v>4</v>
      </c>
      <c r="B857">
        <v>6</v>
      </c>
      <c r="C857" t="s">
        <v>14</v>
      </c>
      <c r="D857">
        <v>1</v>
      </c>
      <c r="E857">
        <v>921</v>
      </c>
      <c r="F857">
        <v>915</v>
      </c>
      <c r="G857">
        <v>6</v>
      </c>
      <c r="H857">
        <v>912</v>
      </c>
      <c r="I857">
        <v>9</v>
      </c>
      <c r="J857">
        <v>3</v>
      </c>
      <c r="K857">
        <v>0.99022801302931596</v>
      </c>
      <c r="L857">
        <v>0.99672131147540899</v>
      </c>
      <c r="M857">
        <v>1.00655737704918</v>
      </c>
      <c r="N857">
        <v>0.99346405228758095</v>
      </c>
      <c r="O857">
        <f t="shared" si="15"/>
        <v>1</v>
      </c>
    </row>
    <row r="858" spans="1:15" x14ac:dyDescent="0.25">
      <c r="A858">
        <v>4</v>
      </c>
      <c r="B858">
        <v>6</v>
      </c>
      <c r="C858" t="s">
        <v>15</v>
      </c>
      <c r="D858">
        <v>1</v>
      </c>
      <c r="E858">
        <v>680</v>
      </c>
      <c r="F858">
        <v>701</v>
      </c>
      <c r="G858">
        <v>21</v>
      </c>
      <c r="H858">
        <v>623</v>
      </c>
      <c r="I858">
        <v>57</v>
      </c>
      <c r="J858">
        <v>78</v>
      </c>
      <c r="K858">
        <v>0.91617647058823504</v>
      </c>
      <c r="L858">
        <v>0.88873038516405101</v>
      </c>
      <c r="M858">
        <v>0.97004279600570598</v>
      </c>
      <c r="N858">
        <v>0.90224475018102801</v>
      </c>
      <c r="O858">
        <f t="shared" si="15"/>
        <v>1</v>
      </c>
    </row>
    <row r="859" spans="1:15" x14ac:dyDescent="0.25">
      <c r="A859">
        <v>4</v>
      </c>
      <c r="B859">
        <v>6</v>
      </c>
      <c r="C859" t="s">
        <v>16</v>
      </c>
      <c r="D859">
        <v>1</v>
      </c>
      <c r="E859">
        <v>199</v>
      </c>
      <c r="F859">
        <v>195</v>
      </c>
      <c r="G859">
        <v>4</v>
      </c>
      <c r="H859">
        <v>119</v>
      </c>
      <c r="I859">
        <v>80</v>
      </c>
      <c r="J859">
        <v>76</v>
      </c>
      <c r="K859">
        <v>0.59798994974874298</v>
      </c>
      <c r="L859">
        <v>0.61025641025640998</v>
      </c>
      <c r="M859">
        <v>1.02051282051282</v>
      </c>
      <c r="N859">
        <v>0.60406091370558301</v>
      </c>
      <c r="O859">
        <f t="shared" si="15"/>
        <v>1</v>
      </c>
    </row>
    <row r="860" spans="1:15" x14ac:dyDescent="0.25">
      <c r="A860">
        <v>4</v>
      </c>
      <c r="B860">
        <v>6</v>
      </c>
      <c r="C860" t="s">
        <v>14</v>
      </c>
      <c r="D860">
        <v>2</v>
      </c>
      <c r="E860">
        <v>949</v>
      </c>
      <c r="F860">
        <v>915</v>
      </c>
      <c r="G860">
        <v>34</v>
      </c>
      <c r="H860">
        <v>911</v>
      </c>
      <c r="I860">
        <v>38</v>
      </c>
      <c r="J860">
        <v>4</v>
      </c>
      <c r="K860">
        <v>0.95995785036880898</v>
      </c>
      <c r="L860">
        <v>0.99562841530054602</v>
      </c>
      <c r="M860">
        <v>1.03715846994535</v>
      </c>
      <c r="N860">
        <v>0.97746781115879799</v>
      </c>
      <c r="O860">
        <f t="shared" si="15"/>
        <v>1</v>
      </c>
    </row>
    <row r="861" spans="1:15" x14ac:dyDescent="0.25">
      <c r="A861">
        <v>4</v>
      </c>
      <c r="B861">
        <v>6</v>
      </c>
      <c r="C861" t="s">
        <v>15</v>
      </c>
      <c r="D861">
        <v>2</v>
      </c>
      <c r="E861">
        <v>714</v>
      </c>
      <c r="F861">
        <v>701</v>
      </c>
      <c r="G861">
        <v>13</v>
      </c>
      <c r="H861">
        <v>657</v>
      </c>
      <c r="I861">
        <v>57</v>
      </c>
      <c r="J861">
        <v>44</v>
      </c>
      <c r="K861">
        <v>0.92016806722689004</v>
      </c>
      <c r="L861">
        <v>0.93723252496433596</v>
      </c>
      <c r="M861">
        <v>1.0185449358059899</v>
      </c>
      <c r="N861">
        <v>0.92862190812720802</v>
      </c>
      <c r="O861">
        <f t="shared" si="15"/>
        <v>1</v>
      </c>
    </row>
    <row r="862" spans="1:15" x14ac:dyDescent="0.25">
      <c r="A862">
        <v>4</v>
      </c>
      <c r="B862">
        <v>6</v>
      </c>
      <c r="C862" t="s">
        <v>16</v>
      </c>
      <c r="D862">
        <v>2</v>
      </c>
      <c r="E862">
        <v>199</v>
      </c>
      <c r="F862">
        <v>195</v>
      </c>
      <c r="G862">
        <v>4</v>
      </c>
      <c r="H862">
        <v>133</v>
      </c>
      <c r="I862">
        <v>66</v>
      </c>
      <c r="J862">
        <v>62</v>
      </c>
      <c r="K862">
        <v>0.66834170854271302</v>
      </c>
      <c r="L862">
        <v>0.68205128205128196</v>
      </c>
      <c r="M862">
        <v>1.02051282051282</v>
      </c>
      <c r="N862">
        <v>0.67512690355329896</v>
      </c>
      <c r="O862">
        <f t="shared" si="15"/>
        <v>1</v>
      </c>
    </row>
    <row r="863" spans="1:15" x14ac:dyDescent="0.25">
      <c r="A863">
        <v>4</v>
      </c>
      <c r="B863">
        <v>6</v>
      </c>
      <c r="C863" t="s">
        <v>14</v>
      </c>
      <c r="D863">
        <v>3</v>
      </c>
      <c r="E863">
        <v>917</v>
      </c>
      <c r="F863">
        <v>915</v>
      </c>
      <c r="G863">
        <v>2</v>
      </c>
      <c r="H863">
        <v>912</v>
      </c>
      <c r="I863">
        <v>5</v>
      </c>
      <c r="J863">
        <v>3</v>
      </c>
      <c r="K863">
        <v>0.99454743729552797</v>
      </c>
      <c r="L863">
        <v>0.99672131147540899</v>
      </c>
      <c r="M863">
        <v>1.0021857923497199</v>
      </c>
      <c r="N863">
        <v>0.99563318777292498</v>
      </c>
      <c r="O863">
        <f t="shared" si="15"/>
        <v>1</v>
      </c>
    </row>
    <row r="864" spans="1:15" x14ac:dyDescent="0.25">
      <c r="A864">
        <v>4</v>
      </c>
      <c r="B864">
        <v>6</v>
      </c>
      <c r="C864" t="s">
        <v>15</v>
      </c>
      <c r="D864">
        <v>3</v>
      </c>
      <c r="E864">
        <v>688</v>
      </c>
      <c r="F864">
        <v>701</v>
      </c>
      <c r="G864">
        <v>13</v>
      </c>
      <c r="H864">
        <v>646</v>
      </c>
      <c r="I864">
        <v>42</v>
      </c>
      <c r="J864">
        <v>55</v>
      </c>
      <c r="K864">
        <v>0.93895348837209303</v>
      </c>
      <c r="L864">
        <v>0.92154065620542003</v>
      </c>
      <c r="M864">
        <v>0.98145506419400796</v>
      </c>
      <c r="N864">
        <v>0.93016558675305905</v>
      </c>
      <c r="O864">
        <f t="shared" si="15"/>
        <v>1</v>
      </c>
    </row>
    <row r="865" spans="1:15" x14ac:dyDescent="0.25">
      <c r="A865">
        <v>4</v>
      </c>
      <c r="B865">
        <v>6</v>
      </c>
      <c r="C865" t="s">
        <v>16</v>
      </c>
      <c r="D865">
        <v>3</v>
      </c>
      <c r="E865">
        <v>212</v>
      </c>
      <c r="F865">
        <v>195</v>
      </c>
      <c r="G865">
        <v>17</v>
      </c>
      <c r="H865">
        <v>175</v>
      </c>
      <c r="I865">
        <v>37</v>
      </c>
      <c r="J865">
        <v>20</v>
      </c>
      <c r="K865">
        <v>0.82547169811320698</v>
      </c>
      <c r="L865">
        <v>0.89743589743589702</v>
      </c>
      <c r="M865">
        <v>1.08717948717948</v>
      </c>
      <c r="N865">
        <v>0.85995085995085996</v>
      </c>
      <c r="O865">
        <f t="shared" si="15"/>
        <v>1</v>
      </c>
    </row>
    <row r="866" spans="1:15" x14ac:dyDescent="0.25">
      <c r="A866">
        <v>4</v>
      </c>
      <c r="B866">
        <v>7</v>
      </c>
      <c r="C866" t="s">
        <v>14</v>
      </c>
      <c r="D866">
        <v>1</v>
      </c>
      <c r="E866">
        <v>1236</v>
      </c>
      <c r="F866">
        <v>1230</v>
      </c>
      <c r="G866">
        <v>6</v>
      </c>
      <c r="H866">
        <v>1219</v>
      </c>
      <c r="I866">
        <v>17</v>
      </c>
      <c r="J866">
        <v>11</v>
      </c>
      <c r="K866">
        <v>0.98624595469255605</v>
      </c>
      <c r="L866">
        <v>0.99105691056910505</v>
      </c>
      <c r="M866">
        <v>1.00487804878048</v>
      </c>
      <c r="N866">
        <v>0.98864557988645496</v>
      </c>
      <c r="O866">
        <f t="shared" si="15"/>
        <v>1</v>
      </c>
    </row>
    <row r="867" spans="1:15" x14ac:dyDescent="0.25">
      <c r="A867">
        <v>4</v>
      </c>
      <c r="B867">
        <v>7</v>
      </c>
      <c r="C867" t="s">
        <v>15</v>
      </c>
      <c r="D867">
        <v>1</v>
      </c>
      <c r="E867">
        <v>794</v>
      </c>
      <c r="F867">
        <v>761</v>
      </c>
      <c r="G867">
        <v>33</v>
      </c>
      <c r="H867">
        <v>682</v>
      </c>
      <c r="I867">
        <v>112</v>
      </c>
      <c r="J867">
        <v>79</v>
      </c>
      <c r="K867">
        <v>0.85894206549118302</v>
      </c>
      <c r="L867">
        <v>0.89618922470433604</v>
      </c>
      <c r="M867">
        <v>1.0433639947437501</v>
      </c>
      <c r="N867">
        <v>0.87717041800643003</v>
      </c>
      <c r="O867">
        <f t="shared" si="15"/>
        <v>1</v>
      </c>
    </row>
    <row r="868" spans="1:15" x14ac:dyDescent="0.25">
      <c r="A868">
        <v>4</v>
      </c>
      <c r="B868">
        <v>7</v>
      </c>
      <c r="C868" t="s">
        <v>16</v>
      </c>
      <c r="D868">
        <v>1</v>
      </c>
      <c r="E868">
        <v>217</v>
      </c>
      <c r="F868">
        <v>225</v>
      </c>
      <c r="G868">
        <v>8</v>
      </c>
      <c r="H868">
        <v>136</v>
      </c>
      <c r="I868">
        <v>81</v>
      </c>
      <c r="J868">
        <v>89</v>
      </c>
      <c r="K868">
        <v>0.62672811059907796</v>
      </c>
      <c r="L868">
        <v>0.60444444444444401</v>
      </c>
      <c r="M868">
        <v>0.96444444444444399</v>
      </c>
      <c r="N868">
        <v>0.61538461538461497</v>
      </c>
      <c r="O868">
        <f t="shared" si="15"/>
        <v>1</v>
      </c>
    </row>
    <row r="869" spans="1:15" x14ac:dyDescent="0.25">
      <c r="A869">
        <v>4</v>
      </c>
      <c r="B869">
        <v>7</v>
      </c>
      <c r="C869" t="s">
        <v>14</v>
      </c>
      <c r="D869">
        <v>2</v>
      </c>
      <c r="E869">
        <v>1225</v>
      </c>
      <c r="F869">
        <v>1230</v>
      </c>
      <c r="G869">
        <v>5</v>
      </c>
      <c r="H869">
        <v>1205</v>
      </c>
      <c r="I869">
        <v>20</v>
      </c>
      <c r="J869">
        <v>25</v>
      </c>
      <c r="K869">
        <v>0.98367346938775502</v>
      </c>
      <c r="L869">
        <v>0.97967479674796698</v>
      </c>
      <c r="M869">
        <v>0.99593495934959297</v>
      </c>
      <c r="N869">
        <v>0.98167006109979604</v>
      </c>
      <c r="O869">
        <f t="shared" si="15"/>
        <v>1</v>
      </c>
    </row>
    <row r="870" spans="1:15" x14ac:dyDescent="0.25">
      <c r="A870">
        <v>4</v>
      </c>
      <c r="B870">
        <v>7</v>
      </c>
      <c r="C870" t="s">
        <v>15</v>
      </c>
      <c r="D870">
        <v>2</v>
      </c>
      <c r="E870">
        <v>707</v>
      </c>
      <c r="F870">
        <v>761</v>
      </c>
      <c r="G870">
        <v>54</v>
      </c>
      <c r="H870">
        <v>642</v>
      </c>
      <c r="I870">
        <v>65</v>
      </c>
      <c r="J870">
        <v>119</v>
      </c>
      <c r="K870">
        <v>0.908062234794908</v>
      </c>
      <c r="L870">
        <v>0.84362680683311397</v>
      </c>
      <c r="M870">
        <v>0.92904073587385005</v>
      </c>
      <c r="N870">
        <v>0.87465940054495905</v>
      </c>
      <c r="O870">
        <f t="shared" si="15"/>
        <v>1</v>
      </c>
    </row>
    <row r="871" spans="1:15" x14ac:dyDescent="0.25">
      <c r="A871">
        <v>4</v>
      </c>
      <c r="B871">
        <v>7</v>
      </c>
      <c r="C871" t="s">
        <v>16</v>
      </c>
      <c r="D871">
        <v>2</v>
      </c>
      <c r="E871">
        <v>206</v>
      </c>
      <c r="F871">
        <v>225</v>
      </c>
      <c r="G871">
        <v>19</v>
      </c>
      <c r="H871">
        <v>180</v>
      </c>
      <c r="I871">
        <v>26</v>
      </c>
      <c r="J871">
        <v>45</v>
      </c>
      <c r="K871">
        <v>0.87378640776699001</v>
      </c>
      <c r="L871">
        <v>0.8</v>
      </c>
      <c r="M871">
        <v>0.91555555555555501</v>
      </c>
      <c r="N871">
        <v>0.83526682134570696</v>
      </c>
      <c r="O871">
        <f t="shared" si="15"/>
        <v>1</v>
      </c>
    </row>
    <row r="872" spans="1:15" x14ac:dyDescent="0.25">
      <c r="A872">
        <v>4</v>
      </c>
      <c r="B872">
        <v>7</v>
      </c>
      <c r="C872" t="s">
        <v>14</v>
      </c>
      <c r="D872">
        <v>3</v>
      </c>
      <c r="E872">
        <v>1235</v>
      </c>
      <c r="F872">
        <v>1230</v>
      </c>
      <c r="G872">
        <v>5</v>
      </c>
      <c r="H872">
        <v>1224</v>
      </c>
      <c r="I872">
        <v>11</v>
      </c>
      <c r="J872">
        <v>6</v>
      </c>
      <c r="K872">
        <v>0.99109311740890604</v>
      </c>
      <c r="L872">
        <v>0.99512195121951197</v>
      </c>
      <c r="M872">
        <v>1.0040650406503999</v>
      </c>
      <c r="N872">
        <v>0.99310344827586206</v>
      </c>
      <c r="O872">
        <f t="shared" si="15"/>
        <v>1</v>
      </c>
    </row>
    <row r="873" spans="1:15" x14ac:dyDescent="0.25">
      <c r="A873">
        <v>4</v>
      </c>
      <c r="B873">
        <v>7</v>
      </c>
      <c r="C873" t="s">
        <v>15</v>
      </c>
      <c r="D873">
        <v>3</v>
      </c>
      <c r="E873">
        <v>722</v>
      </c>
      <c r="F873">
        <v>761</v>
      </c>
      <c r="G873">
        <v>39</v>
      </c>
      <c r="H873">
        <v>659</v>
      </c>
      <c r="I873">
        <v>63</v>
      </c>
      <c r="J873">
        <v>102</v>
      </c>
      <c r="K873">
        <v>0.91274238227146798</v>
      </c>
      <c r="L873">
        <v>0.86596583442838304</v>
      </c>
      <c r="M873">
        <v>0.948751642575558</v>
      </c>
      <c r="N873">
        <v>0.88873904248145597</v>
      </c>
      <c r="O873">
        <f t="shared" si="15"/>
        <v>1</v>
      </c>
    </row>
    <row r="874" spans="1:15" x14ac:dyDescent="0.25">
      <c r="A874">
        <v>4</v>
      </c>
      <c r="B874">
        <v>7</v>
      </c>
      <c r="C874" t="s">
        <v>16</v>
      </c>
      <c r="D874">
        <v>3</v>
      </c>
      <c r="E874">
        <v>227</v>
      </c>
      <c r="F874">
        <v>225</v>
      </c>
      <c r="G874">
        <v>2</v>
      </c>
      <c r="H874">
        <v>194</v>
      </c>
      <c r="I874">
        <v>33</v>
      </c>
      <c r="J874">
        <v>31</v>
      </c>
      <c r="K874">
        <v>0.85462555066079204</v>
      </c>
      <c r="L874">
        <v>0.862222222222222</v>
      </c>
      <c r="M874">
        <v>1.0088888888888801</v>
      </c>
      <c r="N874">
        <v>0.85840707964601703</v>
      </c>
      <c r="O874">
        <f t="shared" si="15"/>
        <v>1</v>
      </c>
    </row>
    <row r="875" spans="1:15" x14ac:dyDescent="0.25">
      <c r="A875">
        <v>4</v>
      </c>
      <c r="B875">
        <v>8</v>
      </c>
      <c r="C875" t="s">
        <v>14</v>
      </c>
      <c r="D875">
        <v>1</v>
      </c>
      <c r="E875">
        <v>1021</v>
      </c>
      <c r="F875">
        <v>1035</v>
      </c>
      <c r="G875">
        <v>14</v>
      </c>
      <c r="H875">
        <v>1012</v>
      </c>
      <c r="I875">
        <v>9</v>
      </c>
      <c r="J875">
        <v>23</v>
      </c>
      <c r="K875">
        <v>0.99118511263467102</v>
      </c>
      <c r="L875">
        <v>0.97777777777777697</v>
      </c>
      <c r="M875">
        <v>0.98647342995168996</v>
      </c>
      <c r="N875">
        <v>0.98443579766536904</v>
      </c>
      <c r="O875">
        <f t="shared" si="15"/>
        <v>1</v>
      </c>
    </row>
    <row r="876" spans="1:15" x14ac:dyDescent="0.25">
      <c r="A876">
        <v>4</v>
      </c>
      <c r="B876">
        <v>8</v>
      </c>
      <c r="C876" t="s">
        <v>15</v>
      </c>
      <c r="D876">
        <v>1</v>
      </c>
      <c r="E876">
        <v>820</v>
      </c>
      <c r="F876">
        <v>827</v>
      </c>
      <c r="G876">
        <v>7</v>
      </c>
      <c r="H876">
        <v>735</v>
      </c>
      <c r="I876">
        <v>85</v>
      </c>
      <c r="J876">
        <v>92</v>
      </c>
      <c r="K876">
        <v>0.89634146341463405</v>
      </c>
      <c r="L876">
        <v>0.88875453446191</v>
      </c>
      <c r="M876">
        <v>0.991535671100362</v>
      </c>
      <c r="N876">
        <v>0.89253187613843299</v>
      </c>
      <c r="O876">
        <f t="shared" si="15"/>
        <v>1</v>
      </c>
    </row>
    <row r="877" spans="1:15" x14ac:dyDescent="0.25">
      <c r="A877">
        <v>4</v>
      </c>
      <c r="B877">
        <v>8</v>
      </c>
      <c r="C877" t="s">
        <v>16</v>
      </c>
      <c r="D877">
        <v>1</v>
      </c>
      <c r="E877">
        <v>258</v>
      </c>
      <c r="F877">
        <v>243</v>
      </c>
      <c r="G877">
        <v>15</v>
      </c>
      <c r="H877">
        <v>150</v>
      </c>
      <c r="I877">
        <v>108</v>
      </c>
      <c r="J877">
        <v>93</v>
      </c>
      <c r="K877">
        <v>0.581395348837209</v>
      </c>
      <c r="L877">
        <v>0.61728395061728303</v>
      </c>
      <c r="M877">
        <v>1.06172839506172</v>
      </c>
      <c r="N877">
        <v>0.59880239520958001</v>
      </c>
      <c r="O877">
        <f t="shared" ref="O877:O940" si="16">IF(AND(B877&gt;18,B877&lt;25),0,1)</f>
        <v>1</v>
      </c>
    </row>
    <row r="878" spans="1:15" x14ac:dyDescent="0.25">
      <c r="A878">
        <v>4</v>
      </c>
      <c r="B878">
        <v>8</v>
      </c>
      <c r="C878" t="s">
        <v>14</v>
      </c>
      <c r="D878">
        <v>2</v>
      </c>
      <c r="E878">
        <v>1000</v>
      </c>
      <c r="F878">
        <v>1035</v>
      </c>
      <c r="G878">
        <v>35</v>
      </c>
      <c r="H878">
        <v>990</v>
      </c>
      <c r="I878">
        <v>10</v>
      </c>
      <c r="J878">
        <v>45</v>
      </c>
      <c r="K878">
        <v>0.99</v>
      </c>
      <c r="L878">
        <v>0.95652173913043403</v>
      </c>
      <c r="M878">
        <v>0.96618357487922701</v>
      </c>
      <c r="N878">
        <v>0.97297297297297303</v>
      </c>
      <c r="O878">
        <f t="shared" si="16"/>
        <v>1</v>
      </c>
    </row>
    <row r="879" spans="1:15" x14ac:dyDescent="0.25">
      <c r="A879">
        <v>4</v>
      </c>
      <c r="B879">
        <v>8</v>
      </c>
      <c r="C879" t="s">
        <v>15</v>
      </c>
      <c r="D879">
        <v>2</v>
      </c>
      <c r="E879">
        <v>813</v>
      </c>
      <c r="F879">
        <v>827</v>
      </c>
      <c r="G879">
        <v>14</v>
      </c>
      <c r="H879">
        <v>748</v>
      </c>
      <c r="I879">
        <v>65</v>
      </c>
      <c r="J879">
        <v>79</v>
      </c>
      <c r="K879">
        <v>0.920049200492004</v>
      </c>
      <c r="L879">
        <v>0.90447400241837905</v>
      </c>
      <c r="M879">
        <v>0.98307134220072501</v>
      </c>
      <c r="N879">
        <v>0.91219512195121899</v>
      </c>
      <c r="O879">
        <f t="shared" si="16"/>
        <v>1</v>
      </c>
    </row>
    <row r="880" spans="1:15" x14ac:dyDescent="0.25">
      <c r="A880">
        <v>4</v>
      </c>
      <c r="B880">
        <v>8</v>
      </c>
      <c r="C880" t="s">
        <v>16</v>
      </c>
      <c r="D880">
        <v>2</v>
      </c>
      <c r="E880">
        <v>228</v>
      </c>
      <c r="F880">
        <v>243</v>
      </c>
      <c r="G880">
        <v>15</v>
      </c>
      <c r="H880">
        <v>187</v>
      </c>
      <c r="I880">
        <v>41</v>
      </c>
      <c r="J880">
        <v>56</v>
      </c>
      <c r="K880">
        <v>0.820175438596491</v>
      </c>
      <c r="L880">
        <v>0.76954732510288004</v>
      </c>
      <c r="M880">
        <v>0.938271604938271</v>
      </c>
      <c r="N880">
        <v>0.79405520169851296</v>
      </c>
      <c r="O880">
        <f t="shared" si="16"/>
        <v>1</v>
      </c>
    </row>
    <row r="881" spans="1:15" x14ac:dyDescent="0.25">
      <c r="A881">
        <v>4</v>
      </c>
      <c r="B881">
        <v>8</v>
      </c>
      <c r="C881" t="s">
        <v>14</v>
      </c>
      <c r="D881">
        <v>3</v>
      </c>
      <c r="E881">
        <v>1041</v>
      </c>
      <c r="F881">
        <v>1035</v>
      </c>
      <c r="G881">
        <v>6</v>
      </c>
      <c r="H881">
        <v>1032</v>
      </c>
      <c r="I881">
        <v>9</v>
      </c>
      <c r="J881">
        <v>3</v>
      </c>
      <c r="K881">
        <v>0.99135446685878903</v>
      </c>
      <c r="L881">
        <v>0.99710144927536204</v>
      </c>
      <c r="M881">
        <v>1.0057971014492699</v>
      </c>
      <c r="N881">
        <v>0.99421965317919003</v>
      </c>
      <c r="O881">
        <f t="shared" si="16"/>
        <v>1</v>
      </c>
    </row>
    <row r="882" spans="1:15" x14ac:dyDescent="0.25">
      <c r="A882">
        <v>4</v>
      </c>
      <c r="B882">
        <v>8</v>
      </c>
      <c r="C882" t="s">
        <v>15</v>
      </c>
      <c r="D882">
        <v>3</v>
      </c>
      <c r="E882">
        <v>823</v>
      </c>
      <c r="F882">
        <v>827</v>
      </c>
      <c r="G882">
        <v>4</v>
      </c>
      <c r="H882">
        <v>767</v>
      </c>
      <c r="I882">
        <v>56</v>
      </c>
      <c r="J882">
        <v>60</v>
      </c>
      <c r="K882">
        <v>0.931956257594167</v>
      </c>
      <c r="L882">
        <v>0.92744860943167995</v>
      </c>
      <c r="M882">
        <v>0.99516324062877803</v>
      </c>
      <c r="N882">
        <v>0.92969696969696902</v>
      </c>
      <c r="O882">
        <f t="shared" si="16"/>
        <v>1</v>
      </c>
    </row>
    <row r="883" spans="1:15" x14ac:dyDescent="0.25">
      <c r="A883">
        <v>4</v>
      </c>
      <c r="B883">
        <v>8</v>
      </c>
      <c r="C883" t="s">
        <v>16</v>
      </c>
      <c r="D883">
        <v>3</v>
      </c>
      <c r="E883">
        <v>246</v>
      </c>
      <c r="F883">
        <v>243</v>
      </c>
      <c r="G883">
        <v>3</v>
      </c>
      <c r="H883">
        <v>194</v>
      </c>
      <c r="I883">
        <v>52</v>
      </c>
      <c r="J883">
        <v>49</v>
      </c>
      <c r="K883">
        <v>0.78861788617886097</v>
      </c>
      <c r="L883">
        <v>0.79835390946502005</v>
      </c>
      <c r="M883">
        <v>1.01234567901234</v>
      </c>
      <c r="N883">
        <v>0.793456032719836</v>
      </c>
      <c r="O883">
        <f t="shared" si="16"/>
        <v>1</v>
      </c>
    </row>
    <row r="884" spans="1:15" x14ac:dyDescent="0.25">
      <c r="A884">
        <v>4</v>
      </c>
      <c r="B884">
        <v>9</v>
      </c>
      <c r="C884" t="s">
        <v>14</v>
      </c>
      <c r="D884">
        <v>1</v>
      </c>
      <c r="E884">
        <v>1084</v>
      </c>
      <c r="F884">
        <v>1107</v>
      </c>
      <c r="G884">
        <v>23</v>
      </c>
      <c r="H884">
        <v>1078</v>
      </c>
      <c r="I884">
        <v>6</v>
      </c>
      <c r="J884">
        <v>29</v>
      </c>
      <c r="K884">
        <v>0.99446494464944601</v>
      </c>
      <c r="L884">
        <v>0.97380307136404698</v>
      </c>
      <c r="M884">
        <v>0.97922312556458901</v>
      </c>
      <c r="N884">
        <v>0.98402555910543099</v>
      </c>
      <c r="O884">
        <f t="shared" si="16"/>
        <v>1</v>
      </c>
    </row>
    <row r="885" spans="1:15" x14ac:dyDescent="0.25">
      <c r="A885">
        <v>4</v>
      </c>
      <c r="B885">
        <v>9</v>
      </c>
      <c r="C885" t="s">
        <v>15</v>
      </c>
      <c r="D885">
        <v>1</v>
      </c>
      <c r="E885">
        <v>627</v>
      </c>
      <c r="F885">
        <v>701</v>
      </c>
      <c r="G885">
        <v>74</v>
      </c>
      <c r="H885">
        <v>591</v>
      </c>
      <c r="I885">
        <v>36</v>
      </c>
      <c r="J885">
        <v>110</v>
      </c>
      <c r="K885">
        <v>0.94258373205741597</v>
      </c>
      <c r="L885">
        <v>0.84308131241084106</v>
      </c>
      <c r="M885">
        <v>0.894436519258202</v>
      </c>
      <c r="N885">
        <v>0.89006024096385505</v>
      </c>
      <c r="O885">
        <f t="shared" si="16"/>
        <v>1</v>
      </c>
    </row>
    <row r="886" spans="1:15" x14ac:dyDescent="0.25">
      <c r="A886">
        <v>4</v>
      </c>
      <c r="B886">
        <v>9</v>
      </c>
      <c r="C886" t="s">
        <v>16</v>
      </c>
      <c r="D886">
        <v>1</v>
      </c>
      <c r="E886">
        <v>233</v>
      </c>
      <c r="F886">
        <v>266</v>
      </c>
      <c r="G886">
        <v>33</v>
      </c>
      <c r="H886">
        <v>162</v>
      </c>
      <c r="I886">
        <v>71</v>
      </c>
      <c r="J886">
        <v>104</v>
      </c>
      <c r="K886">
        <v>0.69527896995708105</v>
      </c>
      <c r="L886">
        <v>0.60902255639097702</v>
      </c>
      <c r="M886">
        <v>0.87593984962406002</v>
      </c>
      <c r="N886">
        <v>0.64929859719438798</v>
      </c>
      <c r="O886">
        <f t="shared" si="16"/>
        <v>1</v>
      </c>
    </row>
    <row r="887" spans="1:15" x14ac:dyDescent="0.25">
      <c r="A887">
        <v>4</v>
      </c>
      <c r="B887">
        <v>9</v>
      </c>
      <c r="C887" t="s">
        <v>14</v>
      </c>
      <c r="D887">
        <v>2</v>
      </c>
      <c r="E887">
        <v>1070</v>
      </c>
      <c r="F887">
        <v>1107</v>
      </c>
      <c r="G887">
        <v>37</v>
      </c>
      <c r="H887">
        <v>1062</v>
      </c>
      <c r="I887">
        <v>8</v>
      </c>
      <c r="J887">
        <v>45</v>
      </c>
      <c r="K887">
        <v>0.992523364485981</v>
      </c>
      <c r="L887">
        <v>0.95934959349593496</v>
      </c>
      <c r="M887">
        <v>0.96657633242999097</v>
      </c>
      <c r="N887">
        <v>0.97565457050987603</v>
      </c>
      <c r="O887">
        <f t="shared" si="16"/>
        <v>1</v>
      </c>
    </row>
    <row r="888" spans="1:15" x14ac:dyDescent="0.25">
      <c r="A888">
        <v>4</v>
      </c>
      <c r="B888">
        <v>9</v>
      </c>
      <c r="C888" t="s">
        <v>15</v>
      </c>
      <c r="D888">
        <v>2</v>
      </c>
      <c r="E888">
        <v>627</v>
      </c>
      <c r="F888">
        <v>701</v>
      </c>
      <c r="G888">
        <v>74</v>
      </c>
      <c r="H888">
        <v>596</v>
      </c>
      <c r="I888">
        <v>31</v>
      </c>
      <c r="J888">
        <v>105</v>
      </c>
      <c r="K888">
        <v>0.95055821371610805</v>
      </c>
      <c r="L888">
        <v>0.85021398002852999</v>
      </c>
      <c r="M888">
        <v>0.894436519258202</v>
      </c>
      <c r="N888">
        <v>0.89759036144578297</v>
      </c>
      <c r="O888">
        <f t="shared" si="16"/>
        <v>1</v>
      </c>
    </row>
    <row r="889" spans="1:15" x14ac:dyDescent="0.25">
      <c r="A889">
        <v>4</v>
      </c>
      <c r="B889">
        <v>9</v>
      </c>
      <c r="C889" t="s">
        <v>16</v>
      </c>
      <c r="D889">
        <v>2</v>
      </c>
      <c r="E889">
        <v>253</v>
      </c>
      <c r="F889">
        <v>266</v>
      </c>
      <c r="G889">
        <v>13</v>
      </c>
      <c r="H889">
        <v>216</v>
      </c>
      <c r="I889">
        <v>37</v>
      </c>
      <c r="J889">
        <v>50</v>
      </c>
      <c r="K889">
        <v>0.85375494071146196</v>
      </c>
      <c r="L889">
        <v>0.81203007518796899</v>
      </c>
      <c r="M889">
        <v>0.95112781954887204</v>
      </c>
      <c r="N889">
        <v>0.83236994219653104</v>
      </c>
      <c r="O889">
        <f t="shared" si="16"/>
        <v>1</v>
      </c>
    </row>
    <row r="890" spans="1:15" x14ac:dyDescent="0.25">
      <c r="A890">
        <v>4</v>
      </c>
      <c r="B890">
        <v>9</v>
      </c>
      <c r="C890" t="s">
        <v>14</v>
      </c>
      <c r="D890">
        <v>3</v>
      </c>
      <c r="E890">
        <v>1095</v>
      </c>
      <c r="F890">
        <v>1107</v>
      </c>
      <c r="G890">
        <v>12</v>
      </c>
      <c r="H890">
        <v>1093</v>
      </c>
      <c r="I890">
        <v>2</v>
      </c>
      <c r="J890">
        <v>14</v>
      </c>
      <c r="K890">
        <v>0.99817351598173498</v>
      </c>
      <c r="L890">
        <v>0.98735320686540196</v>
      </c>
      <c r="M890">
        <v>0.98915989159891604</v>
      </c>
      <c r="N890">
        <v>0.99273387829246096</v>
      </c>
      <c r="O890">
        <f t="shared" si="16"/>
        <v>1</v>
      </c>
    </row>
    <row r="891" spans="1:15" x14ac:dyDescent="0.25">
      <c r="A891">
        <v>4</v>
      </c>
      <c r="B891">
        <v>9</v>
      </c>
      <c r="C891" t="s">
        <v>15</v>
      </c>
      <c r="D891">
        <v>3</v>
      </c>
      <c r="E891">
        <v>674</v>
      </c>
      <c r="F891">
        <v>701</v>
      </c>
      <c r="G891">
        <v>27</v>
      </c>
      <c r="H891">
        <v>654</v>
      </c>
      <c r="I891">
        <v>20</v>
      </c>
      <c r="J891">
        <v>47</v>
      </c>
      <c r="K891">
        <v>0.97032640949554805</v>
      </c>
      <c r="L891">
        <v>0.93295292439372302</v>
      </c>
      <c r="M891">
        <v>0.96148359486447899</v>
      </c>
      <c r="N891">
        <v>0.95127272727272705</v>
      </c>
      <c r="O891">
        <f t="shared" si="16"/>
        <v>1</v>
      </c>
    </row>
    <row r="892" spans="1:15" x14ac:dyDescent="0.25">
      <c r="A892">
        <v>4</v>
      </c>
      <c r="B892">
        <v>9</v>
      </c>
      <c r="C892" t="s">
        <v>16</v>
      </c>
      <c r="D892">
        <v>3</v>
      </c>
      <c r="E892">
        <v>252</v>
      </c>
      <c r="F892">
        <v>266</v>
      </c>
      <c r="G892">
        <v>14</v>
      </c>
      <c r="H892">
        <v>211</v>
      </c>
      <c r="I892">
        <v>41</v>
      </c>
      <c r="J892">
        <v>55</v>
      </c>
      <c r="K892">
        <v>0.83730158730158699</v>
      </c>
      <c r="L892">
        <v>0.79323308270676696</v>
      </c>
      <c r="M892">
        <v>0.94736842105263097</v>
      </c>
      <c r="N892">
        <v>0.81467181467181404</v>
      </c>
      <c r="O892">
        <f t="shared" si="16"/>
        <v>1</v>
      </c>
    </row>
    <row r="893" spans="1:15" x14ac:dyDescent="0.25">
      <c r="A893">
        <v>4</v>
      </c>
      <c r="B893">
        <v>10</v>
      </c>
      <c r="C893" t="s">
        <v>14</v>
      </c>
      <c r="D893">
        <v>1</v>
      </c>
      <c r="E893">
        <v>1032</v>
      </c>
      <c r="F893">
        <v>1014</v>
      </c>
      <c r="G893">
        <v>18</v>
      </c>
      <c r="H893">
        <v>1009</v>
      </c>
      <c r="I893">
        <v>23</v>
      </c>
      <c r="J893">
        <v>5</v>
      </c>
      <c r="K893">
        <v>0.97771317829457305</v>
      </c>
      <c r="L893">
        <v>0.99506903353057197</v>
      </c>
      <c r="M893">
        <v>1.01775147928994</v>
      </c>
      <c r="N893">
        <v>0.98631476050830802</v>
      </c>
      <c r="O893">
        <f t="shared" si="16"/>
        <v>1</v>
      </c>
    </row>
    <row r="894" spans="1:15" x14ac:dyDescent="0.25">
      <c r="A894">
        <v>4</v>
      </c>
      <c r="B894">
        <v>10</v>
      </c>
      <c r="C894" t="s">
        <v>15</v>
      </c>
      <c r="D894">
        <v>1</v>
      </c>
      <c r="E894">
        <v>657</v>
      </c>
      <c r="F894">
        <v>656</v>
      </c>
      <c r="G894">
        <v>1</v>
      </c>
      <c r="H894">
        <v>604</v>
      </c>
      <c r="I894">
        <v>53</v>
      </c>
      <c r="J894">
        <v>52</v>
      </c>
      <c r="K894">
        <v>0.91933028919330195</v>
      </c>
      <c r="L894">
        <v>0.92073170731707299</v>
      </c>
      <c r="M894">
        <v>1.0015243902438999</v>
      </c>
      <c r="N894">
        <v>0.92003046458491999</v>
      </c>
      <c r="O894">
        <f t="shared" si="16"/>
        <v>1</v>
      </c>
    </row>
    <row r="895" spans="1:15" x14ac:dyDescent="0.25">
      <c r="A895">
        <v>4</v>
      </c>
      <c r="B895">
        <v>10</v>
      </c>
      <c r="C895" t="s">
        <v>16</v>
      </c>
      <c r="D895">
        <v>1</v>
      </c>
      <c r="E895">
        <v>240</v>
      </c>
      <c r="F895">
        <v>247</v>
      </c>
      <c r="G895">
        <v>7</v>
      </c>
      <c r="H895">
        <v>190</v>
      </c>
      <c r="I895">
        <v>50</v>
      </c>
      <c r="J895">
        <v>57</v>
      </c>
      <c r="K895">
        <v>0.79166666666666596</v>
      </c>
      <c r="L895">
        <v>0.76923076923076905</v>
      </c>
      <c r="M895">
        <v>0.97165991902834004</v>
      </c>
      <c r="N895">
        <v>0.780287474332648</v>
      </c>
      <c r="O895">
        <f t="shared" si="16"/>
        <v>1</v>
      </c>
    </row>
    <row r="896" spans="1:15" x14ac:dyDescent="0.25">
      <c r="A896">
        <v>4</v>
      </c>
      <c r="B896">
        <v>10</v>
      </c>
      <c r="C896" t="s">
        <v>14</v>
      </c>
      <c r="D896">
        <v>2</v>
      </c>
      <c r="E896">
        <v>1047</v>
      </c>
      <c r="F896">
        <v>1014</v>
      </c>
      <c r="G896">
        <v>33</v>
      </c>
      <c r="H896">
        <v>1008</v>
      </c>
      <c r="I896">
        <v>39</v>
      </c>
      <c r="J896">
        <v>6</v>
      </c>
      <c r="K896">
        <v>0.96275071633237796</v>
      </c>
      <c r="L896">
        <v>0.99408284023668603</v>
      </c>
      <c r="M896">
        <v>1.03254437869822</v>
      </c>
      <c r="N896">
        <v>0.97816593886462799</v>
      </c>
      <c r="O896">
        <f t="shared" si="16"/>
        <v>1</v>
      </c>
    </row>
    <row r="897" spans="1:15" x14ac:dyDescent="0.25">
      <c r="A897">
        <v>4</v>
      </c>
      <c r="B897">
        <v>10</v>
      </c>
      <c r="C897" t="s">
        <v>15</v>
      </c>
      <c r="D897">
        <v>2</v>
      </c>
      <c r="E897">
        <v>631</v>
      </c>
      <c r="F897">
        <v>656</v>
      </c>
      <c r="G897">
        <v>25</v>
      </c>
      <c r="H897">
        <v>585</v>
      </c>
      <c r="I897">
        <v>46</v>
      </c>
      <c r="J897">
        <v>71</v>
      </c>
      <c r="K897">
        <v>0.92709984152139402</v>
      </c>
      <c r="L897">
        <v>0.89176829268292601</v>
      </c>
      <c r="M897">
        <v>0.96189024390243905</v>
      </c>
      <c r="N897">
        <v>0.90909090909090895</v>
      </c>
      <c r="O897">
        <f t="shared" si="16"/>
        <v>1</v>
      </c>
    </row>
    <row r="898" spans="1:15" x14ac:dyDescent="0.25">
      <c r="A898">
        <v>4</v>
      </c>
      <c r="B898">
        <v>10</v>
      </c>
      <c r="C898" t="s">
        <v>16</v>
      </c>
      <c r="D898">
        <v>2</v>
      </c>
      <c r="E898">
        <v>234</v>
      </c>
      <c r="F898">
        <v>247</v>
      </c>
      <c r="G898">
        <v>13</v>
      </c>
      <c r="H898">
        <v>206</v>
      </c>
      <c r="I898">
        <v>28</v>
      </c>
      <c r="J898">
        <v>41</v>
      </c>
      <c r="K898">
        <v>0.88034188034187999</v>
      </c>
      <c r="L898">
        <v>0.834008097165991</v>
      </c>
      <c r="M898">
        <v>0.94736842105263097</v>
      </c>
      <c r="N898">
        <v>0.85654885654885604</v>
      </c>
      <c r="O898">
        <f t="shared" si="16"/>
        <v>1</v>
      </c>
    </row>
    <row r="899" spans="1:15" x14ac:dyDescent="0.25">
      <c r="A899">
        <v>4</v>
      </c>
      <c r="B899">
        <v>10</v>
      </c>
      <c r="C899" t="s">
        <v>14</v>
      </c>
      <c r="D899">
        <v>3</v>
      </c>
      <c r="E899">
        <v>1025</v>
      </c>
      <c r="F899">
        <v>1014</v>
      </c>
      <c r="G899">
        <v>11</v>
      </c>
      <c r="H899">
        <v>1013</v>
      </c>
      <c r="I899">
        <v>12</v>
      </c>
      <c r="J899">
        <v>1</v>
      </c>
      <c r="K899">
        <v>0.98829268292682904</v>
      </c>
      <c r="L899">
        <v>0.99901380670611395</v>
      </c>
      <c r="M899">
        <v>1.01084812623274</v>
      </c>
      <c r="N899">
        <v>0.99362432564982806</v>
      </c>
      <c r="O899">
        <f t="shared" si="16"/>
        <v>1</v>
      </c>
    </row>
    <row r="900" spans="1:15" x14ac:dyDescent="0.25">
      <c r="A900">
        <v>4</v>
      </c>
      <c r="B900">
        <v>10</v>
      </c>
      <c r="C900" t="s">
        <v>15</v>
      </c>
      <c r="D900">
        <v>3</v>
      </c>
      <c r="E900">
        <v>637</v>
      </c>
      <c r="F900">
        <v>656</v>
      </c>
      <c r="G900">
        <v>19</v>
      </c>
      <c r="H900">
        <v>607</v>
      </c>
      <c r="I900">
        <v>30</v>
      </c>
      <c r="J900">
        <v>49</v>
      </c>
      <c r="K900">
        <v>0.95290423861852402</v>
      </c>
      <c r="L900">
        <v>0.92530487804878003</v>
      </c>
      <c r="M900">
        <v>0.97103658536585302</v>
      </c>
      <c r="N900">
        <v>0.93890177880897097</v>
      </c>
      <c r="O900">
        <f t="shared" si="16"/>
        <v>1</v>
      </c>
    </row>
    <row r="901" spans="1:15" x14ac:dyDescent="0.25">
      <c r="A901">
        <v>4</v>
      </c>
      <c r="B901">
        <v>10</v>
      </c>
      <c r="C901" t="s">
        <v>16</v>
      </c>
      <c r="D901">
        <v>3</v>
      </c>
      <c r="E901">
        <v>247</v>
      </c>
      <c r="F901">
        <v>247</v>
      </c>
      <c r="G901">
        <v>0</v>
      </c>
      <c r="H901">
        <v>210</v>
      </c>
      <c r="I901">
        <v>37</v>
      </c>
      <c r="J901">
        <v>37</v>
      </c>
      <c r="K901">
        <v>0.85020242914979705</v>
      </c>
      <c r="L901">
        <v>0.85020242914979705</v>
      </c>
      <c r="M901">
        <v>1</v>
      </c>
      <c r="N901">
        <v>0.85020242914979705</v>
      </c>
      <c r="O901">
        <f t="shared" si="16"/>
        <v>1</v>
      </c>
    </row>
    <row r="902" spans="1:15" x14ac:dyDescent="0.25">
      <c r="A902">
        <v>4</v>
      </c>
      <c r="B902">
        <v>11</v>
      </c>
      <c r="C902" t="s">
        <v>14</v>
      </c>
      <c r="D902">
        <v>1</v>
      </c>
      <c r="E902">
        <v>1069</v>
      </c>
      <c r="F902">
        <v>1070</v>
      </c>
      <c r="G902">
        <v>1</v>
      </c>
      <c r="H902">
        <v>1065</v>
      </c>
      <c r="I902">
        <v>4</v>
      </c>
      <c r="J902">
        <v>5</v>
      </c>
      <c r="K902">
        <v>0.99625818521983101</v>
      </c>
      <c r="L902">
        <v>0.99532710280373804</v>
      </c>
      <c r="M902">
        <v>0.99906542056074699</v>
      </c>
      <c r="N902">
        <v>0.99579242636746101</v>
      </c>
      <c r="O902">
        <f t="shared" si="16"/>
        <v>1</v>
      </c>
    </row>
    <row r="903" spans="1:15" x14ac:dyDescent="0.25">
      <c r="A903">
        <v>4</v>
      </c>
      <c r="B903">
        <v>11</v>
      </c>
      <c r="C903" t="s">
        <v>15</v>
      </c>
      <c r="D903">
        <v>1</v>
      </c>
      <c r="E903">
        <v>713</v>
      </c>
      <c r="F903">
        <v>700</v>
      </c>
      <c r="G903">
        <v>13</v>
      </c>
      <c r="H903">
        <v>623</v>
      </c>
      <c r="I903">
        <v>90</v>
      </c>
      <c r="J903">
        <v>77</v>
      </c>
      <c r="K903">
        <v>0.87377279102384198</v>
      </c>
      <c r="L903">
        <v>0.89</v>
      </c>
      <c r="M903">
        <v>1.01857142857142</v>
      </c>
      <c r="N903">
        <v>0.88181174805378604</v>
      </c>
      <c r="O903">
        <f t="shared" si="16"/>
        <v>1</v>
      </c>
    </row>
    <row r="904" spans="1:15" x14ac:dyDescent="0.25">
      <c r="A904">
        <v>4</v>
      </c>
      <c r="B904">
        <v>11</v>
      </c>
      <c r="C904" t="s">
        <v>16</v>
      </c>
      <c r="D904">
        <v>1</v>
      </c>
      <c r="E904">
        <v>227</v>
      </c>
      <c r="F904">
        <v>239</v>
      </c>
      <c r="G904">
        <v>12</v>
      </c>
      <c r="H904">
        <v>164</v>
      </c>
      <c r="I904">
        <v>63</v>
      </c>
      <c r="J904">
        <v>75</v>
      </c>
      <c r="K904">
        <v>0.72246696035242197</v>
      </c>
      <c r="L904">
        <v>0.68619246861924599</v>
      </c>
      <c r="M904">
        <v>0.94979079497907903</v>
      </c>
      <c r="N904">
        <v>0.70386266094420502</v>
      </c>
      <c r="O904">
        <f t="shared" si="16"/>
        <v>1</v>
      </c>
    </row>
    <row r="905" spans="1:15" x14ac:dyDescent="0.25">
      <c r="A905">
        <v>4</v>
      </c>
      <c r="B905">
        <v>11</v>
      </c>
      <c r="C905" t="s">
        <v>14</v>
      </c>
      <c r="D905">
        <v>2</v>
      </c>
      <c r="E905">
        <v>1056</v>
      </c>
      <c r="F905">
        <v>1070</v>
      </c>
      <c r="G905">
        <v>14</v>
      </c>
      <c r="H905">
        <v>1051</v>
      </c>
      <c r="I905">
        <v>5</v>
      </c>
      <c r="J905">
        <v>19</v>
      </c>
      <c r="K905">
        <v>0.99526515151515105</v>
      </c>
      <c r="L905">
        <v>0.98224299065420495</v>
      </c>
      <c r="M905">
        <v>0.98691588785046702</v>
      </c>
      <c r="N905">
        <v>0.98871119473189095</v>
      </c>
      <c r="O905">
        <f t="shared" si="16"/>
        <v>1</v>
      </c>
    </row>
    <row r="906" spans="1:15" x14ac:dyDescent="0.25">
      <c r="A906">
        <v>4</v>
      </c>
      <c r="B906">
        <v>11</v>
      </c>
      <c r="C906" t="s">
        <v>15</v>
      </c>
      <c r="D906">
        <v>2</v>
      </c>
      <c r="E906">
        <v>671</v>
      </c>
      <c r="F906">
        <v>700</v>
      </c>
      <c r="G906">
        <v>29</v>
      </c>
      <c r="H906">
        <v>613</v>
      </c>
      <c r="I906">
        <v>58</v>
      </c>
      <c r="J906">
        <v>87</v>
      </c>
      <c r="K906">
        <v>0.91356184798807705</v>
      </c>
      <c r="L906">
        <v>0.875714285714285</v>
      </c>
      <c r="M906">
        <v>0.95857142857142796</v>
      </c>
      <c r="N906">
        <v>0.89423778264040799</v>
      </c>
      <c r="O906">
        <f t="shared" si="16"/>
        <v>1</v>
      </c>
    </row>
    <row r="907" spans="1:15" x14ac:dyDescent="0.25">
      <c r="A907">
        <v>4</v>
      </c>
      <c r="B907">
        <v>11</v>
      </c>
      <c r="C907" t="s">
        <v>16</v>
      </c>
      <c r="D907">
        <v>2</v>
      </c>
      <c r="E907">
        <v>210</v>
      </c>
      <c r="F907">
        <v>239</v>
      </c>
      <c r="G907">
        <v>29</v>
      </c>
      <c r="H907">
        <v>183</v>
      </c>
      <c r="I907">
        <v>27</v>
      </c>
      <c r="J907">
        <v>56</v>
      </c>
      <c r="K907">
        <v>0.871428571428571</v>
      </c>
      <c r="L907">
        <v>0.76569037656903705</v>
      </c>
      <c r="M907">
        <v>0.87866108786610797</v>
      </c>
      <c r="N907">
        <v>0.81514476614699305</v>
      </c>
      <c r="O907">
        <f t="shared" si="16"/>
        <v>1</v>
      </c>
    </row>
    <row r="908" spans="1:15" x14ac:dyDescent="0.25">
      <c r="A908">
        <v>4</v>
      </c>
      <c r="B908">
        <v>11</v>
      </c>
      <c r="C908" t="s">
        <v>14</v>
      </c>
      <c r="D908">
        <v>3</v>
      </c>
      <c r="E908">
        <v>1068</v>
      </c>
      <c r="F908">
        <v>1070</v>
      </c>
      <c r="G908">
        <v>2</v>
      </c>
      <c r="H908">
        <v>1066</v>
      </c>
      <c r="I908">
        <v>2</v>
      </c>
      <c r="J908">
        <v>4</v>
      </c>
      <c r="K908">
        <v>0.99812734082397003</v>
      </c>
      <c r="L908">
        <v>0.99626168224299005</v>
      </c>
      <c r="M908">
        <v>0.99813084112149497</v>
      </c>
      <c r="N908">
        <v>0.997193638914873</v>
      </c>
      <c r="O908">
        <f t="shared" si="16"/>
        <v>1</v>
      </c>
    </row>
    <row r="909" spans="1:15" x14ac:dyDescent="0.25">
      <c r="A909">
        <v>4</v>
      </c>
      <c r="B909">
        <v>11</v>
      </c>
      <c r="C909" t="s">
        <v>15</v>
      </c>
      <c r="D909">
        <v>3</v>
      </c>
      <c r="E909">
        <v>681</v>
      </c>
      <c r="F909">
        <v>700</v>
      </c>
      <c r="G909">
        <v>19</v>
      </c>
      <c r="H909">
        <v>638</v>
      </c>
      <c r="I909">
        <v>43</v>
      </c>
      <c r="J909">
        <v>62</v>
      </c>
      <c r="K909">
        <v>0.93685756240822304</v>
      </c>
      <c r="L909">
        <v>0.91142857142857103</v>
      </c>
      <c r="M909">
        <v>0.97285714285714198</v>
      </c>
      <c r="N909">
        <v>0.923968139029688</v>
      </c>
      <c r="O909">
        <f t="shared" si="16"/>
        <v>1</v>
      </c>
    </row>
    <row r="910" spans="1:15" x14ac:dyDescent="0.25">
      <c r="A910">
        <v>4</v>
      </c>
      <c r="B910">
        <v>11</v>
      </c>
      <c r="C910" t="s">
        <v>16</v>
      </c>
      <c r="D910">
        <v>3</v>
      </c>
      <c r="E910">
        <v>224</v>
      </c>
      <c r="F910">
        <v>239</v>
      </c>
      <c r="G910">
        <v>15</v>
      </c>
      <c r="H910">
        <v>191</v>
      </c>
      <c r="I910">
        <v>33</v>
      </c>
      <c r="J910">
        <v>48</v>
      </c>
      <c r="K910">
        <v>0.85267857142857095</v>
      </c>
      <c r="L910">
        <v>0.79916317991631802</v>
      </c>
      <c r="M910">
        <v>0.93723849372384904</v>
      </c>
      <c r="N910">
        <v>0.82505399568034499</v>
      </c>
      <c r="O910">
        <f t="shared" si="16"/>
        <v>1</v>
      </c>
    </row>
    <row r="911" spans="1:15" x14ac:dyDescent="0.25">
      <c r="A911">
        <v>4</v>
      </c>
      <c r="B911">
        <v>12</v>
      </c>
      <c r="C911" t="s">
        <v>14</v>
      </c>
      <c r="D911">
        <v>1</v>
      </c>
      <c r="E911">
        <v>1019</v>
      </c>
      <c r="F911">
        <v>1007</v>
      </c>
      <c r="G911">
        <v>12</v>
      </c>
      <c r="H911">
        <v>1007</v>
      </c>
      <c r="I911">
        <v>12</v>
      </c>
      <c r="J911">
        <v>0</v>
      </c>
      <c r="K911">
        <v>0.98822374877330699</v>
      </c>
      <c r="L911">
        <v>1</v>
      </c>
      <c r="M911">
        <v>1.0119165839126101</v>
      </c>
      <c r="N911">
        <v>0.99407699901283297</v>
      </c>
      <c r="O911">
        <f t="shared" si="16"/>
        <v>1</v>
      </c>
    </row>
    <row r="912" spans="1:15" x14ac:dyDescent="0.25">
      <c r="A912">
        <v>4</v>
      </c>
      <c r="B912">
        <v>12</v>
      </c>
      <c r="C912" t="s">
        <v>15</v>
      </c>
      <c r="D912">
        <v>1</v>
      </c>
      <c r="E912">
        <v>713</v>
      </c>
      <c r="F912">
        <v>641</v>
      </c>
      <c r="G912">
        <v>72</v>
      </c>
      <c r="H912">
        <v>600</v>
      </c>
      <c r="I912">
        <v>113</v>
      </c>
      <c r="J912">
        <v>41</v>
      </c>
      <c r="K912">
        <v>0.84151472650771297</v>
      </c>
      <c r="L912">
        <v>0.936037441497659</v>
      </c>
      <c r="M912">
        <v>1.11232449297971</v>
      </c>
      <c r="N912">
        <v>0.886262924667651</v>
      </c>
      <c r="O912">
        <f t="shared" si="16"/>
        <v>1</v>
      </c>
    </row>
    <row r="913" spans="1:15" x14ac:dyDescent="0.25">
      <c r="A913">
        <v>4</v>
      </c>
      <c r="B913">
        <v>12</v>
      </c>
      <c r="C913" t="s">
        <v>16</v>
      </c>
      <c r="D913">
        <v>1</v>
      </c>
      <c r="E913">
        <v>277</v>
      </c>
      <c r="F913">
        <v>204</v>
      </c>
      <c r="G913">
        <v>73</v>
      </c>
      <c r="H913">
        <v>186</v>
      </c>
      <c r="I913">
        <v>91</v>
      </c>
      <c r="J913">
        <v>18</v>
      </c>
      <c r="K913">
        <v>0.67148014440433201</v>
      </c>
      <c r="L913">
        <v>0.91176470588235203</v>
      </c>
      <c r="M913">
        <v>1.3578431372549</v>
      </c>
      <c r="N913">
        <v>0.77338877338877299</v>
      </c>
      <c r="O913">
        <f t="shared" si="16"/>
        <v>1</v>
      </c>
    </row>
    <row r="914" spans="1:15" x14ac:dyDescent="0.25">
      <c r="A914">
        <v>4</v>
      </c>
      <c r="B914">
        <v>12</v>
      </c>
      <c r="C914" t="s">
        <v>14</v>
      </c>
      <c r="D914">
        <v>2</v>
      </c>
      <c r="E914">
        <v>1027</v>
      </c>
      <c r="F914">
        <v>1007</v>
      </c>
      <c r="G914">
        <v>20</v>
      </c>
      <c r="H914">
        <v>1007</v>
      </c>
      <c r="I914">
        <v>20</v>
      </c>
      <c r="J914">
        <v>0</v>
      </c>
      <c r="K914">
        <v>0.98052580331061301</v>
      </c>
      <c r="L914">
        <v>1</v>
      </c>
      <c r="M914">
        <v>1.01986097318768</v>
      </c>
      <c r="N914">
        <v>0.99016715830875102</v>
      </c>
      <c r="O914">
        <f t="shared" si="16"/>
        <v>1</v>
      </c>
    </row>
    <row r="915" spans="1:15" x14ac:dyDescent="0.25">
      <c r="A915">
        <v>4</v>
      </c>
      <c r="B915">
        <v>12</v>
      </c>
      <c r="C915" t="s">
        <v>15</v>
      </c>
      <c r="D915">
        <v>2</v>
      </c>
      <c r="E915">
        <v>630</v>
      </c>
      <c r="F915">
        <v>641</v>
      </c>
      <c r="G915">
        <v>11</v>
      </c>
      <c r="H915">
        <v>560</v>
      </c>
      <c r="I915">
        <v>70</v>
      </c>
      <c r="J915">
        <v>81</v>
      </c>
      <c r="K915">
        <v>0.88888888888888795</v>
      </c>
      <c r="L915">
        <v>0.87363494539781505</v>
      </c>
      <c r="M915">
        <v>0.98283931357254295</v>
      </c>
      <c r="N915">
        <v>0.88119590873328002</v>
      </c>
      <c r="O915">
        <f t="shared" si="16"/>
        <v>1</v>
      </c>
    </row>
    <row r="916" spans="1:15" x14ac:dyDescent="0.25">
      <c r="A916">
        <v>4</v>
      </c>
      <c r="B916">
        <v>12</v>
      </c>
      <c r="C916" t="s">
        <v>16</v>
      </c>
      <c r="D916">
        <v>2</v>
      </c>
      <c r="E916">
        <v>236</v>
      </c>
      <c r="F916">
        <v>204</v>
      </c>
      <c r="G916">
        <v>32</v>
      </c>
      <c r="H916">
        <v>183</v>
      </c>
      <c r="I916">
        <v>53</v>
      </c>
      <c r="J916">
        <v>21</v>
      </c>
      <c r="K916">
        <v>0.77542372881355903</v>
      </c>
      <c r="L916">
        <v>0.89705882352941102</v>
      </c>
      <c r="M916">
        <v>1.15686274509803</v>
      </c>
      <c r="N916">
        <v>0.83181818181818101</v>
      </c>
      <c r="O916">
        <f t="shared" si="16"/>
        <v>1</v>
      </c>
    </row>
    <row r="917" spans="1:15" x14ac:dyDescent="0.25">
      <c r="A917">
        <v>4</v>
      </c>
      <c r="B917">
        <v>12</v>
      </c>
      <c r="C917" t="s">
        <v>14</v>
      </c>
      <c r="D917">
        <v>3</v>
      </c>
      <c r="E917">
        <v>1014</v>
      </c>
      <c r="F917">
        <v>1007</v>
      </c>
      <c r="G917">
        <v>7</v>
      </c>
      <c r="H917">
        <v>1006</v>
      </c>
      <c r="I917">
        <v>8</v>
      </c>
      <c r="J917">
        <v>1</v>
      </c>
      <c r="K917">
        <v>0.99211045364891504</v>
      </c>
      <c r="L917">
        <v>0.99900695134061501</v>
      </c>
      <c r="M917">
        <v>1.00695134061569</v>
      </c>
      <c r="N917">
        <v>0.99554675903018297</v>
      </c>
      <c r="O917">
        <f t="shared" si="16"/>
        <v>1</v>
      </c>
    </row>
    <row r="918" spans="1:15" x14ac:dyDescent="0.25">
      <c r="A918">
        <v>4</v>
      </c>
      <c r="B918">
        <v>12</v>
      </c>
      <c r="C918" t="s">
        <v>15</v>
      </c>
      <c r="D918">
        <v>3</v>
      </c>
      <c r="E918">
        <v>618</v>
      </c>
      <c r="F918">
        <v>641</v>
      </c>
      <c r="G918">
        <v>23</v>
      </c>
      <c r="H918">
        <v>558</v>
      </c>
      <c r="I918">
        <v>60</v>
      </c>
      <c r="J918">
        <v>83</v>
      </c>
      <c r="K918">
        <v>0.90291262135922301</v>
      </c>
      <c r="L918">
        <v>0.87051482059282304</v>
      </c>
      <c r="M918">
        <v>0.96411856474258895</v>
      </c>
      <c r="N918">
        <v>0.88641779189833203</v>
      </c>
      <c r="O918">
        <f t="shared" si="16"/>
        <v>1</v>
      </c>
    </row>
    <row r="919" spans="1:15" x14ac:dyDescent="0.25">
      <c r="A919">
        <v>4</v>
      </c>
      <c r="B919">
        <v>12</v>
      </c>
      <c r="C919" t="s">
        <v>16</v>
      </c>
      <c r="D919">
        <v>3</v>
      </c>
      <c r="E919">
        <v>231</v>
      </c>
      <c r="F919">
        <v>204</v>
      </c>
      <c r="G919">
        <v>27</v>
      </c>
      <c r="H919">
        <v>184</v>
      </c>
      <c r="I919">
        <v>47</v>
      </c>
      <c r="J919">
        <v>20</v>
      </c>
      <c r="K919">
        <v>0.79653679653679599</v>
      </c>
      <c r="L919">
        <v>0.90196078431372495</v>
      </c>
      <c r="M919">
        <v>1.1323529411764699</v>
      </c>
      <c r="N919">
        <v>0.84597701149425197</v>
      </c>
      <c r="O919">
        <f t="shared" si="16"/>
        <v>1</v>
      </c>
    </row>
    <row r="920" spans="1:15" x14ac:dyDescent="0.25">
      <c r="A920">
        <v>4</v>
      </c>
      <c r="B920">
        <v>13</v>
      </c>
      <c r="C920" t="s">
        <v>14</v>
      </c>
      <c r="D920">
        <v>1</v>
      </c>
      <c r="E920">
        <v>990</v>
      </c>
      <c r="F920">
        <v>1000</v>
      </c>
      <c r="G920">
        <v>10</v>
      </c>
      <c r="H920">
        <v>986</v>
      </c>
      <c r="I920">
        <v>4</v>
      </c>
      <c r="J920">
        <v>14</v>
      </c>
      <c r="K920">
        <v>0.99595959595959505</v>
      </c>
      <c r="L920">
        <v>0.98599999999999999</v>
      </c>
      <c r="M920">
        <v>0.99</v>
      </c>
      <c r="N920">
        <v>0.99095477386934605</v>
      </c>
      <c r="O920">
        <f t="shared" si="16"/>
        <v>1</v>
      </c>
    </row>
    <row r="921" spans="1:15" x14ac:dyDescent="0.25">
      <c r="A921">
        <v>4</v>
      </c>
      <c r="B921">
        <v>13</v>
      </c>
      <c r="C921" t="s">
        <v>15</v>
      </c>
      <c r="D921">
        <v>1</v>
      </c>
      <c r="E921">
        <v>849</v>
      </c>
      <c r="F921">
        <v>815</v>
      </c>
      <c r="G921">
        <v>34</v>
      </c>
      <c r="H921">
        <v>772</v>
      </c>
      <c r="I921">
        <v>77</v>
      </c>
      <c r="J921">
        <v>43</v>
      </c>
      <c r="K921">
        <v>0.90930506478209605</v>
      </c>
      <c r="L921">
        <v>0.94723926380368095</v>
      </c>
      <c r="M921">
        <v>1.04171779141104</v>
      </c>
      <c r="N921">
        <v>0.92788461538461497</v>
      </c>
      <c r="O921">
        <f t="shared" si="16"/>
        <v>1</v>
      </c>
    </row>
    <row r="922" spans="1:15" x14ac:dyDescent="0.25">
      <c r="A922">
        <v>4</v>
      </c>
      <c r="B922">
        <v>13</v>
      </c>
      <c r="C922" t="s">
        <v>16</v>
      </c>
      <c r="D922">
        <v>1</v>
      </c>
      <c r="E922">
        <v>313</v>
      </c>
      <c r="F922">
        <v>216</v>
      </c>
      <c r="G922">
        <v>97</v>
      </c>
      <c r="H922">
        <v>186</v>
      </c>
      <c r="I922">
        <v>127</v>
      </c>
      <c r="J922">
        <v>30</v>
      </c>
      <c r="K922">
        <v>0.594249201277955</v>
      </c>
      <c r="L922">
        <v>0.86111111111111105</v>
      </c>
      <c r="M922">
        <v>1.44907407407407</v>
      </c>
      <c r="N922">
        <v>0.70321361058601095</v>
      </c>
      <c r="O922">
        <f t="shared" si="16"/>
        <v>1</v>
      </c>
    </row>
    <row r="923" spans="1:15" x14ac:dyDescent="0.25">
      <c r="A923">
        <v>4</v>
      </c>
      <c r="B923">
        <v>13</v>
      </c>
      <c r="C923" t="s">
        <v>14</v>
      </c>
      <c r="D923">
        <v>2</v>
      </c>
      <c r="E923">
        <v>1006</v>
      </c>
      <c r="F923">
        <v>1000</v>
      </c>
      <c r="G923">
        <v>6</v>
      </c>
      <c r="H923">
        <v>995</v>
      </c>
      <c r="I923">
        <v>11</v>
      </c>
      <c r="J923">
        <v>5</v>
      </c>
      <c r="K923">
        <v>0.98906560636182905</v>
      </c>
      <c r="L923">
        <v>0.995</v>
      </c>
      <c r="M923">
        <v>1.006</v>
      </c>
      <c r="N923">
        <v>0.99202392821535401</v>
      </c>
      <c r="O923">
        <f t="shared" si="16"/>
        <v>1</v>
      </c>
    </row>
    <row r="924" spans="1:15" x14ac:dyDescent="0.25">
      <c r="A924">
        <v>4</v>
      </c>
      <c r="B924">
        <v>13</v>
      </c>
      <c r="C924" t="s">
        <v>15</v>
      </c>
      <c r="D924">
        <v>2</v>
      </c>
      <c r="E924">
        <v>818</v>
      </c>
      <c r="F924">
        <v>815</v>
      </c>
      <c r="G924">
        <v>3</v>
      </c>
      <c r="H924">
        <v>762</v>
      </c>
      <c r="I924">
        <v>56</v>
      </c>
      <c r="J924">
        <v>53</v>
      </c>
      <c r="K924">
        <v>0.93154034229828797</v>
      </c>
      <c r="L924">
        <v>0.93496932515337405</v>
      </c>
      <c r="M924">
        <v>1.00368098159509</v>
      </c>
      <c r="N924">
        <v>0.93325168401714598</v>
      </c>
      <c r="O924">
        <f t="shared" si="16"/>
        <v>1</v>
      </c>
    </row>
    <row r="925" spans="1:15" x14ac:dyDescent="0.25">
      <c r="A925">
        <v>4</v>
      </c>
      <c r="B925">
        <v>13</v>
      </c>
      <c r="C925" t="s">
        <v>16</v>
      </c>
      <c r="D925">
        <v>2</v>
      </c>
      <c r="E925">
        <v>245</v>
      </c>
      <c r="F925">
        <v>216</v>
      </c>
      <c r="G925">
        <v>29</v>
      </c>
      <c r="H925">
        <v>191</v>
      </c>
      <c r="I925">
        <v>54</v>
      </c>
      <c r="J925">
        <v>25</v>
      </c>
      <c r="K925">
        <v>0.77959183673469301</v>
      </c>
      <c r="L925">
        <v>0.88425925925925897</v>
      </c>
      <c r="M925">
        <v>1.13425925925925</v>
      </c>
      <c r="N925">
        <v>0.82863340563991295</v>
      </c>
      <c r="O925">
        <f t="shared" si="16"/>
        <v>1</v>
      </c>
    </row>
    <row r="926" spans="1:15" x14ac:dyDescent="0.25">
      <c r="A926">
        <v>4</v>
      </c>
      <c r="B926">
        <v>13</v>
      </c>
      <c r="C926" t="s">
        <v>14</v>
      </c>
      <c r="D926">
        <v>3</v>
      </c>
      <c r="E926">
        <v>1003</v>
      </c>
      <c r="F926">
        <v>1000</v>
      </c>
      <c r="G926">
        <v>3</v>
      </c>
      <c r="H926">
        <v>998</v>
      </c>
      <c r="I926">
        <v>5</v>
      </c>
      <c r="J926">
        <v>2</v>
      </c>
      <c r="K926">
        <v>0.99501495513459604</v>
      </c>
      <c r="L926">
        <v>0.998</v>
      </c>
      <c r="M926">
        <v>1.0029999999999999</v>
      </c>
      <c r="N926">
        <v>0.99650524213679403</v>
      </c>
      <c r="O926">
        <f t="shared" si="16"/>
        <v>1</v>
      </c>
    </row>
    <row r="927" spans="1:15" x14ac:dyDescent="0.25">
      <c r="A927">
        <v>4</v>
      </c>
      <c r="B927">
        <v>13</v>
      </c>
      <c r="C927" t="s">
        <v>15</v>
      </c>
      <c r="D927">
        <v>3</v>
      </c>
      <c r="E927">
        <v>789</v>
      </c>
      <c r="F927">
        <v>815</v>
      </c>
      <c r="G927">
        <v>26</v>
      </c>
      <c r="H927">
        <v>757</v>
      </c>
      <c r="I927">
        <v>32</v>
      </c>
      <c r="J927">
        <v>58</v>
      </c>
      <c r="K927">
        <v>0.95944233206590601</v>
      </c>
      <c r="L927">
        <v>0.92883435582822005</v>
      </c>
      <c r="M927">
        <v>0.96809815950920197</v>
      </c>
      <c r="N927">
        <v>0.94389027431421402</v>
      </c>
      <c r="O927">
        <f t="shared" si="16"/>
        <v>1</v>
      </c>
    </row>
    <row r="928" spans="1:15" x14ac:dyDescent="0.25">
      <c r="A928">
        <v>4</v>
      </c>
      <c r="B928">
        <v>13</v>
      </c>
      <c r="C928" t="s">
        <v>16</v>
      </c>
      <c r="D928">
        <v>3</v>
      </c>
      <c r="E928">
        <v>235</v>
      </c>
      <c r="F928">
        <v>216</v>
      </c>
      <c r="G928">
        <v>19</v>
      </c>
      <c r="H928">
        <v>192</v>
      </c>
      <c r="I928">
        <v>43</v>
      </c>
      <c r="J928">
        <v>24</v>
      </c>
      <c r="K928">
        <v>0.81702127659574397</v>
      </c>
      <c r="L928">
        <v>0.88888888888888795</v>
      </c>
      <c r="M928">
        <v>1.0879629629629599</v>
      </c>
      <c r="N928">
        <v>0.85144124168514401</v>
      </c>
      <c r="O928">
        <f t="shared" si="16"/>
        <v>1</v>
      </c>
    </row>
    <row r="929" spans="1:15" x14ac:dyDescent="0.25">
      <c r="A929">
        <v>4</v>
      </c>
      <c r="B929">
        <v>14</v>
      </c>
      <c r="C929" t="s">
        <v>14</v>
      </c>
      <c r="D929">
        <v>1</v>
      </c>
      <c r="E929">
        <v>1040</v>
      </c>
      <c r="F929">
        <v>1052</v>
      </c>
      <c r="G929">
        <v>12</v>
      </c>
      <c r="H929">
        <v>1038</v>
      </c>
      <c r="I929">
        <v>2</v>
      </c>
      <c r="J929">
        <v>14</v>
      </c>
      <c r="K929">
        <v>0.99807692307692297</v>
      </c>
      <c r="L929">
        <v>0.98669201520912497</v>
      </c>
      <c r="M929">
        <v>0.98859315589353602</v>
      </c>
      <c r="N929">
        <v>0.99235181644359405</v>
      </c>
      <c r="O929">
        <f t="shared" si="16"/>
        <v>1</v>
      </c>
    </row>
    <row r="930" spans="1:15" x14ac:dyDescent="0.25">
      <c r="A930">
        <v>4</v>
      </c>
      <c r="B930">
        <v>14</v>
      </c>
      <c r="C930" t="s">
        <v>15</v>
      </c>
      <c r="D930">
        <v>1</v>
      </c>
      <c r="E930">
        <v>847</v>
      </c>
      <c r="F930">
        <v>913</v>
      </c>
      <c r="G930">
        <v>66</v>
      </c>
      <c r="H930">
        <v>792</v>
      </c>
      <c r="I930">
        <v>55</v>
      </c>
      <c r="J930">
        <v>121</v>
      </c>
      <c r="K930">
        <v>0.93506493506493504</v>
      </c>
      <c r="L930">
        <v>0.86746987951807197</v>
      </c>
      <c r="M930">
        <v>0.92771084337349397</v>
      </c>
      <c r="N930">
        <v>0.9</v>
      </c>
      <c r="O930">
        <f t="shared" si="16"/>
        <v>1</v>
      </c>
    </row>
    <row r="931" spans="1:15" x14ac:dyDescent="0.25">
      <c r="A931">
        <v>4</v>
      </c>
      <c r="B931">
        <v>14</v>
      </c>
      <c r="C931" t="s">
        <v>16</v>
      </c>
      <c r="D931">
        <v>1</v>
      </c>
      <c r="E931">
        <v>242</v>
      </c>
      <c r="F931">
        <v>217</v>
      </c>
      <c r="G931">
        <v>25</v>
      </c>
      <c r="H931">
        <v>167</v>
      </c>
      <c r="I931">
        <v>75</v>
      </c>
      <c r="J931">
        <v>50</v>
      </c>
      <c r="K931">
        <v>0.69008264462809898</v>
      </c>
      <c r="L931">
        <v>0.76958525345622097</v>
      </c>
      <c r="M931">
        <v>1.1152073732718799</v>
      </c>
      <c r="N931">
        <v>0.72766884531590403</v>
      </c>
      <c r="O931">
        <f t="shared" si="16"/>
        <v>1</v>
      </c>
    </row>
    <row r="932" spans="1:15" x14ac:dyDescent="0.25">
      <c r="A932">
        <v>4</v>
      </c>
      <c r="B932">
        <v>14</v>
      </c>
      <c r="C932" t="s">
        <v>14</v>
      </c>
      <c r="D932">
        <v>2</v>
      </c>
      <c r="E932">
        <v>1008</v>
      </c>
      <c r="F932">
        <v>1052</v>
      </c>
      <c r="G932">
        <v>44</v>
      </c>
      <c r="H932">
        <v>1002</v>
      </c>
      <c r="I932">
        <v>6</v>
      </c>
      <c r="J932">
        <v>50</v>
      </c>
      <c r="K932">
        <v>0.99404761904761896</v>
      </c>
      <c r="L932">
        <v>0.95247148288973305</v>
      </c>
      <c r="M932">
        <v>0.95817490494296498</v>
      </c>
      <c r="N932">
        <v>0.97281553398058196</v>
      </c>
      <c r="O932">
        <f t="shared" si="16"/>
        <v>1</v>
      </c>
    </row>
    <row r="933" spans="1:15" x14ac:dyDescent="0.25">
      <c r="A933">
        <v>4</v>
      </c>
      <c r="B933">
        <v>14</v>
      </c>
      <c r="C933" t="s">
        <v>15</v>
      </c>
      <c r="D933">
        <v>2</v>
      </c>
      <c r="E933">
        <v>871</v>
      </c>
      <c r="F933">
        <v>913</v>
      </c>
      <c r="G933">
        <v>42</v>
      </c>
      <c r="H933">
        <v>826</v>
      </c>
      <c r="I933">
        <v>45</v>
      </c>
      <c r="J933">
        <v>87</v>
      </c>
      <c r="K933">
        <v>0.94833524684270898</v>
      </c>
      <c r="L933">
        <v>0.904709748083242</v>
      </c>
      <c r="M933">
        <v>0.95399780941949597</v>
      </c>
      <c r="N933">
        <v>0.92600896860986504</v>
      </c>
      <c r="O933">
        <f t="shared" si="16"/>
        <v>1</v>
      </c>
    </row>
    <row r="934" spans="1:15" x14ac:dyDescent="0.25">
      <c r="A934">
        <v>4</v>
      </c>
      <c r="B934">
        <v>14</v>
      </c>
      <c r="C934" t="s">
        <v>16</v>
      </c>
      <c r="D934">
        <v>2</v>
      </c>
      <c r="E934">
        <v>225</v>
      </c>
      <c r="F934">
        <v>217</v>
      </c>
      <c r="G934">
        <v>8</v>
      </c>
      <c r="H934">
        <v>181</v>
      </c>
      <c r="I934">
        <v>44</v>
      </c>
      <c r="J934">
        <v>36</v>
      </c>
      <c r="K934">
        <v>0.80444444444444396</v>
      </c>
      <c r="L934">
        <v>0.83410138248847898</v>
      </c>
      <c r="M934">
        <v>1.036866359447</v>
      </c>
      <c r="N934">
        <v>0.81900452488687703</v>
      </c>
      <c r="O934">
        <f t="shared" si="16"/>
        <v>1</v>
      </c>
    </row>
    <row r="935" spans="1:15" x14ac:dyDescent="0.25">
      <c r="A935">
        <v>4</v>
      </c>
      <c r="B935">
        <v>14</v>
      </c>
      <c r="C935" t="s">
        <v>14</v>
      </c>
      <c r="D935">
        <v>3</v>
      </c>
      <c r="E935">
        <v>1053</v>
      </c>
      <c r="F935">
        <v>1052</v>
      </c>
      <c r="G935">
        <v>1</v>
      </c>
      <c r="H935">
        <v>1048</v>
      </c>
      <c r="I935">
        <v>5</v>
      </c>
      <c r="J935">
        <v>4</v>
      </c>
      <c r="K935">
        <v>0.99525166191832803</v>
      </c>
      <c r="L935">
        <v>0.99619771863117801</v>
      </c>
      <c r="M935">
        <v>1.0009505703421999</v>
      </c>
      <c r="N935">
        <v>0.99572446555819405</v>
      </c>
      <c r="O935">
        <f t="shared" si="16"/>
        <v>1</v>
      </c>
    </row>
    <row r="936" spans="1:15" x14ac:dyDescent="0.25">
      <c r="A936">
        <v>4</v>
      </c>
      <c r="B936">
        <v>14</v>
      </c>
      <c r="C936" t="s">
        <v>15</v>
      </c>
      <c r="D936">
        <v>3</v>
      </c>
      <c r="E936">
        <v>863</v>
      </c>
      <c r="F936">
        <v>913</v>
      </c>
      <c r="G936">
        <v>50</v>
      </c>
      <c r="H936">
        <v>823</v>
      </c>
      <c r="I936">
        <v>40</v>
      </c>
      <c r="J936">
        <v>90</v>
      </c>
      <c r="K936">
        <v>0.95365005793742696</v>
      </c>
      <c r="L936">
        <v>0.90142387732749096</v>
      </c>
      <c r="M936">
        <v>0.94523548740416197</v>
      </c>
      <c r="N936">
        <v>0.92680180180180105</v>
      </c>
      <c r="O936">
        <f t="shared" si="16"/>
        <v>1</v>
      </c>
    </row>
    <row r="937" spans="1:15" x14ac:dyDescent="0.25">
      <c r="A937">
        <v>4</v>
      </c>
      <c r="B937">
        <v>14</v>
      </c>
      <c r="C937" t="s">
        <v>16</v>
      </c>
      <c r="D937">
        <v>3</v>
      </c>
      <c r="E937">
        <v>213</v>
      </c>
      <c r="F937">
        <v>217</v>
      </c>
      <c r="G937">
        <v>4</v>
      </c>
      <c r="H937">
        <v>175</v>
      </c>
      <c r="I937">
        <v>38</v>
      </c>
      <c r="J937">
        <v>42</v>
      </c>
      <c r="K937">
        <v>0.82159624413145504</v>
      </c>
      <c r="L937">
        <v>0.80645161290322498</v>
      </c>
      <c r="M937">
        <v>0.981566820276497</v>
      </c>
      <c r="N937">
        <v>0.81395348837209303</v>
      </c>
      <c r="O937">
        <f t="shared" si="16"/>
        <v>1</v>
      </c>
    </row>
    <row r="938" spans="1:15" x14ac:dyDescent="0.25">
      <c r="A938">
        <v>4</v>
      </c>
      <c r="B938">
        <v>15</v>
      </c>
      <c r="C938" t="s">
        <v>14</v>
      </c>
      <c r="D938">
        <v>1</v>
      </c>
      <c r="E938">
        <v>972</v>
      </c>
      <c r="F938">
        <v>964</v>
      </c>
      <c r="G938">
        <v>8</v>
      </c>
      <c r="H938">
        <v>963</v>
      </c>
      <c r="I938">
        <v>9</v>
      </c>
      <c r="J938">
        <v>1</v>
      </c>
      <c r="K938">
        <v>0.99074074074074003</v>
      </c>
      <c r="L938">
        <v>0.99896265560165898</v>
      </c>
      <c r="M938">
        <v>1.00829875518672</v>
      </c>
      <c r="N938">
        <v>0.99483471074380103</v>
      </c>
      <c r="O938">
        <f t="shared" si="16"/>
        <v>1</v>
      </c>
    </row>
    <row r="939" spans="1:15" x14ac:dyDescent="0.25">
      <c r="A939">
        <v>4</v>
      </c>
      <c r="B939">
        <v>15</v>
      </c>
      <c r="C939" t="s">
        <v>15</v>
      </c>
      <c r="D939">
        <v>1</v>
      </c>
      <c r="E939">
        <v>786</v>
      </c>
      <c r="F939">
        <v>774</v>
      </c>
      <c r="G939">
        <v>12</v>
      </c>
      <c r="H939">
        <v>723</v>
      </c>
      <c r="I939">
        <v>63</v>
      </c>
      <c r="J939">
        <v>51</v>
      </c>
      <c r="K939">
        <v>0.91984732824427395</v>
      </c>
      <c r="L939">
        <v>0.93410852713178205</v>
      </c>
      <c r="M939">
        <v>1.0155038759689901</v>
      </c>
      <c r="N939">
        <v>0.92692307692307596</v>
      </c>
      <c r="O939">
        <f t="shared" si="16"/>
        <v>1</v>
      </c>
    </row>
    <row r="940" spans="1:15" x14ac:dyDescent="0.25">
      <c r="A940">
        <v>4</v>
      </c>
      <c r="B940">
        <v>15</v>
      </c>
      <c r="C940" t="s">
        <v>16</v>
      </c>
      <c r="D940">
        <v>1</v>
      </c>
      <c r="E940">
        <v>217</v>
      </c>
      <c r="F940">
        <v>218</v>
      </c>
      <c r="G940">
        <v>1</v>
      </c>
      <c r="H940">
        <v>169</v>
      </c>
      <c r="I940">
        <v>48</v>
      </c>
      <c r="J940">
        <v>49</v>
      </c>
      <c r="K940">
        <v>0.77880184331797198</v>
      </c>
      <c r="L940">
        <v>0.77522935779816504</v>
      </c>
      <c r="M940">
        <v>0.99541284403669705</v>
      </c>
      <c r="N940">
        <v>0.77701149425287297</v>
      </c>
      <c r="O940">
        <f t="shared" si="16"/>
        <v>1</v>
      </c>
    </row>
    <row r="941" spans="1:15" x14ac:dyDescent="0.25">
      <c r="A941">
        <v>4</v>
      </c>
      <c r="B941">
        <v>15</v>
      </c>
      <c r="C941" t="s">
        <v>14</v>
      </c>
      <c r="D941">
        <v>2</v>
      </c>
      <c r="E941">
        <v>936</v>
      </c>
      <c r="F941">
        <v>964</v>
      </c>
      <c r="G941">
        <v>28</v>
      </c>
      <c r="H941">
        <v>928</v>
      </c>
      <c r="I941">
        <v>8</v>
      </c>
      <c r="J941">
        <v>36</v>
      </c>
      <c r="K941">
        <v>0.99145299145299104</v>
      </c>
      <c r="L941">
        <v>0.96265560165975095</v>
      </c>
      <c r="M941">
        <v>0.97095435684647302</v>
      </c>
      <c r="N941">
        <v>0.97684210526315696</v>
      </c>
      <c r="O941">
        <f t="shared" ref="O941:O1004" si="17">IF(AND(B941&gt;18,B941&lt;25),0,1)</f>
        <v>1</v>
      </c>
    </row>
    <row r="942" spans="1:15" x14ac:dyDescent="0.25">
      <c r="A942">
        <v>4</v>
      </c>
      <c r="B942">
        <v>15</v>
      </c>
      <c r="C942" t="s">
        <v>15</v>
      </c>
      <c r="D942">
        <v>2</v>
      </c>
      <c r="E942">
        <v>750</v>
      </c>
      <c r="F942">
        <v>774</v>
      </c>
      <c r="G942">
        <v>24</v>
      </c>
      <c r="H942">
        <v>712</v>
      </c>
      <c r="I942">
        <v>38</v>
      </c>
      <c r="J942">
        <v>62</v>
      </c>
      <c r="K942">
        <v>0.94933333333333303</v>
      </c>
      <c r="L942">
        <v>0.91989664082687295</v>
      </c>
      <c r="M942">
        <v>0.968992248062015</v>
      </c>
      <c r="N942">
        <v>0.93438320209973702</v>
      </c>
      <c r="O942">
        <f t="shared" si="17"/>
        <v>1</v>
      </c>
    </row>
    <row r="943" spans="1:15" x14ac:dyDescent="0.25">
      <c r="A943">
        <v>4</v>
      </c>
      <c r="B943">
        <v>15</v>
      </c>
      <c r="C943" t="s">
        <v>16</v>
      </c>
      <c r="D943">
        <v>2</v>
      </c>
      <c r="E943">
        <v>208</v>
      </c>
      <c r="F943">
        <v>218</v>
      </c>
      <c r="G943">
        <v>10</v>
      </c>
      <c r="H943">
        <v>182</v>
      </c>
      <c r="I943">
        <v>26</v>
      </c>
      <c r="J943">
        <v>36</v>
      </c>
      <c r="K943">
        <v>0.875</v>
      </c>
      <c r="L943">
        <v>0.83486238532110002</v>
      </c>
      <c r="M943">
        <v>0.95412844036697197</v>
      </c>
      <c r="N943">
        <v>0.85446009389671296</v>
      </c>
      <c r="O943">
        <f t="shared" si="17"/>
        <v>1</v>
      </c>
    </row>
    <row r="944" spans="1:15" x14ac:dyDescent="0.25">
      <c r="A944">
        <v>4</v>
      </c>
      <c r="B944">
        <v>15</v>
      </c>
      <c r="C944" t="s">
        <v>14</v>
      </c>
      <c r="D944">
        <v>3</v>
      </c>
      <c r="E944">
        <v>964</v>
      </c>
      <c r="F944">
        <v>964</v>
      </c>
      <c r="G944">
        <v>0</v>
      </c>
      <c r="H944">
        <v>962</v>
      </c>
      <c r="I944">
        <v>2</v>
      </c>
      <c r="J944">
        <v>2</v>
      </c>
      <c r="K944">
        <v>0.99792531120331895</v>
      </c>
      <c r="L944">
        <v>0.99792531120331895</v>
      </c>
      <c r="M944">
        <v>1</v>
      </c>
      <c r="N944">
        <v>0.99792531120331895</v>
      </c>
      <c r="O944">
        <f t="shared" si="17"/>
        <v>1</v>
      </c>
    </row>
    <row r="945" spans="1:15" x14ac:dyDescent="0.25">
      <c r="A945">
        <v>4</v>
      </c>
      <c r="B945">
        <v>15</v>
      </c>
      <c r="C945" t="s">
        <v>15</v>
      </c>
      <c r="D945">
        <v>3</v>
      </c>
      <c r="E945">
        <v>728</v>
      </c>
      <c r="F945">
        <v>774</v>
      </c>
      <c r="G945">
        <v>46</v>
      </c>
      <c r="H945">
        <v>697</v>
      </c>
      <c r="I945">
        <v>31</v>
      </c>
      <c r="J945">
        <v>77</v>
      </c>
      <c r="K945">
        <v>0.95741758241758201</v>
      </c>
      <c r="L945">
        <v>0.90051679586563305</v>
      </c>
      <c r="M945">
        <v>0.94056847545219602</v>
      </c>
      <c r="N945">
        <v>0.92809587217043898</v>
      </c>
      <c r="O945">
        <f t="shared" si="17"/>
        <v>1</v>
      </c>
    </row>
    <row r="946" spans="1:15" x14ac:dyDescent="0.25">
      <c r="A946">
        <v>4</v>
      </c>
      <c r="B946">
        <v>15</v>
      </c>
      <c r="C946" t="s">
        <v>16</v>
      </c>
      <c r="D946">
        <v>3</v>
      </c>
      <c r="E946">
        <v>227</v>
      </c>
      <c r="F946">
        <v>218</v>
      </c>
      <c r="G946">
        <v>9</v>
      </c>
      <c r="H946">
        <v>190</v>
      </c>
      <c r="I946">
        <v>37</v>
      </c>
      <c r="J946">
        <v>28</v>
      </c>
      <c r="K946">
        <v>0.83700440528634301</v>
      </c>
      <c r="L946">
        <v>0.87155963302752204</v>
      </c>
      <c r="M946">
        <v>1.04128440366972</v>
      </c>
      <c r="N946">
        <v>0.85393258426966201</v>
      </c>
      <c r="O946">
        <f t="shared" si="17"/>
        <v>1</v>
      </c>
    </row>
    <row r="947" spans="1:15" x14ac:dyDescent="0.25">
      <c r="A947">
        <v>4</v>
      </c>
      <c r="B947">
        <v>16</v>
      </c>
      <c r="C947" t="s">
        <v>14</v>
      </c>
      <c r="D947">
        <v>1</v>
      </c>
      <c r="E947">
        <v>1110</v>
      </c>
      <c r="F947">
        <v>1109</v>
      </c>
      <c r="G947">
        <v>1</v>
      </c>
      <c r="H947">
        <v>1102</v>
      </c>
      <c r="I947">
        <v>8</v>
      </c>
      <c r="J947">
        <v>7</v>
      </c>
      <c r="K947">
        <v>0.99279279279279198</v>
      </c>
      <c r="L947">
        <v>0.99368800721370598</v>
      </c>
      <c r="M947">
        <v>1.0009017132551801</v>
      </c>
      <c r="N947">
        <v>0.99324019828751597</v>
      </c>
      <c r="O947">
        <f t="shared" si="17"/>
        <v>1</v>
      </c>
    </row>
    <row r="948" spans="1:15" x14ac:dyDescent="0.25">
      <c r="A948">
        <v>4</v>
      </c>
      <c r="B948">
        <v>16</v>
      </c>
      <c r="C948" t="s">
        <v>15</v>
      </c>
      <c r="D948">
        <v>1</v>
      </c>
      <c r="E948">
        <v>703</v>
      </c>
      <c r="F948">
        <v>681</v>
      </c>
      <c r="G948">
        <v>22</v>
      </c>
      <c r="H948">
        <v>616</v>
      </c>
      <c r="I948">
        <v>87</v>
      </c>
      <c r="J948">
        <v>65</v>
      </c>
      <c r="K948">
        <v>0.87624466571834903</v>
      </c>
      <c r="L948">
        <v>0.904552129221732</v>
      </c>
      <c r="M948">
        <v>1.03230543318649</v>
      </c>
      <c r="N948">
        <v>0.89017341040462405</v>
      </c>
      <c r="O948">
        <f t="shared" si="17"/>
        <v>1</v>
      </c>
    </row>
    <row r="949" spans="1:15" x14ac:dyDescent="0.25">
      <c r="A949">
        <v>4</v>
      </c>
      <c r="B949">
        <v>16</v>
      </c>
      <c r="C949" t="s">
        <v>16</v>
      </c>
      <c r="D949">
        <v>1</v>
      </c>
      <c r="E949">
        <v>250</v>
      </c>
      <c r="F949">
        <v>272</v>
      </c>
      <c r="G949">
        <v>22</v>
      </c>
      <c r="H949">
        <v>172</v>
      </c>
      <c r="I949">
        <v>78</v>
      </c>
      <c r="J949">
        <v>100</v>
      </c>
      <c r="K949">
        <v>0.68799999999999994</v>
      </c>
      <c r="L949">
        <v>0.63235294117647001</v>
      </c>
      <c r="M949">
        <v>0.91911764705882304</v>
      </c>
      <c r="N949">
        <v>0.65900383141762398</v>
      </c>
      <c r="O949">
        <f t="shared" si="17"/>
        <v>1</v>
      </c>
    </row>
    <row r="950" spans="1:15" x14ac:dyDescent="0.25">
      <c r="A950">
        <v>4</v>
      </c>
      <c r="B950">
        <v>16</v>
      </c>
      <c r="C950" t="s">
        <v>14</v>
      </c>
      <c r="D950">
        <v>2</v>
      </c>
      <c r="E950">
        <v>1124</v>
      </c>
      <c r="F950">
        <v>1109</v>
      </c>
      <c r="G950">
        <v>15</v>
      </c>
      <c r="H950">
        <v>1107</v>
      </c>
      <c r="I950">
        <v>17</v>
      </c>
      <c r="J950">
        <v>2</v>
      </c>
      <c r="K950">
        <v>0.98487544483985701</v>
      </c>
      <c r="L950">
        <v>0.99819657348962998</v>
      </c>
      <c r="M950">
        <v>1.0135256988277701</v>
      </c>
      <c r="N950">
        <v>0.99149126735333604</v>
      </c>
      <c r="O950">
        <f t="shared" si="17"/>
        <v>1</v>
      </c>
    </row>
    <row r="951" spans="1:15" x14ac:dyDescent="0.25">
      <c r="A951">
        <v>4</v>
      </c>
      <c r="B951">
        <v>16</v>
      </c>
      <c r="C951" t="s">
        <v>15</v>
      </c>
      <c r="D951">
        <v>2</v>
      </c>
      <c r="E951">
        <v>654</v>
      </c>
      <c r="F951">
        <v>681</v>
      </c>
      <c r="G951">
        <v>27</v>
      </c>
      <c r="H951">
        <v>600</v>
      </c>
      <c r="I951">
        <v>54</v>
      </c>
      <c r="J951">
        <v>81</v>
      </c>
      <c r="K951">
        <v>0.91743119266054995</v>
      </c>
      <c r="L951">
        <v>0.88105726872246604</v>
      </c>
      <c r="M951">
        <v>0.96035242290748901</v>
      </c>
      <c r="N951">
        <v>0.898876404494382</v>
      </c>
      <c r="O951">
        <f t="shared" si="17"/>
        <v>1</v>
      </c>
    </row>
    <row r="952" spans="1:15" x14ac:dyDescent="0.25">
      <c r="A952">
        <v>4</v>
      </c>
      <c r="B952">
        <v>16</v>
      </c>
      <c r="C952" t="s">
        <v>16</v>
      </c>
      <c r="D952">
        <v>2</v>
      </c>
      <c r="E952">
        <v>263</v>
      </c>
      <c r="F952">
        <v>272</v>
      </c>
      <c r="G952">
        <v>9</v>
      </c>
      <c r="H952">
        <v>213</v>
      </c>
      <c r="I952">
        <v>50</v>
      </c>
      <c r="J952">
        <v>59</v>
      </c>
      <c r="K952">
        <v>0.80988593155893496</v>
      </c>
      <c r="L952">
        <v>0.78308823529411697</v>
      </c>
      <c r="M952">
        <v>0.96691176470588203</v>
      </c>
      <c r="N952">
        <v>0.79626168224298999</v>
      </c>
      <c r="O952">
        <f t="shared" si="17"/>
        <v>1</v>
      </c>
    </row>
    <row r="953" spans="1:15" x14ac:dyDescent="0.25">
      <c r="A953">
        <v>4</v>
      </c>
      <c r="B953">
        <v>16</v>
      </c>
      <c r="C953" t="s">
        <v>14</v>
      </c>
      <c r="D953">
        <v>3</v>
      </c>
      <c r="E953">
        <v>1113</v>
      </c>
      <c r="F953">
        <v>1109</v>
      </c>
      <c r="G953">
        <v>4</v>
      </c>
      <c r="H953">
        <v>1106</v>
      </c>
      <c r="I953">
        <v>7</v>
      </c>
      <c r="J953">
        <v>3</v>
      </c>
      <c r="K953">
        <v>0.99371069182389904</v>
      </c>
      <c r="L953">
        <v>0.99729486023444502</v>
      </c>
      <c r="M953">
        <v>1.00360685302073</v>
      </c>
      <c r="N953">
        <v>0.99549954995499501</v>
      </c>
      <c r="O953">
        <f t="shared" si="17"/>
        <v>1</v>
      </c>
    </row>
    <row r="954" spans="1:15" x14ac:dyDescent="0.25">
      <c r="A954">
        <v>4</v>
      </c>
      <c r="B954">
        <v>16</v>
      </c>
      <c r="C954" t="s">
        <v>15</v>
      </c>
      <c r="D954">
        <v>3</v>
      </c>
      <c r="E954">
        <v>639</v>
      </c>
      <c r="F954">
        <v>681</v>
      </c>
      <c r="G954">
        <v>42</v>
      </c>
      <c r="H954">
        <v>589</v>
      </c>
      <c r="I954">
        <v>50</v>
      </c>
      <c r="J954">
        <v>92</v>
      </c>
      <c r="K954">
        <v>0.92175273865414697</v>
      </c>
      <c r="L954">
        <v>0.86490455212922102</v>
      </c>
      <c r="M954">
        <v>0.93832599118942706</v>
      </c>
      <c r="N954">
        <v>0.89242424242424201</v>
      </c>
      <c r="O954">
        <f t="shared" si="17"/>
        <v>1</v>
      </c>
    </row>
    <row r="955" spans="1:15" x14ac:dyDescent="0.25">
      <c r="A955">
        <v>4</v>
      </c>
      <c r="B955">
        <v>16</v>
      </c>
      <c r="C955" t="s">
        <v>16</v>
      </c>
      <c r="D955">
        <v>3</v>
      </c>
      <c r="E955">
        <v>241</v>
      </c>
      <c r="F955">
        <v>272</v>
      </c>
      <c r="G955">
        <v>31</v>
      </c>
      <c r="H955">
        <v>209</v>
      </c>
      <c r="I955">
        <v>32</v>
      </c>
      <c r="J955">
        <v>63</v>
      </c>
      <c r="K955">
        <v>0.86721991701244805</v>
      </c>
      <c r="L955">
        <v>0.76838235294117596</v>
      </c>
      <c r="M955">
        <v>0.88602941176470495</v>
      </c>
      <c r="N955">
        <v>0.81481481481481399</v>
      </c>
      <c r="O955">
        <f t="shared" si="17"/>
        <v>1</v>
      </c>
    </row>
    <row r="956" spans="1:15" x14ac:dyDescent="0.25">
      <c r="A956">
        <v>4</v>
      </c>
      <c r="B956">
        <v>17</v>
      </c>
      <c r="C956" t="s">
        <v>14</v>
      </c>
      <c r="D956">
        <v>1</v>
      </c>
      <c r="E956">
        <v>1047</v>
      </c>
      <c r="F956">
        <v>1029</v>
      </c>
      <c r="G956">
        <v>18</v>
      </c>
      <c r="H956">
        <v>1029</v>
      </c>
      <c r="I956">
        <v>18</v>
      </c>
      <c r="J956">
        <v>0</v>
      </c>
      <c r="K956">
        <v>0.98280802292263603</v>
      </c>
      <c r="L956">
        <v>1</v>
      </c>
      <c r="M956">
        <v>1.0174927113702601</v>
      </c>
      <c r="N956">
        <v>0.99132947976878605</v>
      </c>
      <c r="O956">
        <f t="shared" si="17"/>
        <v>1</v>
      </c>
    </row>
    <row r="957" spans="1:15" x14ac:dyDescent="0.25">
      <c r="A957">
        <v>4</v>
      </c>
      <c r="B957">
        <v>17</v>
      </c>
      <c r="C957" t="s">
        <v>15</v>
      </c>
      <c r="D957">
        <v>1</v>
      </c>
      <c r="E957">
        <v>815</v>
      </c>
      <c r="F957">
        <v>837</v>
      </c>
      <c r="G957">
        <v>22</v>
      </c>
      <c r="H957">
        <v>738</v>
      </c>
      <c r="I957">
        <v>77</v>
      </c>
      <c r="J957">
        <v>99</v>
      </c>
      <c r="K957">
        <v>0.90552147239263803</v>
      </c>
      <c r="L957">
        <v>0.88172043010752599</v>
      </c>
      <c r="M957">
        <v>0.97371565113500602</v>
      </c>
      <c r="N957">
        <v>0.89346246973365595</v>
      </c>
      <c r="O957">
        <f t="shared" si="17"/>
        <v>1</v>
      </c>
    </row>
    <row r="958" spans="1:15" x14ac:dyDescent="0.25">
      <c r="A958">
        <v>4</v>
      </c>
      <c r="B958">
        <v>17</v>
      </c>
      <c r="C958" t="s">
        <v>16</v>
      </c>
      <c r="D958">
        <v>1</v>
      </c>
      <c r="E958">
        <v>266</v>
      </c>
      <c r="F958">
        <v>240</v>
      </c>
      <c r="G958">
        <v>26</v>
      </c>
      <c r="H958">
        <v>178</v>
      </c>
      <c r="I958">
        <v>88</v>
      </c>
      <c r="J958">
        <v>62</v>
      </c>
      <c r="K958">
        <v>0.66917293233082698</v>
      </c>
      <c r="L958">
        <v>0.74166666666666603</v>
      </c>
      <c r="M958">
        <v>1.1083333333333301</v>
      </c>
      <c r="N958">
        <v>0.70355731225296403</v>
      </c>
      <c r="O958">
        <f t="shared" si="17"/>
        <v>1</v>
      </c>
    </row>
    <row r="959" spans="1:15" x14ac:dyDescent="0.25">
      <c r="A959">
        <v>4</v>
      </c>
      <c r="B959">
        <v>17</v>
      </c>
      <c r="C959" t="s">
        <v>14</v>
      </c>
      <c r="D959">
        <v>2</v>
      </c>
      <c r="E959">
        <v>1062</v>
      </c>
      <c r="F959">
        <v>1029</v>
      </c>
      <c r="G959">
        <v>33</v>
      </c>
      <c r="H959">
        <v>1029</v>
      </c>
      <c r="I959">
        <v>33</v>
      </c>
      <c r="J959">
        <v>0</v>
      </c>
      <c r="K959">
        <v>0.96892655367231595</v>
      </c>
      <c r="L959">
        <v>1</v>
      </c>
      <c r="M959">
        <v>1.0320699708454799</v>
      </c>
      <c r="N959">
        <v>0.98421807747489198</v>
      </c>
      <c r="O959">
        <f t="shared" si="17"/>
        <v>1</v>
      </c>
    </row>
    <row r="960" spans="1:15" x14ac:dyDescent="0.25">
      <c r="A960">
        <v>4</v>
      </c>
      <c r="B960">
        <v>17</v>
      </c>
      <c r="C960" t="s">
        <v>15</v>
      </c>
      <c r="D960">
        <v>2</v>
      </c>
      <c r="E960">
        <v>840</v>
      </c>
      <c r="F960">
        <v>837</v>
      </c>
      <c r="G960">
        <v>3</v>
      </c>
      <c r="H960">
        <v>769</v>
      </c>
      <c r="I960">
        <v>71</v>
      </c>
      <c r="J960">
        <v>68</v>
      </c>
      <c r="K960">
        <v>0.91547619047619</v>
      </c>
      <c r="L960">
        <v>0.91875746714456397</v>
      </c>
      <c r="M960">
        <v>1.00358422939068</v>
      </c>
      <c r="N960">
        <v>0.91711389385807895</v>
      </c>
      <c r="O960">
        <f t="shared" si="17"/>
        <v>1</v>
      </c>
    </row>
    <row r="961" spans="1:15" x14ac:dyDescent="0.25">
      <c r="A961">
        <v>4</v>
      </c>
      <c r="B961">
        <v>17</v>
      </c>
      <c r="C961" t="s">
        <v>16</v>
      </c>
      <c r="D961">
        <v>2</v>
      </c>
      <c r="E961">
        <v>275</v>
      </c>
      <c r="F961">
        <v>240</v>
      </c>
      <c r="G961">
        <v>35</v>
      </c>
      <c r="H961">
        <v>196</v>
      </c>
      <c r="I961">
        <v>79</v>
      </c>
      <c r="J961">
        <v>44</v>
      </c>
      <c r="K961">
        <v>0.71272727272727199</v>
      </c>
      <c r="L961">
        <v>0.81666666666666599</v>
      </c>
      <c r="M961">
        <v>1.1458333333333299</v>
      </c>
      <c r="N961">
        <v>0.76116504854368905</v>
      </c>
      <c r="O961">
        <f t="shared" si="17"/>
        <v>1</v>
      </c>
    </row>
    <row r="962" spans="1:15" x14ac:dyDescent="0.25">
      <c r="A962">
        <v>4</v>
      </c>
      <c r="B962">
        <v>17</v>
      </c>
      <c r="C962" t="s">
        <v>14</v>
      </c>
      <c r="D962">
        <v>3</v>
      </c>
      <c r="E962">
        <v>1037</v>
      </c>
      <c r="F962">
        <v>1029</v>
      </c>
      <c r="G962">
        <v>8</v>
      </c>
      <c r="H962">
        <v>1029</v>
      </c>
      <c r="I962">
        <v>8</v>
      </c>
      <c r="J962">
        <v>0</v>
      </c>
      <c r="K962">
        <v>0.99228543876566999</v>
      </c>
      <c r="L962">
        <v>1</v>
      </c>
      <c r="M962">
        <v>1.00777453838678</v>
      </c>
      <c r="N962">
        <v>0.99612778315585604</v>
      </c>
      <c r="O962">
        <f t="shared" si="17"/>
        <v>1</v>
      </c>
    </row>
    <row r="963" spans="1:15" x14ac:dyDescent="0.25">
      <c r="A963">
        <v>4</v>
      </c>
      <c r="B963">
        <v>17</v>
      </c>
      <c r="C963" t="s">
        <v>15</v>
      </c>
      <c r="D963">
        <v>3</v>
      </c>
      <c r="E963">
        <v>813</v>
      </c>
      <c r="F963">
        <v>837</v>
      </c>
      <c r="G963">
        <v>24</v>
      </c>
      <c r="H963">
        <v>772</v>
      </c>
      <c r="I963">
        <v>41</v>
      </c>
      <c r="J963">
        <v>65</v>
      </c>
      <c r="K963">
        <v>0.94956949569495697</v>
      </c>
      <c r="L963">
        <v>0.922341696535244</v>
      </c>
      <c r="M963">
        <v>0.97132616487455103</v>
      </c>
      <c r="N963">
        <v>0.93575757575757501</v>
      </c>
      <c r="O963">
        <f t="shared" si="17"/>
        <v>1</v>
      </c>
    </row>
    <row r="964" spans="1:15" x14ac:dyDescent="0.25">
      <c r="A964">
        <v>4</v>
      </c>
      <c r="B964">
        <v>17</v>
      </c>
      <c r="C964" t="s">
        <v>16</v>
      </c>
      <c r="D964">
        <v>3</v>
      </c>
      <c r="E964">
        <v>245</v>
      </c>
      <c r="F964">
        <v>240</v>
      </c>
      <c r="G964">
        <v>5</v>
      </c>
      <c r="H964">
        <v>195</v>
      </c>
      <c r="I964">
        <v>50</v>
      </c>
      <c r="J964">
        <v>45</v>
      </c>
      <c r="K964">
        <v>0.79591836734693799</v>
      </c>
      <c r="L964">
        <v>0.8125</v>
      </c>
      <c r="M964">
        <v>1.0208333333333299</v>
      </c>
      <c r="N964">
        <v>0.80412371134020599</v>
      </c>
      <c r="O964">
        <f t="shared" si="17"/>
        <v>1</v>
      </c>
    </row>
    <row r="965" spans="1:15" x14ac:dyDescent="0.25">
      <c r="A965">
        <v>4</v>
      </c>
      <c r="B965">
        <v>18</v>
      </c>
      <c r="C965" t="s">
        <v>14</v>
      </c>
      <c r="D965">
        <v>1</v>
      </c>
      <c r="E965">
        <v>1047</v>
      </c>
      <c r="F965">
        <v>1044</v>
      </c>
      <c r="G965">
        <v>3</v>
      </c>
      <c r="H965">
        <v>1040</v>
      </c>
      <c r="I965">
        <v>7</v>
      </c>
      <c r="J965">
        <v>4</v>
      </c>
      <c r="K965">
        <v>0.99331423113658002</v>
      </c>
      <c r="L965">
        <v>0.99616858237547801</v>
      </c>
      <c r="M965">
        <v>1.0028735632183901</v>
      </c>
      <c r="N965">
        <v>0.99473935915829703</v>
      </c>
      <c r="O965">
        <f t="shared" si="17"/>
        <v>1</v>
      </c>
    </row>
    <row r="966" spans="1:15" x14ac:dyDescent="0.25">
      <c r="A966">
        <v>4</v>
      </c>
      <c r="B966">
        <v>18</v>
      </c>
      <c r="C966" t="s">
        <v>15</v>
      </c>
      <c r="D966">
        <v>1</v>
      </c>
      <c r="E966">
        <v>793</v>
      </c>
      <c r="F966">
        <v>801</v>
      </c>
      <c r="G966">
        <v>8</v>
      </c>
      <c r="H966">
        <v>741</v>
      </c>
      <c r="I966">
        <v>52</v>
      </c>
      <c r="J966">
        <v>60</v>
      </c>
      <c r="K966">
        <v>0.93442622950819598</v>
      </c>
      <c r="L966">
        <v>0.92509363295880098</v>
      </c>
      <c r="M966">
        <v>0.99001248439450595</v>
      </c>
      <c r="N966">
        <v>0.92973651191969797</v>
      </c>
      <c r="O966">
        <f t="shared" si="17"/>
        <v>1</v>
      </c>
    </row>
    <row r="967" spans="1:15" x14ac:dyDescent="0.25">
      <c r="A967">
        <v>4</v>
      </c>
      <c r="B967">
        <v>18</v>
      </c>
      <c r="C967" t="s">
        <v>16</v>
      </c>
      <c r="D967">
        <v>1</v>
      </c>
      <c r="E967">
        <v>273</v>
      </c>
      <c r="F967">
        <v>252</v>
      </c>
      <c r="G967">
        <v>21</v>
      </c>
      <c r="H967">
        <v>198</v>
      </c>
      <c r="I967">
        <v>75</v>
      </c>
      <c r="J967">
        <v>54</v>
      </c>
      <c r="K967">
        <v>0.72527472527472503</v>
      </c>
      <c r="L967">
        <v>0.78571428571428503</v>
      </c>
      <c r="M967">
        <v>1.0833333333333299</v>
      </c>
      <c r="N967">
        <v>0.754285714285714</v>
      </c>
      <c r="O967">
        <f t="shared" si="17"/>
        <v>1</v>
      </c>
    </row>
    <row r="968" spans="1:15" x14ac:dyDescent="0.25">
      <c r="A968">
        <v>4</v>
      </c>
      <c r="B968">
        <v>18</v>
      </c>
      <c r="C968" t="s">
        <v>14</v>
      </c>
      <c r="D968">
        <v>2</v>
      </c>
      <c r="E968">
        <v>1096</v>
      </c>
      <c r="F968">
        <v>1044</v>
      </c>
      <c r="G968">
        <v>52</v>
      </c>
      <c r="H968">
        <v>1044</v>
      </c>
      <c r="I968">
        <v>52</v>
      </c>
      <c r="J968">
        <v>0</v>
      </c>
      <c r="K968">
        <v>0.952554744525547</v>
      </c>
      <c r="L968">
        <v>1</v>
      </c>
      <c r="M968">
        <v>1.0498084291187699</v>
      </c>
      <c r="N968">
        <v>0.97570093457943896</v>
      </c>
      <c r="O968">
        <f t="shared" si="17"/>
        <v>1</v>
      </c>
    </row>
    <row r="969" spans="1:15" x14ac:dyDescent="0.25">
      <c r="A969">
        <v>4</v>
      </c>
      <c r="B969">
        <v>18</v>
      </c>
      <c r="C969" t="s">
        <v>15</v>
      </c>
      <c r="D969">
        <v>2</v>
      </c>
      <c r="E969">
        <v>793</v>
      </c>
      <c r="F969">
        <v>801</v>
      </c>
      <c r="G969">
        <v>8</v>
      </c>
      <c r="H969">
        <v>748</v>
      </c>
      <c r="I969">
        <v>45</v>
      </c>
      <c r="J969">
        <v>53</v>
      </c>
      <c r="K969">
        <v>0.94325346784363095</v>
      </c>
      <c r="L969">
        <v>0.93383270911360705</v>
      </c>
      <c r="M969">
        <v>0.99001248439450595</v>
      </c>
      <c r="N969">
        <v>0.93851944792973596</v>
      </c>
      <c r="O969">
        <f t="shared" si="17"/>
        <v>1</v>
      </c>
    </row>
    <row r="970" spans="1:15" x14ac:dyDescent="0.25">
      <c r="A970">
        <v>4</v>
      </c>
      <c r="B970">
        <v>18</v>
      </c>
      <c r="C970" t="s">
        <v>16</v>
      </c>
      <c r="D970">
        <v>2</v>
      </c>
      <c r="E970">
        <v>261</v>
      </c>
      <c r="F970">
        <v>252</v>
      </c>
      <c r="G970">
        <v>9</v>
      </c>
      <c r="H970">
        <v>212</v>
      </c>
      <c r="I970">
        <v>49</v>
      </c>
      <c r="J970">
        <v>40</v>
      </c>
      <c r="K970">
        <v>0.81226053639846696</v>
      </c>
      <c r="L970">
        <v>0.84126984126984095</v>
      </c>
      <c r="M970">
        <v>1.03571428571428</v>
      </c>
      <c r="N970">
        <v>0.82651072124756297</v>
      </c>
      <c r="O970">
        <f t="shared" si="17"/>
        <v>1</v>
      </c>
    </row>
    <row r="971" spans="1:15" x14ac:dyDescent="0.25">
      <c r="A971">
        <v>4</v>
      </c>
      <c r="B971">
        <v>18</v>
      </c>
      <c r="C971" t="s">
        <v>14</v>
      </c>
      <c r="D971">
        <v>3</v>
      </c>
      <c r="E971">
        <v>1048</v>
      </c>
      <c r="F971">
        <v>1044</v>
      </c>
      <c r="G971">
        <v>4</v>
      </c>
      <c r="H971">
        <v>1043</v>
      </c>
      <c r="I971">
        <v>5</v>
      </c>
      <c r="J971">
        <v>1</v>
      </c>
      <c r="K971">
        <v>0.99522900763358702</v>
      </c>
      <c r="L971">
        <v>0.99904214559386895</v>
      </c>
      <c r="M971">
        <v>1.00383141762452</v>
      </c>
      <c r="N971">
        <v>0.99713193116634802</v>
      </c>
      <c r="O971">
        <f t="shared" si="17"/>
        <v>1</v>
      </c>
    </row>
    <row r="972" spans="1:15" x14ac:dyDescent="0.25">
      <c r="A972">
        <v>4</v>
      </c>
      <c r="B972">
        <v>18</v>
      </c>
      <c r="C972" t="s">
        <v>15</v>
      </c>
      <c r="D972">
        <v>3</v>
      </c>
      <c r="E972">
        <v>787</v>
      </c>
      <c r="F972">
        <v>801</v>
      </c>
      <c r="G972">
        <v>14</v>
      </c>
      <c r="H972">
        <v>753</v>
      </c>
      <c r="I972">
        <v>34</v>
      </c>
      <c r="J972">
        <v>48</v>
      </c>
      <c r="K972">
        <v>0.956797966963151</v>
      </c>
      <c r="L972">
        <v>0.94007490636704105</v>
      </c>
      <c r="M972">
        <v>0.98252184769038697</v>
      </c>
      <c r="N972">
        <v>0.94836272040302205</v>
      </c>
      <c r="O972">
        <f t="shared" si="17"/>
        <v>1</v>
      </c>
    </row>
    <row r="973" spans="1:15" x14ac:dyDescent="0.25">
      <c r="A973">
        <v>4</v>
      </c>
      <c r="B973">
        <v>18</v>
      </c>
      <c r="C973" t="s">
        <v>16</v>
      </c>
      <c r="D973">
        <v>3</v>
      </c>
      <c r="E973">
        <v>256</v>
      </c>
      <c r="F973">
        <v>252</v>
      </c>
      <c r="G973">
        <v>4</v>
      </c>
      <c r="H973">
        <v>211</v>
      </c>
      <c r="I973">
        <v>45</v>
      </c>
      <c r="J973">
        <v>41</v>
      </c>
      <c r="K973">
        <v>0.82421875</v>
      </c>
      <c r="L973">
        <v>0.83730158730158699</v>
      </c>
      <c r="M973">
        <v>1.01587301587301</v>
      </c>
      <c r="N973">
        <v>0.83070866141732203</v>
      </c>
      <c r="O973">
        <f t="shared" si="17"/>
        <v>1</v>
      </c>
    </row>
    <row r="974" spans="1:15" x14ac:dyDescent="0.25">
      <c r="A974">
        <v>4</v>
      </c>
      <c r="B974">
        <v>19</v>
      </c>
      <c r="C974" t="s">
        <v>14</v>
      </c>
      <c r="D974">
        <v>1</v>
      </c>
      <c r="E974">
        <v>1063</v>
      </c>
      <c r="F974">
        <v>1076</v>
      </c>
      <c r="G974">
        <v>13</v>
      </c>
      <c r="H974">
        <v>1042</v>
      </c>
      <c r="I974">
        <v>21</v>
      </c>
      <c r="J974">
        <v>34</v>
      </c>
      <c r="K974">
        <v>0.98024459078080906</v>
      </c>
      <c r="L974">
        <v>0.96840148698884698</v>
      </c>
      <c r="M974">
        <v>0.987918215613382</v>
      </c>
      <c r="N974">
        <v>0.97428705002337501</v>
      </c>
      <c r="O974">
        <f t="shared" si="17"/>
        <v>0</v>
      </c>
    </row>
    <row r="975" spans="1:15" x14ac:dyDescent="0.25">
      <c r="A975">
        <v>4</v>
      </c>
      <c r="B975">
        <v>19</v>
      </c>
      <c r="C975" t="s">
        <v>15</v>
      </c>
      <c r="D975">
        <v>1</v>
      </c>
      <c r="E975">
        <v>721</v>
      </c>
      <c r="F975">
        <v>753</v>
      </c>
      <c r="G975">
        <v>32</v>
      </c>
      <c r="H975">
        <v>664</v>
      </c>
      <c r="I975">
        <v>57</v>
      </c>
      <c r="J975">
        <v>89</v>
      </c>
      <c r="K975">
        <v>0.92094313453536703</v>
      </c>
      <c r="L975">
        <v>0.88180610889774202</v>
      </c>
      <c r="M975">
        <v>0.95750332005312</v>
      </c>
      <c r="N975">
        <v>0.90094979647218398</v>
      </c>
      <c r="O975">
        <f t="shared" si="17"/>
        <v>0</v>
      </c>
    </row>
    <row r="976" spans="1:15" x14ac:dyDescent="0.25">
      <c r="A976">
        <v>4</v>
      </c>
      <c r="B976">
        <v>19</v>
      </c>
      <c r="C976" t="s">
        <v>16</v>
      </c>
      <c r="D976">
        <v>1</v>
      </c>
      <c r="E976">
        <v>297</v>
      </c>
      <c r="F976">
        <v>245</v>
      </c>
      <c r="G976">
        <v>52</v>
      </c>
      <c r="H976">
        <v>192</v>
      </c>
      <c r="I976">
        <v>105</v>
      </c>
      <c r="J976">
        <v>53</v>
      </c>
      <c r="K976">
        <v>0.64646464646464596</v>
      </c>
      <c r="L976">
        <v>0.78367346938775495</v>
      </c>
      <c r="M976">
        <v>1.21224489795918</v>
      </c>
      <c r="N976">
        <v>0.70848708487084799</v>
      </c>
      <c r="O976">
        <f t="shared" si="17"/>
        <v>0</v>
      </c>
    </row>
    <row r="977" spans="1:15" x14ac:dyDescent="0.25">
      <c r="A977">
        <v>4</v>
      </c>
      <c r="B977">
        <v>19</v>
      </c>
      <c r="C977" t="s">
        <v>14</v>
      </c>
      <c r="D977">
        <v>2</v>
      </c>
      <c r="E977">
        <v>1109</v>
      </c>
      <c r="F977">
        <v>1076</v>
      </c>
      <c r="G977">
        <v>33</v>
      </c>
      <c r="H977">
        <v>1074</v>
      </c>
      <c r="I977">
        <v>35</v>
      </c>
      <c r="J977">
        <v>2</v>
      </c>
      <c r="K977">
        <v>0.96844003606853002</v>
      </c>
      <c r="L977">
        <v>0.99814126394052005</v>
      </c>
      <c r="M977">
        <v>1.03066914498141</v>
      </c>
      <c r="N977">
        <v>0.98306636155606397</v>
      </c>
      <c r="O977">
        <f t="shared" si="17"/>
        <v>0</v>
      </c>
    </row>
    <row r="978" spans="1:15" x14ac:dyDescent="0.25">
      <c r="A978">
        <v>4</v>
      </c>
      <c r="B978">
        <v>19</v>
      </c>
      <c r="C978" t="s">
        <v>15</v>
      </c>
      <c r="D978">
        <v>2</v>
      </c>
      <c r="E978">
        <v>690</v>
      </c>
      <c r="F978">
        <v>753</v>
      </c>
      <c r="G978">
        <v>63</v>
      </c>
      <c r="H978">
        <v>652</v>
      </c>
      <c r="I978">
        <v>38</v>
      </c>
      <c r="J978">
        <v>101</v>
      </c>
      <c r="K978">
        <v>0.94492753623188397</v>
      </c>
      <c r="L978">
        <v>0.86586985391766202</v>
      </c>
      <c r="M978">
        <v>0.91633466135458097</v>
      </c>
      <c r="N978">
        <v>0.90367290367290298</v>
      </c>
      <c r="O978">
        <f t="shared" si="17"/>
        <v>0</v>
      </c>
    </row>
    <row r="979" spans="1:15" x14ac:dyDescent="0.25">
      <c r="A979">
        <v>4</v>
      </c>
      <c r="B979">
        <v>19</v>
      </c>
      <c r="C979" t="s">
        <v>16</v>
      </c>
      <c r="D979">
        <v>2</v>
      </c>
      <c r="E979">
        <v>246</v>
      </c>
      <c r="F979">
        <v>245</v>
      </c>
      <c r="G979">
        <v>1</v>
      </c>
      <c r="H979">
        <v>191</v>
      </c>
      <c r="I979">
        <v>55</v>
      </c>
      <c r="J979">
        <v>54</v>
      </c>
      <c r="K979">
        <v>0.776422764227642</v>
      </c>
      <c r="L979">
        <v>0.77959183673469301</v>
      </c>
      <c r="M979">
        <v>1.0040816326530599</v>
      </c>
      <c r="N979">
        <v>0.77800407331975496</v>
      </c>
      <c r="O979">
        <f t="shared" si="17"/>
        <v>0</v>
      </c>
    </row>
    <row r="980" spans="1:15" x14ac:dyDescent="0.25">
      <c r="A980">
        <v>4</v>
      </c>
      <c r="B980">
        <v>19</v>
      </c>
      <c r="C980" t="s">
        <v>14</v>
      </c>
      <c r="D980">
        <v>3</v>
      </c>
      <c r="E980">
        <v>1054</v>
      </c>
      <c r="F980">
        <v>1076</v>
      </c>
      <c r="G980">
        <v>22</v>
      </c>
      <c r="H980">
        <v>1052</v>
      </c>
      <c r="I980">
        <v>2</v>
      </c>
      <c r="J980">
        <v>24</v>
      </c>
      <c r="K980">
        <v>0.99810246679316805</v>
      </c>
      <c r="L980">
        <v>0.97769516728624495</v>
      </c>
      <c r="M980">
        <v>0.97955390334572401</v>
      </c>
      <c r="N980">
        <v>0.98779342723004604</v>
      </c>
      <c r="O980">
        <f t="shared" si="17"/>
        <v>0</v>
      </c>
    </row>
    <row r="981" spans="1:15" x14ac:dyDescent="0.25">
      <c r="A981">
        <v>4</v>
      </c>
      <c r="B981">
        <v>19</v>
      </c>
      <c r="C981" t="s">
        <v>15</v>
      </c>
      <c r="D981">
        <v>3</v>
      </c>
      <c r="E981">
        <v>666</v>
      </c>
      <c r="F981">
        <v>753</v>
      </c>
      <c r="G981">
        <v>87</v>
      </c>
      <c r="H981">
        <v>623</v>
      </c>
      <c r="I981">
        <v>43</v>
      </c>
      <c r="J981">
        <v>130</v>
      </c>
      <c r="K981">
        <v>0.93543543543543495</v>
      </c>
      <c r="L981">
        <v>0.82735723771580305</v>
      </c>
      <c r="M981">
        <v>0.88446215139442197</v>
      </c>
      <c r="N981">
        <v>0.87808315715292395</v>
      </c>
      <c r="O981">
        <f t="shared" si="17"/>
        <v>0</v>
      </c>
    </row>
    <row r="982" spans="1:15" x14ac:dyDescent="0.25">
      <c r="A982">
        <v>4</v>
      </c>
      <c r="B982">
        <v>19</v>
      </c>
      <c r="C982" t="s">
        <v>16</v>
      </c>
      <c r="D982">
        <v>3</v>
      </c>
      <c r="E982">
        <v>237</v>
      </c>
      <c r="F982">
        <v>245</v>
      </c>
      <c r="G982">
        <v>8</v>
      </c>
      <c r="H982">
        <v>196</v>
      </c>
      <c r="I982">
        <v>41</v>
      </c>
      <c r="J982">
        <v>49</v>
      </c>
      <c r="K982">
        <v>0.82700421940928204</v>
      </c>
      <c r="L982">
        <v>0.8</v>
      </c>
      <c r="M982">
        <v>0.96734693877551003</v>
      </c>
      <c r="N982">
        <v>0.81327800829875496</v>
      </c>
      <c r="O982">
        <f t="shared" si="17"/>
        <v>0</v>
      </c>
    </row>
    <row r="983" spans="1:15" x14ac:dyDescent="0.25">
      <c r="A983">
        <v>4</v>
      </c>
      <c r="B983">
        <v>20</v>
      </c>
      <c r="C983" t="s">
        <v>14</v>
      </c>
      <c r="D983">
        <v>1</v>
      </c>
      <c r="E983">
        <v>1186</v>
      </c>
      <c r="F983">
        <v>1251</v>
      </c>
      <c r="G983">
        <v>65</v>
      </c>
      <c r="H983">
        <v>1183</v>
      </c>
      <c r="I983">
        <v>3</v>
      </c>
      <c r="J983">
        <v>68</v>
      </c>
      <c r="K983">
        <v>0.99747048903878499</v>
      </c>
      <c r="L983">
        <v>0.94564348521182995</v>
      </c>
      <c r="M983">
        <v>0.948041566746602</v>
      </c>
      <c r="N983">
        <v>0.97086581862946197</v>
      </c>
      <c r="O983">
        <f t="shared" si="17"/>
        <v>0</v>
      </c>
    </row>
    <row r="984" spans="1:15" x14ac:dyDescent="0.25">
      <c r="A984">
        <v>4</v>
      </c>
      <c r="B984">
        <v>20</v>
      </c>
      <c r="C984" t="s">
        <v>15</v>
      </c>
      <c r="D984">
        <v>1</v>
      </c>
      <c r="E984">
        <v>873</v>
      </c>
      <c r="F984">
        <v>841</v>
      </c>
      <c r="G984">
        <v>32</v>
      </c>
      <c r="H984">
        <v>759</v>
      </c>
      <c r="I984">
        <v>114</v>
      </c>
      <c r="J984">
        <v>82</v>
      </c>
      <c r="K984">
        <v>0.86941580756013703</v>
      </c>
      <c r="L984">
        <v>0.90249702734839399</v>
      </c>
      <c r="M984">
        <v>1.0380499405469601</v>
      </c>
      <c r="N984">
        <v>0.88564760793465502</v>
      </c>
      <c r="O984">
        <f t="shared" si="17"/>
        <v>0</v>
      </c>
    </row>
    <row r="985" spans="1:15" x14ac:dyDescent="0.25">
      <c r="A985">
        <v>4</v>
      </c>
      <c r="B985">
        <v>20</v>
      </c>
      <c r="C985" t="s">
        <v>16</v>
      </c>
      <c r="D985">
        <v>1</v>
      </c>
      <c r="E985">
        <v>321</v>
      </c>
      <c r="F985">
        <v>252</v>
      </c>
      <c r="G985">
        <v>69</v>
      </c>
      <c r="H985">
        <v>181</v>
      </c>
      <c r="I985">
        <v>140</v>
      </c>
      <c r="J985">
        <v>71</v>
      </c>
      <c r="K985">
        <v>0.56386292834890905</v>
      </c>
      <c r="L985">
        <v>0.71825396825396803</v>
      </c>
      <c r="M985">
        <v>1.27380952380952</v>
      </c>
      <c r="N985">
        <v>0.63176265270506105</v>
      </c>
      <c r="O985">
        <f t="shared" si="17"/>
        <v>0</v>
      </c>
    </row>
    <row r="986" spans="1:15" x14ac:dyDescent="0.25">
      <c r="A986">
        <v>4</v>
      </c>
      <c r="B986">
        <v>20</v>
      </c>
      <c r="C986" t="s">
        <v>14</v>
      </c>
      <c r="D986">
        <v>2</v>
      </c>
      <c r="E986">
        <v>896</v>
      </c>
      <c r="F986">
        <v>1251</v>
      </c>
      <c r="G986">
        <v>355</v>
      </c>
      <c r="H986">
        <v>888</v>
      </c>
      <c r="I986">
        <v>8</v>
      </c>
      <c r="J986">
        <v>363</v>
      </c>
      <c r="K986">
        <v>0.99107142857142805</v>
      </c>
      <c r="L986">
        <v>0.70983213429256597</v>
      </c>
      <c r="M986">
        <v>0.71622701838529101</v>
      </c>
      <c r="N986">
        <v>0.82720074522589604</v>
      </c>
      <c r="O986">
        <f t="shared" si="17"/>
        <v>0</v>
      </c>
    </row>
    <row r="987" spans="1:15" x14ac:dyDescent="0.25">
      <c r="A987">
        <v>4</v>
      </c>
      <c r="B987">
        <v>20</v>
      </c>
      <c r="C987" t="s">
        <v>15</v>
      </c>
      <c r="D987">
        <v>2</v>
      </c>
      <c r="E987">
        <v>726</v>
      </c>
      <c r="F987">
        <v>841</v>
      </c>
      <c r="G987">
        <v>115</v>
      </c>
      <c r="H987">
        <v>655</v>
      </c>
      <c r="I987">
        <v>71</v>
      </c>
      <c r="J987">
        <v>186</v>
      </c>
      <c r="K987">
        <v>0.90220385674931103</v>
      </c>
      <c r="L987">
        <v>0.77883472057074898</v>
      </c>
      <c r="M987">
        <v>0.863258026159334</v>
      </c>
      <c r="N987">
        <v>0.83599234205488104</v>
      </c>
      <c r="O987">
        <f t="shared" si="17"/>
        <v>0</v>
      </c>
    </row>
    <row r="988" spans="1:15" x14ac:dyDescent="0.25">
      <c r="A988">
        <v>4</v>
      </c>
      <c r="B988">
        <v>20</v>
      </c>
      <c r="C988" t="s">
        <v>16</v>
      </c>
      <c r="D988">
        <v>2</v>
      </c>
      <c r="E988">
        <v>216</v>
      </c>
      <c r="F988">
        <v>252</v>
      </c>
      <c r="G988">
        <v>36</v>
      </c>
      <c r="H988">
        <v>178</v>
      </c>
      <c r="I988">
        <v>38</v>
      </c>
      <c r="J988">
        <v>74</v>
      </c>
      <c r="K988">
        <v>0.82407407407407396</v>
      </c>
      <c r="L988">
        <v>0.70634920634920595</v>
      </c>
      <c r="M988">
        <v>0.85714285714285698</v>
      </c>
      <c r="N988">
        <v>0.76068376068375998</v>
      </c>
      <c r="O988">
        <f t="shared" si="17"/>
        <v>0</v>
      </c>
    </row>
    <row r="989" spans="1:15" x14ac:dyDescent="0.25">
      <c r="A989">
        <v>4</v>
      </c>
      <c r="B989">
        <v>20</v>
      </c>
      <c r="C989" t="s">
        <v>14</v>
      </c>
      <c r="D989">
        <v>3</v>
      </c>
      <c r="E989">
        <v>1170</v>
      </c>
      <c r="F989">
        <v>1251</v>
      </c>
      <c r="G989">
        <v>81</v>
      </c>
      <c r="H989">
        <v>1168</v>
      </c>
      <c r="I989">
        <v>2</v>
      </c>
      <c r="J989">
        <v>83</v>
      </c>
      <c r="K989">
        <v>0.99829059829059796</v>
      </c>
      <c r="L989">
        <v>0.933653077537969</v>
      </c>
      <c r="M989">
        <v>0.93525179856115104</v>
      </c>
      <c r="N989">
        <v>0.96489054109871897</v>
      </c>
      <c r="O989">
        <f t="shared" si="17"/>
        <v>0</v>
      </c>
    </row>
    <row r="990" spans="1:15" x14ac:dyDescent="0.25">
      <c r="A990">
        <v>4</v>
      </c>
      <c r="B990">
        <v>20</v>
      </c>
      <c r="C990" t="s">
        <v>15</v>
      </c>
      <c r="D990">
        <v>3</v>
      </c>
      <c r="E990">
        <v>796</v>
      </c>
      <c r="F990">
        <v>841</v>
      </c>
      <c r="G990">
        <v>45</v>
      </c>
      <c r="H990">
        <v>715</v>
      </c>
      <c r="I990">
        <v>81</v>
      </c>
      <c r="J990">
        <v>126</v>
      </c>
      <c r="K990">
        <v>0.89824120603015001</v>
      </c>
      <c r="L990">
        <v>0.85017835909631301</v>
      </c>
      <c r="M990">
        <v>0.94649227110582601</v>
      </c>
      <c r="N990">
        <v>0.87354917532070797</v>
      </c>
      <c r="O990">
        <f t="shared" si="17"/>
        <v>0</v>
      </c>
    </row>
    <row r="991" spans="1:15" x14ac:dyDescent="0.25">
      <c r="A991">
        <v>4</v>
      </c>
      <c r="B991">
        <v>20</v>
      </c>
      <c r="C991" t="s">
        <v>16</v>
      </c>
      <c r="D991">
        <v>3</v>
      </c>
      <c r="E991">
        <v>243</v>
      </c>
      <c r="F991">
        <v>252</v>
      </c>
      <c r="G991">
        <v>9</v>
      </c>
      <c r="H991">
        <v>200</v>
      </c>
      <c r="I991">
        <v>43</v>
      </c>
      <c r="J991">
        <v>52</v>
      </c>
      <c r="K991">
        <v>0.82304526748971196</v>
      </c>
      <c r="L991">
        <v>0.79365079365079305</v>
      </c>
      <c r="M991">
        <v>0.96428571428571397</v>
      </c>
      <c r="N991">
        <v>0.80808080808080796</v>
      </c>
      <c r="O991">
        <f t="shared" si="17"/>
        <v>0</v>
      </c>
    </row>
    <row r="992" spans="1:15" x14ac:dyDescent="0.25">
      <c r="A992">
        <v>4</v>
      </c>
      <c r="B992">
        <v>21</v>
      </c>
      <c r="C992" t="s">
        <v>14</v>
      </c>
      <c r="D992">
        <v>1</v>
      </c>
      <c r="E992">
        <v>947</v>
      </c>
      <c r="F992">
        <v>920</v>
      </c>
      <c r="G992">
        <v>27</v>
      </c>
      <c r="H992">
        <v>918</v>
      </c>
      <c r="I992">
        <v>29</v>
      </c>
      <c r="J992">
        <v>2</v>
      </c>
      <c r="K992">
        <v>0.96937697993664196</v>
      </c>
      <c r="L992">
        <v>0.99782608695652097</v>
      </c>
      <c r="M992">
        <v>1.02934782608695</v>
      </c>
      <c r="N992">
        <v>0.98339582217461097</v>
      </c>
      <c r="O992">
        <f t="shared" si="17"/>
        <v>0</v>
      </c>
    </row>
    <row r="993" spans="1:15" x14ac:dyDescent="0.25">
      <c r="A993">
        <v>4</v>
      </c>
      <c r="B993">
        <v>21</v>
      </c>
      <c r="C993" t="s">
        <v>15</v>
      </c>
      <c r="D993">
        <v>1</v>
      </c>
      <c r="E993">
        <v>598</v>
      </c>
      <c r="F993">
        <v>549</v>
      </c>
      <c r="G993">
        <v>49</v>
      </c>
      <c r="H993">
        <v>481</v>
      </c>
      <c r="I993">
        <v>117</v>
      </c>
      <c r="J993">
        <v>68</v>
      </c>
      <c r="K993">
        <v>0.80434782608695599</v>
      </c>
      <c r="L993">
        <v>0.87613843351548204</v>
      </c>
      <c r="M993">
        <v>1.08925318761384</v>
      </c>
      <c r="N993">
        <v>0.83870967741935398</v>
      </c>
      <c r="O993">
        <f t="shared" si="17"/>
        <v>0</v>
      </c>
    </row>
    <row r="994" spans="1:15" x14ac:dyDescent="0.25">
      <c r="A994">
        <v>4</v>
      </c>
      <c r="B994">
        <v>21</v>
      </c>
      <c r="C994" t="s">
        <v>16</v>
      </c>
      <c r="D994">
        <v>1</v>
      </c>
      <c r="E994">
        <v>233</v>
      </c>
      <c r="F994">
        <v>204</v>
      </c>
      <c r="G994">
        <v>29</v>
      </c>
      <c r="H994">
        <v>168</v>
      </c>
      <c r="I994">
        <v>65</v>
      </c>
      <c r="J994">
        <v>36</v>
      </c>
      <c r="K994">
        <v>0.72103004291845496</v>
      </c>
      <c r="L994">
        <v>0.82352941176470495</v>
      </c>
      <c r="M994">
        <v>1.14215686274509</v>
      </c>
      <c r="N994">
        <v>0.76887871853546896</v>
      </c>
      <c r="O994">
        <f t="shared" si="17"/>
        <v>0</v>
      </c>
    </row>
    <row r="995" spans="1:15" x14ac:dyDescent="0.25">
      <c r="A995">
        <v>4</v>
      </c>
      <c r="B995">
        <v>21</v>
      </c>
      <c r="C995" t="s">
        <v>14</v>
      </c>
      <c r="D995">
        <v>2</v>
      </c>
      <c r="E995">
        <v>941</v>
      </c>
      <c r="F995">
        <v>920</v>
      </c>
      <c r="G995">
        <v>21</v>
      </c>
      <c r="H995">
        <v>919</v>
      </c>
      <c r="I995">
        <v>22</v>
      </c>
      <c r="J995">
        <v>1</v>
      </c>
      <c r="K995">
        <v>0.97662061636556796</v>
      </c>
      <c r="L995">
        <v>0.99891304347826004</v>
      </c>
      <c r="M995">
        <v>1.02282608695652</v>
      </c>
      <c r="N995">
        <v>0.98764105319720497</v>
      </c>
      <c r="O995">
        <f t="shared" si="17"/>
        <v>0</v>
      </c>
    </row>
    <row r="996" spans="1:15" x14ac:dyDescent="0.25">
      <c r="A996">
        <v>4</v>
      </c>
      <c r="B996">
        <v>21</v>
      </c>
      <c r="C996" t="s">
        <v>15</v>
      </c>
      <c r="D996">
        <v>2</v>
      </c>
      <c r="E996">
        <v>562</v>
      </c>
      <c r="F996">
        <v>549</v>
      </c>
      <c r="G996">
        <v>13</v>
      </c>
      <c r="H996">
        <v>476</v>
      </c>
      <c r="I996">
        <v>86</v>
      </c>
      <c r="J996">
        <v>73</v>
      </c>
      <c r="K996">
        <v>0.84697508896797102</v>
      </c>
      <c r="L996">
        <v>0.86703096539162094</v>
      </c>
      <c r="M996">
        <v>1.02367941712204</v>
      </c>
      <c r="N996">
        <v>0.85688568856885605</v>
      </c>
      <c r="O996">
        <f t="shared" si="17"/>
        <v>0</v>
      </c>
    </row>
    <row r="997" spans="1:15" x14ac:dyDescent="0.25">
      <c r="A997">
        <v>4</v>
      </c>
      <c r="B997">
        <v>21</v>
      </c>
      <c r="C997" t="s">
        <v>16</v>
      </c>
      <c r="D997">
        <v>2</v>
      </c>
      <c r="E997">
        <v>206</v>
      </c>
      <c r="F997">
        <v>204</v>
      </c>
      <c r="G997">
        <v>2</v>
      </c>
      <c r="H997">
        <v>171</v>
      </c>
      <c r="I997">
        <v>35</v>
      </c>
      <c r="J997">
        <v>33</v>
      </c>
      <c r="K997">
        <v>0.83009708737863996</v>
      </c>
      <c r="L997">
        <v>0.83823529411764697</v>
      </c>
      <c r="M997">
        <v>1.0098039215686201</v>
      </c>
      <c r="N997">
        <v>0.83414634146341404</v>
      </c>
      <c r="O997">
        <f t="shared" si="17"/>
        <v>0</v>
      </c>
    </row>
    <row r="998" spans="1:15" x14ac:dyDescent="0.25">
      <c r="A998">
        <v>4</v>
      </c>
      <c r="B998">
        <v>21</v>
      </c>
      <c r="C998" t="s">
        <v>14</v>
      </c>
      <c r="D998">
        <v>3</v>
      </c>
      <c r="E998">
        <v>916</v>
      </c>
      <c r="F998">
        <v>920</v>
      </c>
      <c r="G998">
        <v>4</v>
      </c>
      <c r="H998">
        <v>914</v>
      </c>
      <c r="I998">
        <v>2</v>
      </c>
      <c r="J998">
        <v>6</v>
      </c>
      <c r="K998">
        <v>0.99781659388646204</v>
      </c>
      <c r="L998">
        <v>0.99347826086956503</v>
      </c>
      <c r="M998">
        <v>0.99565217391304295</v>
      </c>
      <c r="N998">
        <v>0.99564270152505396</v>
      </c>
      <c r="O998">
        <f t="shared" si="17"/>
        <v>0</v>
      </c>
    </row>
    <row r="999" spans="1:15" x14ac:dyDescent="0.25">
      <c r="A999">
        <v>4</v>
      </c>
      <c r="B999">
        <v>21</v>
      </c>
      <c r="C999" t="s">
        <v>15</v>
      </c>
      <c r="D999">
        <v>3</v>
      </c>
      <c r="E999">
        <v>575</v>
      </c>
      <c r="F999">
        <v>549</v>
      </c>
      <c r="G999">
        <v>26</v>
      </c>
      <c r="H999">
        <v>495</v>
      </c>
      <c r="I999">
        <v>80</v>
      </c>
      <c r="J999">
        <v>54</v>
      </c>
      <c r="K999">
        <v>0.860869565217391</v>
      </c>
      <c r="L999">
        <v>0.90163934426229497</v>
      </c>
      <c r="M999">
        <v>1.0473588342440801</v>
      </c>
      <c r="N999">
        <v>0.88078291814946597</v>
      </c>
      <c r="O999">
        <f t="shared" si="17"/>
        <v>0</v>
      </c>
    </row>
    <row r="1000" spans="1:15" x14ac:dyDescent="0.25">
      <c r="A1000">
        <v>4</v>
      </c>
      <c r="B1000">
        <v>21</v>
      </c>
      <c r="C1000" t="s">
        <v>16</v>
      </c>
      <c r="D1000">
        <v>3</v>
      </c>
      <c r="E1000">
        <v>211</v>
      </c>
      <c r="F1000">
        <v>204</v>
      </c>
      <c r="G1000">
        <v>7</v>
      </c>
      <c r="H1000">
        <v>185</v>
      </c>
      <c r="I1000">
        <v>26</v>
      </c>
      <c r="J1000">
        <v>19</v>
      </c>
      <c r="K1000">
        <v>0.87677725118483396</v>
      </c>
      <c r="L1000">
        <v>0.90686274509803899</v>
      </c>
      <c r="M1000">
        <v>1.03431372549019</v>
      </c>
      <c r="N1000">
        <v>0.89156626506024095</v>
      </c>
      <c r="O1000">
        <f t="shared" si="17"/>
        <v>0</v>
      </c>
    </row>
    <row r="1001" spans="1:15" x14ac:dyDescent="0.25">
      <c r="A1001">
        <v>4</v>
      </c>
      <c r="B1001">
        <v>22</v>
      </c>
      <c r="C1001" t="s">
        <v>14</v>
      </c>
      <c r="D1001">
        <v>1</v>
      </c>
      <c r="E1001">
        <v>1008</v>
      </c>
      <c r="F1001">
        <v>946</v>
      </c>
      <c r="G1001">
        <v>62</v>
      </c>
      <c r="H1001">
        <v>944</v>
      </c>
      <c r="I1001">
        <v>64</v>
      </c>
      <c r="J1001">
        <v>2</v>
      </c>
      <c r="K1001">
        <v>0.93650793650793596</v>
      </c>
      <c r="L1001">
        <v>0.99788583509513695</v>
      </c>
      <c r="M1001">
        <v>1.06553911205074</v>
      </c>
      <c r="N1001">
        <v>0.96622313203684695</v>
      </c>
      <c r="O1001">
        <f t="shared" si="17"/>
        <v>0</v>
      </c>
    </row>
    <row r="1002" spans="1:15" x14ac:dyDescent="0.25">
      <c r="A1002">
        <v>4</v>
      </c>
      <c r="B1002">
        <v>22</v>
      </c>
      <c r="C1002" t="s">
        <v>15</v>
      </c>
      <c r="D1002">
        <v>1</v>
      </c>
      <c r="E1002">
        <v>713</v>
      </c>
      <c r="F1002">
        <v>703</v>
      </c>
      <c r="G1002">
        <v>10</v>
      </c>
      <c r="H1002">
        <v>620</v>
      </c>
      <c r="I1002">
        <v>93</v>
      </c>
      <c r="J1002">
        <v>83</v>
      </c>
      <c r="K1002">
        <v>0.86956521739130399</v>
      </c>
      <c r="L1002">
        <v>0.88193456614509202</v>
      </c>
      <c r="M1002">
        <v>1.0142247510668501</v>
      </c>
      <c r="N1002">
        <v>0.87570621468926502</v>
      </c>
      <c r="O1002">
        <f t="shared" si="17"/>
        <v>0</v>
      </c>
    </row>
    <row r="1003" spans="1:15" x14ac:dyDescent="0.25">
      <c r="A1003">
        <v>4</v>
      </c>
      <c r="B1003">
        <v>22</v>
      </c>
      <c r="C1003" t="s">
        <v>16</v>
      </c>
      <c r="D1003">
        <v>1</v>
      </c>
      <c r="E1003">
        <v>235</v>
      </c>
      <c r="F1003">
        <v>247</v>
      </c>
      <c r="G1003">
        <v>12</v>
      </c>
      <c r="H1003">
        <v>167</v>
      </c>
      <c r="I1003">
        <v>68</v>
      </c>
      <c r="J1003">
        <v>80</v>
      </c>
      <c r="K1003">
        <v>0.71063829787234001</v>
      </c>
      <c r="L1003">
        <v>0.67611336032388603</v>
      </c>
      <c r="M1003">
        <v>0.95141700404858298</v>
      </c>
      <c r="N1003">
        <v>0.69294605809128595</v>
      </c>
      <c r="O1003">
        <f t="shared" si="17"/>
        <v>0</v>
      </c>
    </row>
    <row r="1004" spans="1:15" x14ac:dyDescent="0.25">
      <c r="A1004">
        <v>4</v>
      </c>
      <c r="B1004">
        <v>22</v>
      </c>
      <c r="C1004" t="s">
        <v>14</v>
      </c>
      <c r="D1004">
        <v>2</v>
      </c>
      <c r="E1004">
        <v>971</v>
      </c>
      <c r="F1004">
        <v>946</v>
      </c>
      <c r="G1004">
        <v>25</v>
      </c>
      <c r="H1004">
        <v>946</v>
      </c>
      <c r="I1004">
        <v>25</v>
      </c>
      <c r="J1004">
        <v>0</v>
      </c>
      <c r="K1004">
        <v>0.97425334706488098</v>
      </c>
      <c r="L1004">
        <v>1</v>
      </c>
      <c r="M1004">
        <v>1.02642706131078</v>
      </c>
      <c r="N1004">
        <v>0.98695878977569096</v>
      </c>
      <c r="O1004">
        <f t="shared" si="17"/>
        <v>0</v>
      </c>
    </row>
    <row r="1005" spans="1:15" x14ac:dyDescent="0.25">
      <c r="A1005">
        <v>4</v>
      </c>
      <c r="B1005">
        <v>22</v>
      </c>
      <c r="C1005" t="s">
        <v>15</v>
      </c>
      <c r="D1005">
        <v>2</v>
      </c>
      <c r="E1005">
        <v>699</v>
      </c>
      <c r="F1005">
        <v>703</v>
      </c>
      <c r="G1005">
        <v>4</v>
      </c>
      <c r="H1005">
        <v>628</v>
      </c>
      <c r="I1005">
        <v>71</v>
      </c>
      <c r="J1005">
        <v>75</v>
      </c>
      <c r="K1005">
        <v>0.89842632331902705</v>
      </c>
      <c r="L1005">
        <v>0.89331436699857703</v>
      </c>
      <c r="M1005">
        <v>0.994310099573257</v>
      </c>
      <c r="N1005">
        <v>0.89586305278174005</v>
      </c>
      <c r="O1005">
        <f t="shared" ref="O1005:O1068" si="18">IF(AND(B1005&gt;18,B1005&lt;25),0,1)</f>
        <v>0</v>
      </c>
    </row>
    <row r="1006" spans="1:15" x14ac:dyDescent="0.25">
      <c r="A1006">
        <v>4</v>
      </c>
      <c r="B1006">
        <v>22</v>
      </c>
      <c r="C1006" t="s">
        <v>16</v>
      </c>
      <c r="D1006">
        <v>2</v>
      </c>
      <c r="E1006">
        <v>220</v>
      </c>
      <c r="F1006">
        <v>247</v>
      </c>
      <c r="G1006">
        <v>27</v>
      </c>
      <c r="H1006">
        <v>185</v>
      </c>
      <c r="I1006">
        <v>35</v>
      </c>
      <c r="J1006">
        <v>62</v>
      </c>
      <c r="K1006">
        <v>0.84090909090909005</v>
      </c>
      <c r="L1006">
        <v>0.748987854251012</v>
      </c>
      <c r="M1006">
        <v>0.89068825910931104</v>
      </c>
      <c r="N1006">
        <v>0.79229122055674495</v>
      </c>
      <c r="O1006">
        <f t="shared" si="18"/>
        <v>0</v>
      </c>
    </row>
    <row r="1007" spans="1:15" x14ac:dyDescent="0.25">
      <c r="A1007">
        <v>4</v>
      </c>
      <c r="B1007">
        <v>22</v>
      </c>
      <c r="C1007" t="s">
        <v>14</v>
      </c>
      <c r="D1007">
        <v>3</v>
      </c>
      <c r="E1007">
        <v>956</v>
      </c>
      <c r="F1007">
        <v>946</v>
      </c>
      <c r="G1007">
        <v>10</v>
      </c>
      <c r="H1007">
        <v>945</v>
      </c>
      <c r="I1007">
        <v>11</v>
      </c>
      <c r="J1007">
        <v>1</v>
      </c>
      <c r="K1007">
        <v>0.98849372384937195</v>
      </c>
      <c r="L1007">
        <v>0.99894291754756803</v>
      </c>
      <c r="M1007">
        <v>1.0105708245243099</v>
      </c>
      <c r="N1007">
        <v>0.99369085173501503</v>
      </c>
      <c r="O1007">
        <f t="shared" si="18"/>
        <v>0</v>
      </c>
    </row>
    <row r="1008" spans="1:15" x14ac:dyDescent="0.25">
      <c r="A1008">
        <v>4</v>
      </c>
      <c r="B1008">
        <v>22</v>
      </c>
      <c r="C1008" t="s">
        <v>15</v>
      </c>
      <c r="D1008">
        <v>3</v>
      </c>
      <c r="E1008">
        <v>684</v>
      </c>
      <c r="F1008">
        <v>703</v>
      </c>
      <c r="G1008">
        <v>19</v>
      </c>
      <c r="H1008">
        <v>635</v>
      </c>
      <c r="I1008">
        <v>49</v>
      </c>
      <c r="J1008">
        <v>68</v>
      </c>
      <c r="K1008">
        <v>0.92836257309941494</v>
      </c>
      <c r="L1008">
        <v>0.903271692745377</v>
      </c>
      <c r="M1008">
        <v>0.97297297297297303</v>
      </c>
      <c r="N1008">
        <v>0.91564527757750502</v>
      </c>
      <c r="O1008">
        <f t="shared" si="18"/>
        <v>0</v>
      </c>
    </row>
    <row r="1009" spans="1:15" x14ac:dyDescent="0.25">
      <c r="A1009">
        <v>4</v>
      </c>
      <c r="B1009">
        <v>22</v>
      </c>
      <c r="C1009" t="s">
        <v>16</v>
      </c>
      <c r="D1009">
        <v>3</v>
      </c>
      <c r="E1009">
        <v>255</v>
      </c>
      <c r="F1009">
        <v>247</v>
      </c>
      <c r="G1009">
        <v>8</v>
      </c>
      <c r="H1009">
        <v>199</v>
      </c>
      <c r="I1009">
        <v>56</v>
      </c>
      <c r="J1009">
        <v>48</v>
      </c>
      <c r="K1009">
        <v>0.78039215686274499</v>
      </c>
      <c r="L1009">
        <v>0.80566801619433204</v>
      </c>
      <c r="M1009">
        <v>1.0323886639676101</v>
      </c>
      <c r="N1009">
        <v>0.79282868525896399</v>
      </c>
      <c r="O1009">
        <f t="shared" si="18"/>
        <v>0</v>
      </c>
    </row>
    <row r="1010" spans="1:15" x14ac:dyDescent="0.25">
      <c r="A1010">
        <v>4</v>
      </c>
      <c r="B1010">
        <v>23</v>
      </c>
      <c r="C1010" t="s">
        <v>14</v>
      </c>
      <c r="D1010">
        <v>1</v>
      </c>
      <c r="E1010">
        <v>1005</v>
      </c>
      <c r="F1010">
        <v>999</v>
      </c>
      <c r="G1010">
        <v>6</v>
      </c>
      <c r="H1010">
        <v>988</v>
      </c>
      <c r="I1010">
        <v>17</v>
      </c>
      <c r="J1010">
        <v>11</v>
      </c>
      <c r="K1010">
        <v>0.98308457711442698</v>
      </c>
      <c r="L1010">
        <v>0.98898898898898902</v>
      </c>
      <c r="M1010">
        <v>1.0060060060060001</v>
      </c>
      <c r="N1010">
        <v>0.98602794411177597</v>
      </c>
      <c r="O1010">
        <f t="shared" si="18"/>
        <v>0</v>
      </c>
    </row>
    <row r="1011" spans="1:15" x14ac:dyDescent="0.25">
      <c r="A1011">
        <v>4</v>
      </c>
      <c r="B1011">
        <v>23</v>
      </c>
      <c r="C1011" t="s">
        <v>15</v>
      </c>
      <c r="D1011">
        <v>1</v>
      </c>
      <c r="E1011">
        <v>892</v>
      </c>
      <c r="F1011">
        <v>835</v>
      </c>
      <c r="G1011">
        <v>57</v>
      </c>
      <c r="H1011">
        <v>738</v>
      </c>
      <c r="I1011">
        <v>154</v>
      </c>
      <c r="J1011">
        <v>97</v>
      </c>
      <c r="K1011">
        <v>0.82735426008968604</v>
      </c>
      <c r="L1011">
        <v>0.88383233532934102</v>
      </c>
      <c r="M1011">
        <v>1.06826347305389</v>
      </c>
      <c r="N1011">
        <v>0.85466126230457395</v>
      </c>
      <c r="O1011">
        <f t="shared" si="18"/>
        <v>0</v>
      </c>
    </row>
    <row r="1012" spans="1:15" x14ac:dyDescent="0.25">
      <c r="A1012">
        <v>4</v>
      </c>
      <c r="B1012">
        <v>23</v>
      </c>
      <c r="C1012" t="s">
        <v>16</v>
      </c>
      <c r="D1012">
        <v>1</v>
      </c>
      <c r="E1012">
        <v>253</v>
      </c>
      <c r="F1012">
        <v>266</v>
      </c>
      <c r="G1012">
        <v>13</v>
      </c>
      <c r="H1012">
        <v>142</v>
      </c>
      <c r="I1012">
        <v>111</v>
      </c>
      <c r="J1012">
        <v>124</v>
      </c>
      <c r="K1012">
        <v>0.561264822134387</v>
      </c>
      <c r="L1012">
        <v>0.533834586466165</v>
      </c>
      <c r="M1012">
        <v>0.95112781954887204</v>
      </c>
      <c r="N1012">
        <v>0.54720616570327496</v>
      </c>
      <c r="O1012">
        <f t="shared" si="18"/>
        <v>0</v>
      </c>
    </row>
    <row r="1013" spans="1:15" x14ac:dyDescent="0.25">
      <c r="A1013">
        <v>4</v>
      </c>
      <c r="B1013">
        <v>23</v>
      </c>
      <c r="C1013" t="s">
        <v>14</v>
      </c>
      <c r="D1013">
        <v>2</v>
      </c>
      <c r="E1013">
        <v>830</v>
      </c>
      <c r="F1013">
        <v>999</v>
      </c>
      <c r="G1013">
        <v>169</v>
      </c>
      <c r="H1013">
        <v>827</v>
      </c>
      <c r="I1013">
        <v>3</v>
      </c>
      <c r="J1013">
        <v>172</v>
      </c>
      <c r="K1013">
        <v>0.99638554216867403</v>
      </c>
      <c r="L1013">
        <v>0.82782782782782705</v>
      </c>
      <c r="M1013">
        <v>0.83083083083082998</v>
      </c>
      <c r="N1013">
        <v>0.90431930016402395</v>
      </c>
      <c r="O1013">
        <f t="shared" si="18"/>
        <v>0</v>
      </c>
    </row>
    <row r="1014" spans="1:15" x14ac:dyDescent="0.25">
      <c r="A1014">
        <v>4</v>
      </c>
      <c r="B1014">
        <v>23</v>
      </c>
      <c r="C1014" t="s">
        <v>15</v>
      </c>
      <c r="D1014">
        <v>2</v>
      </c>
      <c r="E1014">
        <v>510</v>
      </c>
      <c r="F1014">
        <v>835</v>
      </c>
      <c r="G1014">
        <v>325</v>
      </c>
      <c r="H1014">
        <v>459</v>
      </c>
      <c r="I1014">
        <v>51</v>
      </c>
      <c r="J1014">
        <v>376</v>
      </c>
      <c r="K1014">
        <v>0.9</v>
      </c>
      <c r="L1014">
        <v>0.54970059880239497</v>
      </c>
      <c r="M1014">
        <v>0.61077844311377205</v>
      </c>
      <c r="N1014">
        <v>0.68252788104089201</v>
      </c>
      <c r="O1014">
        <f t="shared" si="18"/>
        <v>0</v>
      </c>
    </row>
    <row r="1015" spans="1:15" x14ac:dyDescent="0.25">
      <c r="A1015">
        <v>4</v>
      </c>
      <c r="B1015">
        <v>23</v>
      </c>
      <c r="C1015" t="s">
        <v>16</v>
      </c>
      <c r="D1015">
        <v>2</v>
      </c>
      <c r="E1015">
        <v>123</v>
      </c>
      <c r="F1015">
        <v>266</v>
      </c>
      <c r="G1015">
        <v>143</v>
      </c>
      <c r="H1015">
        <v>121</v>
      </c>
      <c r="I1015">
        <v>2</v>
      </c>
      <c r="J1015">
        <v>145</v>
      </c>
      <c r="K1015">
        <v>0.98373983739837401</v>
      </c>
      <c r="L1015">
        <v>0.45488721804511201</v>
      </c>
      <c r="M1015">
        <v>0.46240601503759399</v>
      </c>
      <c r="N1015">
        <v>0.62210796915167099</v>
      </c>
      <c r="O1015">
        <f t="shared" si="18"/>
        <v>0</v>
      </c>
    </row>
    <row r="1016" spans="1:15" x14ac:dyDescent="0.25">
      <c r="A1016">
        <v>4</v>
      </c>
      <c r="B1016">
        <v>23</v>
      </c>
      <c r="C1016" t="s">
        <v>14</v>
      </c>
      <c r="D1016">
        <v>3</v>
      </c>
      <c r="E1016">
        <v>1012</v>
      </c>
      <c r="F1016">
        <v>999</v>
      </c>
      <c r="G1016">
        <v>13</v>
      </c>
      <c r="H1016">
        <v>997</v>
      </c>
      <c r="I1016">
        <v>15</v>
      </c>
      <c r="J1016">
        <v>2</v>
      </c>
      <c r="K1016">
        <v>0.98517786561264797</v>
      </c>
      <c r="L1016">
        <v>0.99799799799799804</v>
      </c>
      <c r="M1016">
        <v>1.0130130130130099</v>
      </c>
      <c r="N1016">
        <v>0.99154649428145203</v>
      </c>
      <c r="O1016">
        <f t="shared" si="18"/>
        <v>0</v>
      </c>
    </row>
    <row r="1017" spans="1:15" x14ac:dyDescent="0.25">
      <c r="A1017">
        <v>4</v>
      </c>
      <c r="B1017">
        <v>23</v>
      </c>
      <c r="C1017" t="s">
        <v>15</v>
      </c>
      <c r="D1017">
        <v>3</v>
      </c>
      <c r="E1017">
        <v>840</v>
      </c>
      <c r="F1017">
        <v>835</v>
      </c>
      <c r="G1017">
        <v>5</v>
      </c>
      <c r="H1017">
        <v>775</v>
      </c>
      <c r="I1017">
        <v>65</v>
      </c>
      <c r="J1017">
        <v>60</v>
      </c>
      <c r="K1017">
        <v>0.92261904761904701</v>
      </c>
      <c r="L1017">
        <v>0.92814371257484996</v>
      </c>
      <c r="M1017">
        <v>1.00598802395209</v>
      </c>
      <c r="N1017">
        <v>0.92537313432835799</v>
      </c>
      <c r="O1017">
        <f t="shared" si="18"/>
        <v>0</v>
      </c>
    </row>
    <row r="1018" spans="1:15" x14ac:dyDescent="0.25">
      <c r="A1018">
        <v>4</v>
      </c>
      <c r="B1018">
        <v>23</v>
      </c>
      <c r="C1018" t="s">
        <v>16</v>
      </c>
      <c r="D1018">
        <v>3</v>
      </c>
      <c r="E1018">
        <v>274</v>
      </c>
      <c r="F1018">
        <v>266</v>
      </c>
      <c r="G1018">
        <v>8</v>
      </c>
      <c r="H1018">
        <v>210</v>
      </c>
      <c r="I1018">
        <v>64</v>
      </c>
      <c r="J1018">
        <v>56</v>
      </c>
      <c r="K1018">
        <v>0.76642335766423297</v>
      </c>
      <c r="L1018">
        <v>0.78947368421052599</v>
      </c>
      <c r="M1018">
        <v>1.0300751879699199</v>
      </c>
      <c r="N1018">
        <v>0.77777777777777701</v>
      </c>
      <c r="O1018">
        <f t="shared" si="18"/>
        <v>0</v>
      </c>
    </row>
    <row r="1019" spans="1:15" x14ac:dyDescent="0.25">
      <c r="A1019">
        <v>4</v>
      </c>
      <c r="B1019">
        <v>24</v>
      </c>
      <c r="C1019" t="s">
        <v>14</v>
      </c>
      <c r="D1019">
        <v>1</v>
      </c>
      <c r="E1019">
        <v>1068</v>
      </c>
      <c r="F1019">
        <v>1079</v>
      </c>
      <c r="G1019">
        <v>11</v>
      </c>
      <c r="H1019">
        <v>1055</v>
      </c>
      <c r="I1019">
        <v>13</v>
      </c>
      <c r="J1019">
        <v>24</v>
      </c>
      <c r="K1019">
        <v>0.98782771535580505</v>
      </c>
      <c r="L1019">
        <v>0.97775718257645905</v>
      </c>
      <c r="M1019">
        <v>0.98980537534754398</v>
      </c>
      <c r="N1019">
        <v>0.98276665114112705</v>
      </c>
      <c r="O1019">
        <f t="shared" si="18"/>
        <v>0</v>
      </c>
    </row>
    <row r="1020" spans="1:15" x14ac:dyDescent="0.25">
      <c r="A1020">
        <v>4</v>
      </c>
      <c r="B1020">
        <v>24</v>
      </c>
      <c r="C1020" t="s">
        <v>15</v>
      </c>
      <c r="D1020">
        <v>1</v>
      </c>
      <c r="E1020">
        <v>641</v>
      </c>
      <c r="F1020">
        <v>680</v>
      </c>
      <c r="G1020">
        <v>39</v>
      </c>
      <c r="H1020">
        <v>575</v>
      </c>
      <c r="I1020">
        <v>66</v>
      </c>
      <c r="J1020">
        <v>105</v>
      </c>
      <c r="K1020">
        <v>0.89703588143525703</v>
      </c>
      <c r="L1020">
        <v>0.84558823529411697</v>
      </c>
      <c r="M1020">
        <v>0.94264705882352895</v>
      </c>
      <c r="N1020">
        <v>0.87055261165783404</v>
      </c>
      <c r="O1020">
        <f t="shared" si="18"/>
        <v>0</v>
      </c>
    </row>
    <row r="1021" spans="1:15" x14ac:dyDescent="0.25">
      <c r="A1021">
        <v>4</v>
      </c>
      <c r="B1021">
        <v>24</v>
      </c>
      <c r="C1021" t="s">
        <v>16</v>
      </c>
      <c r="D1021">
        <v>1</v>
      </c>
      <c r="E1021">
        <v>190</v>
      </c>
      <c r="F1021">
        <v>247</v>
      </c>
      <c r="G1021">
        <v>57</v>
      </c>
      <c r="H1021">
        <v>134</v>
      </c>
      <c r="I1021">
        <v>56</v>
      </c>
      <c r="J1021">
        <v>113</v>
      </c>
      <c r="K1021">
        <v>0.70526315789473604</v>
      </c>
      <c r="L1021">
        <v>0.542510121457489</v>
      </c>
      <c r="M1021">
        <v>0.76923076923076905</v>
      </c>
      <c r="N1021">
        <v>0.613272311212814</v>
      </c>
      <c r="O1021">
        <f t="shared" si="18"/>
        <v>0</v>
      </c>
    </row>
    <row r="1022" spans="1:15" x14ac:dyDescent="0.25">
      <c r="A1022">
        <v>4</v>
      </c>
      <c r="B1022">
        <v>24</v>
      </c>
      <c r="C1022" t="s">
        <v>14</v>
      </c>
      <c r="D1022">
        <v>2</v>
      </c>
      <c r="E1022">
        <v>1027</v>
      </c>
      <c r="F1022">
        <v>1079</v>
      </c>
      <c r="G1022">
        <v>52</v>
      </c>
      <c r="H1022">
        <v>1014</v>
      </c>
      <c r="I1022">
        <v>13</v>
      </c>
      <c r="J1022">
        <v>65</v>
      </c>
      <c r="K1022">
        <v>0.987341772151898</v>
      </c>
      <c r="L1022">
        <v>0.93975903614457801</v>
      </c>
      <c r="M1022">
        <v>0.95180722891566205</v>
      </c>
      <c r="N1022">
        <v>0.96296296296296302</v>
      </c>
      <c r="O1022">
        <f t="shared" si="18"/>
        <v>0</v>
      </c>
    </row>
    <row r="1023" spans="1:15" x14ac:dyDescent="0.25">
      <c r="A1023">
        <v>4</v>
      </c>
      <c r="B1023">
        <v>24</v>
      </c>
      <c r="C1023" t="s">
        <v>15</v>
      </c>
      <c r="D1023">
        <v>2</v>
      </c>
      <c r="E1023">
        <v>622</v>
      </c>
      <c r="F1023">
        <v>680</v>
      </c>
      <c r="G1023">
        <v>58</v>
      </c>
      <c r="H1023">
        <v>590</v>
      </c>
      <c r="I1023">
        <v>32</v>
      </c>
      <c r="J1023">
        <v>90</v>
      </c>
      <c r="K1023">
        <v>0.94855305466237905</v>
      </c>
      <c r="L1023">
        <v>0.86764705882352899</v>
      </c>
      <c r="M1023">
        <v>0.91470588235294104</v>
      </c>
      <c r="N1023">
        <v>0.90629800307219599</v>
      </c>
      <c r="O1023">
        <f t="shared" si="18"/>
        <v>0</v>
      </c>
    </row>
    <row r="1024" spans="1:15" x14ac:dyDescent="0.25">
      <c r="A1024">
        <v>4</v>
      </c>
      <c r="B1024">
        <v>24</v>
      </c>
      <c r="C1024" t="s">
        <v>16</v>
      </c>
      <c r="D1024">
        <v>2</v>
      </c>
      <c r="E1024">
        <v>220</v>
      </c>
      <c r="F1024">
        <v>247</v>
      </c>
      <c r="G1024">
        <v>27</v>
      </c>
      <c r="H1024">
        <v>199</v>
      </c>
      <c r="I1024">
        <v>21</v>
      </c>
      <c r="J1024">
        <v>48</v>
      </c>
      <c r="K1024">
        <v>0.90454545454545399</v>
      </c>
      <c r="L1024">
        <v>0.80566801619433204</v>
      </c>
      <c r="M1024">
        <v>0.89068825910931104</v>
      </c>
      <c r="N1024">
        <v>0.85224839400428198</v>
      </c>
      <c r="O1024">
        <f t="shared" si="18"/>
        <v>0</v>
      </c>
    </row>
    <row r="1025" spans="1:15" x14ac:dyDescent="0.25">
      <c r="A1025">
        <v>4</v>
      </c>
      <c r="B1025">
        <v>24</v>
      </c>
      <c r="C1025" t="s">
        <v>14</v>
      </c>
      <c r="D1025">
        <v>3</v>
      </c>
      <c r="E1025">
        <v>1070</v>
      </c>
      <c r="F1025">
        <v>1079</v>
      </c>
      <c r="G1025">
        <v>9</v>
      </c>
      <c r="H1025">
        <v>1067</v>
      </c>
      <c r="I1025">
        <v>3</v>
      </c>
      <c r="J1025">
        <v>12</v>
      </c>
      <c r="K1025">
        <v>0.99719626168224296</v>
      </c>
      <c r="L1025">
        <v>0.98887859128822897</v>
      </c>
      <c r="M1025">
        <v>0.991658943466172</v>
      </c>
      <c r="N1025">
        <v>0.99302000930665402</v>
      </c>
      <c r="O1025">
        <f t="shared" si="18"/>
        <v>0</v>
      </c>
    </row>
    <row r="1026" spans="1:15" x14ac:dyDescent="0.25">
      <c r="A1026">
        <v>4</v>
      </c>
      <c r="B1026">
        <v>24</v>
      </c>
      <c r="C1026" t="s">
        <v>15</v>
      </c>
      <c r="D1026">
        <v>3</v>
      </c>
      <c r="E1026">
        <v>645</v>
      </c>
      <c r="F1026">
        <v>680</v>
      </c>
      <c r="G1026">
        <v>35</v>
      </c>
      <c r="H1026">
        <v>620</v>
      </c>
      <c r="I1026">
        <v>25</v>
      </c>
      <c r="J1026">
        <v>60</v>
      </c>
      <c r="K1026">
        <v>0.96124031007751898</v>
      </c>
      <c r="L1026">
        <v>0.91176470588235203</v>
      </c>
      <c r="M1026">
        <v>0.94852941176470495</v>
      </c>
      <c r="N1026">
        <v>0.93584905660377304</v>
      </c>
      <c r="O1026">
        <f t="shared" si="18"/>
        <v>0</v>
      </c>
    </row>
    <row r="1027" spans="1:15" x14ac:dyDescent="0.25">
      <c r="A1027">
        <v>4</v>
      </c>
      <c r="B1027">
        <v>24</v>
      </c>
      <c r="C1027" t="s">
        <v>16</v>
      </c>
      <c r="D1027">
        <v>3</v>
      </c>
      <c r="E1027">
        <v>233</v>
      </c>
      <c r="F1027">
        <v>247</v>
      </c>
      <c r="G1027">
        <v>14</v>
      </c>
      <c r="H1027">
        <v>210</v>
      </c>
      <c r="I1027">
        <v>23</v>
      </c>
      <c r="J1027">
        <v>37</v>
      </c>
      <c r="K1027">
        <v>0.90128755364806801</v>
      </c>
      <c r="L1027">
        <v>0.85020242914979705</v>
      </c>
      <c r="M1027">
        <v>0.94331983805667996</v>
      </c>
      <c r="N1027">
        <v>0.875</v>
      </c>
      <c r="O1027">
        <f t="shared" si="18"/>
        <v>0</v>
      </c>
    </row>
    <row r="1028" spans="1:15" x14ac:dyDescent="0.25">
      <c r="A1028">
        <v>4</v>
      </c>
      <c r="B1028">
        <v>25</v>
      </c>
      <c r="C1028" t="s">
        <v>14</v>
      </c>
      <c r="D1028">
        <v>1</v>
      </c>
      <c r="E1028">
        <v>942</v>
      </c>
      <c r="F1028">
        <v>946</v>
      </c>
      <c r="G1028">
        <v>4</v>
      </c>
      <c r="H1028">
        <v>939</v>
      </c>
      <c r="I1028">
        <v>3</v>
      </c>
      <c r="J1028">
        <v>7</v>
      </c>
      <c r="K1028">
        <v>0.99681528662420305</v>
      </c>
      <c r="L1028">
        <v>0.992600422832981</v>
      </c>
      <c r="M1028">
        <v>0.99577167019027402</v>
      </c>
      <c r="N1028">
        <v>0.99470338983050799</v>
      </c>
      <c r="O1028">
        <f t="shared" si="18"/>
        <v>1</v>
      </c>
    </row>
    <row r="1029" spans="1:15" x14ac:dyDescent="0.25">
      <c r="A1029">
        <v>4</v>
      </c>
      <c r="B1029">
        <v>25</v>
      </c>
      <c r="C1029" t="s">
        <v>15</v>
      </c>
      <c r="D1029">
        <v>1</v>
      </c>
      <c r="E1029">
        <v>691</v>
      </c>
      <c r="F1029">
        <v>718</v>
      </c>
      <c r="G1029">
        <v>27</v>
      </c>
      <c r="H1029">
        <v>627</v>
      </c>
      <c r="I1029">
        <v>64</v>
      </c>
      <c r="J1029">
        <v>91</v>
      </c>
      <c r="K1029">
        <v>0.90738060781476104</v>
      </c>
      <c r="L1029">
        <v>0.873259052924791</v>
      </c>
      <c r="M1029">
        <v>0.96239554317548703</v>
      </c>
      <c r="N1029">
        <v>0.88999290276791998</v>
      </c>
      <c r="O1029">
        <f t="shared" si="18"/>
        <v>1</v>
      </c>
    </row>
    <row r="1030" spans="1:15" x14ac:dyDescent="0.25">
      <c r="A1030">
        <v>4</v>
      </c>
      <c r="B1030">
        <v>25</v>
      </c>
      <c r="C1030" t="s">
        <v>16</v>
      </c>
      <c r="D1030">
        <v>1</v>
      </c>
      <c r="E1030">
        <v>254</v>
      </c>
      <c r="F1030">
        <v>207</v>
      </c>
      <c r="G1030">
        <v>47</v>
      </c>
      <c r="H1030">
        <v>155</v>
      </c>
      <c r="I1030">
        <v>99</v>
      </c>
      <c r="J1030">
        <v>52</v>
      </c>
      <c r="K1030">
        <v>0.61023622047244097</v>
      </c>
      <c r="L1030">
        <v>0.74879227053140096</v>
      </c>
      <c r="M1030">
        <v>1.22705314009661</v>
      </c>
      <c r="N1030">
        <v>0.67245119305856804</v>
      </c>
      <c r="O1030">
        <f t="shared" si="18"/>
        <v>1</v>
      </c>
    </row>
    <row r="1031" spans="1:15" x14ac:dyDescent="0.25">
      <c r="A1031">
        <v>4</v>
      </c>
      <c r="B1031">
        <v>25</v>
      </c>
      <c r="C1031" t="s">
        <v>14</v>
      </c>
      <c r="D1031">
        <v>2</v>
      </c>
      <c r="E1031">
        <v>923</v>
      </c>
      <c r="F1031">
        <v>946</v>
      </c>
      <c r="G1031">
        <v>23</v>
      </c>
      <c r="H1031">
        <v>917</v>
      </c>
      <c r="I1031">
        <v>6</v>
      </c>
      <c r="J1031">
        <v>29</v>
      </c>
      <c r="K1031">
        <v>0.99349945828818997</v>
      </c>
      <c r="L1031">
        <v>0.96934460887949203</v>
      </c>
      <c r="M1031">
        <v>0.97568710359407995</v>
      </c>
      <c r="N1031">
        <v>0.9812734082397</v>
      </c>
      <c r="O1031">
        <f t="shared" si="18"/>
        <v>1</v>
      </c>
    </row>
    <row r="1032" spans="1:15" x14ac:dyDescent="0.25">
      <c r="A1032">
        <v>4</v>
      </c>
      <c r="B1032">
        <v>25</v>
      </c>
      <c r="C1032" t="s">
        <v>15</v>
      </c>
      <c r="D1032">
        <v>2</v>
      </c>
      <c r="E1032">
        <v>703</v>
      </c>
      <c r="F1032">
        <v>718</v>
      </c>
      <c r="G1032">
        <v>15</v>
      </c>
      <c r="H1032">
        <v>644</v>
      </c>
      <c r="I1032">
        <v>59</v>
      </c>
      <c r="J1032">
        <v>74</v>
      </c>
      <c r="K1032">
        <v>0.91607396870554703</v>
      </c>
      <c r="L1032">
        <v>0.89693593314763198</v>
      </c>
      <c r="M1032">
        <v>0.97910863509749302</v>
      </c>
      <c r="N1032">
        <v>0.90640394088669896</v>
      </c>
      <c r="O1032">
        <f t="shared" si="18"/>
        <v>1</v>
      </c>
    </row>
    <row r="1033" spans="1:15" x14ac:dyDescent="0.25">
      <c r="A1033">
        <v>4</v>
      </c>
      <c r="B1033">
        <v>25</v>
      </c>
      <c r="C1033" t="s">
        <v>16</v>
      </c>
      <c r="D1033">
        <v>2</v>
      </c>
      <c r="E1033">
        <v>212</v>
      </c>
      <c r="F1033">
        <v>207</v>
      </c>
      <c r="G1033">
        <v>5</v>
      </c>
      <c r="H1033">
        <v>154</v>
      </c>
      <c r="I1033">
        <v>58</v>
      </c>
      <c r="J1033">
        <v>53</v>
      </c>
      <c r="K1033">
        <v>0.72641509433962204</v>
      </c>
      <c r="L1033">
        <v>0.74396135265700403</v>
      </c>
      <c r="M1033">
        <v>1.0241545893719799</v>
      </c>
      <c r="N1033">
        <v>0.73508353221957001</v>
      </c>
      <c r="O1033">
        <f t="shared" si="18"/>
        <v>1</v>
      </c>
    </row>
    <row r="1034" spans="1:15" x14ac:dyDescent="0.25">
      <c r="A1034">
        <v>4</v>
      </c>
      <c r="B1034">
        <v>25</v>
      </c>
      <c r="C1034" t="s">
        <v>14</v>
      </c>
      <c r="D1034">
        <v>3</v>
      </c>
      <c r="E1034">
        <v>947</v>
      </c>
      <c r="F1034">
        <v>946</v>
      </c>
      <c r="G1034">
        <v>1</v>
      </c>
      <c r="H1034">
        <v>943</v>
      </c>
      <c r="I1034">
        <v>4</v>
      </c>
      <c r="J1034">
        <v>3</v>
      </c>
      <c r="K1034">
        <v>0.99577613516367403</v>
      </c>
      <c r="L1034">
        <v>0.99682875264270598</v>
      </c>
      <c r="M1034">
        <v>1.0010570824524301</v>
      </c>
      <c r="N1034">
        <v>0.996302165874273</v>
      </c>
      <c r="O1034">
        <f t="shared" si="18"/>
        <v>1</v>
      </c>
    </row>
    <row r="1035" spans="1:15" x14ac:dyDescent="0.25">
      <c r="A1035">
        <v>4</v>
      </c>
      <c r="B1035">
        <v>25</v>
      </c>
      <c r="C1035" t="s">
        <v>15</v>
      </c>
      <c r="D1035">
        <v>3</v>
      </c>
      <c r="E1035">
        <v>676</v>
      </c>
      <c r="F1035">
        <v>718</v>
      </c>
      <c r="G1035">
        <v>42</v>
      </c>
      <c r="H1035">
        <v>625</v>
      </c>
      <c r="I1035">
        <v>51</v>
      </c>
      <c r="J1035">
        <v>93</v>
      </c>
      <c r="K1035">
        <v>0.92455621301775104</v>
      </c>
      <c r="L1035">
        <v>0.870473537604456</v>
      </c>
      <c r="M1035">
        <v>0.94150417827298005</v>
      </c>
      <c r="N1035">
        <v>0.89670014347202198</v>
      </c>
      <c r="O1035">
        <f t="shared" si="18"/>
        <v>1</v>
      </c>
    </row>
    <row r="1036" spans="1:15" x14ac:dyDescent="0.25">
      <c r="A1036">
        <v>4</v>
      </c>
      <c r="B1036">
        <v>25</v>
      </c>
      <c r="C1036" t="s">
        <v>16</v>
      </c>
      <c r="D1036">
        <v>3</v>
      </c>
      <c r="E1036">
        <v>218</v>
      </c>
      <c r="F1036">
        <v>207</v>
      </c>
      <c r="G1036">
        <v>11</v>
      </c>
      <c r="H1036">
        <v>149</v>
      </c>
      <c r="I1036">
        <v>69</v>
      </c>
      <c r="J1036">
        <v>58</v>
      </c>
      <c r="K1036">
        <v>0.68348623853210999</v>
      </c>
      <c r="L1036">
        <v>0.71980676328502402</v>
      </c>
      <c r="M1036">
        <v>1.05314009661835</v>
      </c>
      <c r="N1036">
        <v>0.70117647058823496</v>
      </c>
      <c r="O1036">
        <f t="shared" si="18"/>
        <v>1</v>
      </c>
    </row>
    <row r="1037" spans="1:15" x14ac:dyDescent="0.25">
      <c r="A1037">
        <v>4</v>
      </c>
      <c r="B1037">
        <v>26</v>
      </c>
      <c r="C1037" t="s">
        <v>14</v>
      </c>
      <c r="D1037">
        <v>1</v>
      </c>
      <c r="E1037">
        <v>984</v>
      </c>
      <c r="F1037">
        <v>985</v>
      </c>
      <c r="G1037">
        <v>1</v>
      </c>
      <c r="H1037">
        <v>968</v>
      </c>
      <c r="I1037">
        <v>16</v>
      </c>
      <c r="J1037">
        <v>17</v>
      </c>
      <c r="K1037">
        <v>0.98373983739837401</v>
      </c>
      <c r="L1037">
        <v>0.98274111675126896</v>
      </c>
      <c r="M1037">
        <v>0.99898477157360399</v>
      </c>
      <c r="N1037">
        <v>0.983240223463687</v>
      </c>
      <c r="O1037">
        <f t="shared" si="18"/>
        <v>1</v>
      </c>
    </row>
    <row r="1038" spans="1:15" x14ac:dyDescent="0.25">
      <c r="A1038">
        <v>4</v>
      </c>
      <c r="B1038">
        <v>26</v>
      </c>
      <c r="C1038" t="s">
        <v>15</v>
      </c>
      <c r="D1038">
        <v>1</v>
      </c>
      <c r="E1038">
        <v>758</v>
      </c>
      <c r="F1038">
        <v>720</v>
      </c>
      <c r="G1038">
        <v>38</v>
      </c>
      <c r="H1038">
        <v>667</v>
      </c>
      <c r="I1038">
        <v>91</v>
      </c>
      <c r="J1038">
        <v>53</v>
      </c>
      <c r="K1038">
        <v>0.87994722955145099</v>
      </c>
      <c r="L1038">
        <v>0.92638888888888804</v>
      </c>
      <c r="M1038">
        <v>1.05277777777777</v>
      </c>
      <c r="N1038">
        <v>0.90257104194857896</v>
      </c>
      <c r="O1038">
        <f t="shared" si="18"/>
        <v>1</v>
      </c>
    </row>
    <row r="1039" spans="1:15" x14ac:dyDescent="0.25">
      <c r="A1039">
        <v>4</v>
      </c>
      <c r="B1039">
        <v>26</v>
      </c>
      <c r="C1039" t="s">
        <v>16</v>
      </c>
      <c r="D1039">
        <v>1</v>
      </c>
      <c r="E1039">
        <v>316</v>
      </c>
      <c r="F1039">
        <v>214</v>
      </c>
      <c r="G1039">
        <v>102</v>
      </c>
      <c r="H1039">
        <v>187</v>
      </c>
      <c r="I1039">
        <v>129</v>
      </c>
      <c r="J1039">
        <v>27</v>
      </c>
      <c r="K1039">
        <v>0.591772151898734</v>
      </c>
      <c r="L1039">
        <v>0.87383177570093395</v>
      </c>
      <c r="M1039">
        <v>1.47663551401869</v>
      </c>
      <c r="N1039">
        <v>0.70566037735848997</v>
      </c>
      <c r="O1039">
        <f t="shared" si="18"/>
        <v>1</v>
      </c>
    </row>
    <row r="1040" spans="1:15" x14ac:dyDescent="0.25">
      <c r="A1040">
        <v>4</v>
      </c>
      <c r="B1040">
        <v>26</v>
      </c>
      <c r="C1040" t="s">
        <v>14</v>
      </c>
      <c r="D1040">
        <v>2</v>
      </c>
      <c r="E1040">
        <v>984</v>
      </c>
      <c r="F1040">
        <v>985</v>
      </c>
      <c r="G1040">
        <v>1</v>
      </c>
      <c r="H1040">
        <v>972</v>
      </c>
      <c r="I1040">
        <v>12</v>
      </c>
      <c r="J1040">
        <v>13</v>
      </c>
      <c r="K1040">
        <v>0.98780487804878003</v>
      </c>
      <c r="L1040">
        <v>0.986802030456852</v>
      </c>
      <c r="M1040">
        <v>0.99898477157360399</v>
      </c>
      <c r="N1040">
        <v>0.98730319959370205</v>
      </c>
      <c r="O1040">
        <f t="shared" si="18"/>
        <v>1</v>
      </c>
    </row>
    <row r="1041" spans="1:15" x14ac:dyDescent="0.25">
      <c r="A1041">
        <v>4</v>
      </c>
      <c r="B1041">
        <v>26</v>
      </c>
      <c r="C1041" t="s">
        <v>15</v>
      </c>
      <c r="D1041">
        <v>2</v>
      </c>
      <c r="E1041">
        <v>710</v>
      </c>
      <c r="F1041">
        <v>720</v>
      </c>
      <c r="G1041">
        <v>10</v>
      </c>
      <c r="H1041">
        <v>649</v>
      </c>
      <c r="I1041">
        <v>61</v>
      </c>
      <c r="J1041">
        <v>71</v>
      </c>
      <c r="K1041">
        <v>0.91408450704225297</v>
      </c>
      <c r="L1041">
        <v>0.90138888888888802</v>
      </c>
      <c r="M1041">
        <v>0.98611111111111105</v>
      </c>
      <c r="N1041">
        <v>0.90769230769230702</v>
      </c>
      <c r="O1041">
        <f t="shared" si="18"/>
        <v>1</v>
      </c>
    </row>
    <row r="1042" spans="1:15" x14ac:dyDescent="0.25">
      <c r="A1042">
        <v>4</v>
      </c>
      <c r="B1042">
        <v>26</v>
      </c>
      <c r="C1042" t="s">
        <v>16</v>
      </c>
      <c r="D1042">
        <v>2</v>
      </c>
      <c r="E1042">
        <v>219</v>
      </c>
      <c r="F1042">
        <v>214</v>
      </c>
      <c r="G1042">
        <v>5</v>
      </c>
      <c r="H1042">
        <v>152</v>
      </c>
      <c r="I1042">
        <v>67</v>
      </c>
      <c r="J1042">
        <v>62</v>
      </c>
      <c r="K1042">
        <v>0.69406392694063901</v>
      </c>
      <c r="L1042">
        <v>0.710280373831775</v>
      </c>
      <c r="M1042">
        <v>1.0233644859813</v>
      </c>
      <c r="N1042">
        <v>0.70207852193995302</v>
      </c>
      <c r="O1042">
        <f t="shared" si="18"/>
        <v>1</v>
      </c>
    </row>
    <row r="1043" spans="1:15" x14ac:dyDescent="0.25">
      <c r="A1043">
        <v>4</v>
      </c>
      <c r="B1043">
        <v>26</v>
      </c>
      <c r="C1043" t="s">
        <v>14</v>
      </c>
      <c r="D1043">
        <v>3</v>
      </c>
      <c r="E1043">
        <v>997</v>
      </c>
      <c r="F1043">
        <v>985</v>
      </c>
      <c r="G1043">
        <v>12</v>
      </c>
      <c r="H1043">
        <v>984</v>
      </c>
      <c r="I1043">
        <v>13</v>
      </c>
      <c r="J1043">
        <v>1</v>
      </c>
      <c r="K1043">
        <v>0.98696088264794302</v>
      </c>
      <c r="L1043">
        <v>0.99898477157360399</v>
      </c>
      <c r="M1043">
        <v>1.0121827411167501</v>
      </c>
      <c r="N1043">
        <v>0.99293642785065495</v>
      </c>
      <c r="O1043">
        <f t="shared" si="18"/>
        <v>1</v>
      </c>
    </row>
    <row r="1044" spans="1:15" x14ac:dyDescent="0.25">
      <c r="A1044">
        <v>4</v>
      </c>
      <c r="B1044">
        <v>26</v>
      </c>
      <c r="C1044" t="s">
        <v>15</v>
      </c>
      <c r="D1044">
        <v>3</v>
      </c>
      <c r="E1044">
        <v>712</v>
      </c>
      <c r="F1044">
        <v>720</v>
      </c>
      <c r="G1044">
        <v>8</v>
      </c>
      <c r="H1044">
        <v>657</v>
      </c>
      <c r="I1044">
        <v>55</v>
      </c>
      <c r="J1044">
        <v>63</v>
      </c>
      <c r="K1044">
        <v>0.922752808988764</v>
      </c>
      <c r="L1044">
        <v>0.91249999999999998</v>
      </c>
      <c r="M1044">
        <v>0.98888888888888804</v>
      </c>
      <c r="N1044">
        <v>0.91759776536312798</v>
      </c>
      <c r="O1044">
        <f t="shared" si="18"/>
        <v>1</v>
      </c>
    </row>
    <row r="1045" spans="1:15" x14ac:dyDescent="0.25">
      <c r="A1045">
        <v>4</v>
      </c>
      <c r="B1045">
        <v>26</v>
      </c>
      <c r="C1045" t="s">
        <v>16</v>
      </c>
      <c r="D1045">
        <v>3</v>
      </c>
      <c r="E1045">
        <v>273</v>
      </c>
      <c r="F1045">
        <v>214</v>
      </c>
      <c r="G1045">
        <v>59</v>
      </c>
      <c r="H1045">
        <v>192</v>
      </c>
      <c r="I1045">
        <v>81</v>
      </c>
      <c r="J1045">
        <v>22</v>
      </c>
      <c r="K1045">
        <v>0.70329670329670302</v>
      </c>
      <c r="L1045">
        <v>0.89719626168224298</v>
      </c>
      <c r="M1045">
        <v>1.2757009345794299</v>
      </c>
      <c r="N1045">
        <v>0.78850102669404498</v>
      </c>
      <c r="O1045">
        <f t="shared" si="18"/>
        <v>1</v>
      </c>
    </row>
    <row r="1046" spans="1:15" x14ac:dyDescent="0.25">
      <c r="A1046">
        <v>4</v>
      </c>
      <c r="B1046">
        <v>27</v>
      </c>
      <c r="C1046" t="s">
        <v>14</v>
      </c>
      <c r="D1046">
        <v>1</v>
      </c>
      <c r="E1046">
        <v>1128</v>
      </c>
      <c r="F1046">
        <v>1166</v>
      </c>
      <c r="G1046">
        <v>38</v>
      </c>
      <c r="H1046">
        <v>1125</v>
      </c>
      <c r="I1046">
        <v>3</v>
      </c>
      <c r="J1046">
        <v>41</v>
      </c>
      <c r="K1046">
        <v>0.99734042553191404</v>
      </c>
      <c r="L1046">
        <v>0.96483704974271001</v>
      </c>
      <c r="M1046">
        <v>0.967409948542024</v>
      </c>
      <c r="N1046">
        <v>0.98081952920662596</v>
      </c>
      <c r="O1046">
        <f t="shared" si="18"/>
        <v>1</v>
      </c>
    </row>
    <row r="1047" spans="1:15" x14ac:dyDescent="0.25">
      <c r="A1047">
        <v>4</v>
      </c>
      <c r="B1047">
        <v>27</v>
      </c>
      <c r="C1047" t="s">
        <v>15</v>
      </c>
      <c r="D1047">
        <v>1</v>
      </c>
      <c r="E1047">
        <v>670</v>
      </c>
      <c r="F1047">
        <v>728</v>
      </c>
      <c r="G1047">
        <v>58</v>
      </c>
      <c r="H1047">
        <v>596</v>
      </c>
      <c r="I1047">
        <v>74</v>
      </c>
      <c r="J1047">
        <v>132</v>
      </c>
      <c r="K1047">
        <v>0.88955223880597001</v>
      </c>
      <c r="L1047">
        <v>0.81868131868131799</v>
      </c>
      <c r="M1047">
        <v>0.92032967032966995</v>
      </c>
      <c r="N1047">
        <v>0.85264663805436303</v>
      </c>
      <c r="O1047">
        <f t="shared" si="18"/>
        <v>1</v>
      </c>
    </row>
    <row r="1048" spans="1:15" x14ac:dyDescent="0.25">
      <c r="A1048">
        <v>4</v>
      </c>
      <c r="B1048">
        <v>27</v>
      </c>
      <c r="C1048" t="s">
        <v>16</v>
      </c>
      <c r="D1048">
        <v>1</v>
      </c>
      <c r="E1048">
        <v>256</v>
      </c>
      <c r="F1048">
        <v>270</v>
      </c>
      <c r="G1048">
        <v>14</v>
      </c>
      <c r="H1048">
        <v>186</v>
      </c>
      <c r="I1048">
        <v>70</v>
      </c>
      <c r="J1048">
        <v>84</v>
      </c>
      <c r="K1048">
        <v>0.7265625</v>
      </c>
      <c r="L1048">
        <v>0.688888888888888</v>
      </c>
      <c r="M1048">
        <v>0.94814814814814796</v>
      </c>
      <c r="N1048">
        <v>0.70722433460075995</v>
      </c>
      <c r="O1048">
        <f t="shared" si="18"/>
        <v>1</v>
      </c>
    </row>
    <row r="1049" spans="1:15" x14ac:dyDescent="0.25">
      <c r="A1049">
        <v>4</v>
      </c>
      <c r="B1049">
        <v>27</v>
      </c>
      <c r="C1049" t="s">
        <v>14</v>
      </c>
      <c r="D1049">
        <v>2</v>
      </c>
      <c r="E1049">
        <v>1137</v>
      </c>
      <c r="F1049">
        <v>1166</v>
      </c>
      <c r="G1049">
        <v>29</v>
      </c>
      <c r="H1049">
        <v>1127</v>
      </c>
      <c r="I1049">
        <v>10</v>
      </c>
      <c r="J1049">
        <v>39</v>
      </c>
      <c r="K1049">
        <v>0.99120492524186399</v>
      </c>
      <c r="L1049">
        <v>0.96655231560891897</v>
      </c>
      <c r="M1049">
        <v>0.97512864493996498</v>
      </c>
      <c r="N1049">
        <v>0.97872340425531901</v>
      </c>
      <c r="O1049">
        <f t="shared" si="18"/>
        <v>1</v>
      </c>
    </row>
    <row r="1050" spans="1:15" x14ac:dyDescent="0.25">
      <c r="A1050">
        <v>4</v>
      </c>
      <c r="B1050">
        <v>27</v>
      </c>
      <c r="C1050" t="s">
        <v>15</v>
      </c>
      <c r="D1050">
        <v>2</v>
      </c>
      <c r="E1050">
        <v>704</v>
      </c>
      <c r="F1050">
        <v>728</v>
      </c>
      <c r="G1050">
        <v>24</v>
      </c>
      <c r="H1050">
        <v>650</v>
      </c>
      <c r="I1050">
        <v>54</v>
      </c>
      <c r="J1050">
        <v>78</v>
      </c>
      <c r="K1050">
        <v>0.92329545454545403</v>
      </c>
      <c r="L1050">
        <v>0.89285714285714202</v>
      </c>
      <c r="M1050">
        <v>0.96703296703296704</v>
      </c>
      <c r="N1050">
        <v>0.90782122905027895</v>
      </c>
      <c r="O1050">
        <f t="shared" si="18"/>
        <v>1</v>
      </c>
    </row>
    <row r="1051" spans="1:15" x14ac:dyDescent="0.25">
      <c r="A1051">
        <v>4</v>
      </c>
      <c r="B1051">
        <v>27</v>
      </c>
      <c r="C1051" t="s">
        <v>16</v>
      </c>
      <c r="D1051">
        <v>2</v>
      </c>
      <c r="E1051">
        <v>255</v>
      </c>
      <c r="F1051">
        <v>270</v>
      </c>
      <c r="G1051">
        <v>15</v>
      </c>
      <c r="H1051">
        <v>221</v>
      </c>
      <c r="I1051">
        <v>34</v>
      </c>
      <c r="J1051">
        <v>49</v>
      </c>
      <c r="K1051">
        <v>0.86666666666666603</v>
      </c>
      <c r="L1051">
        <v>0.81851851851851798</v>
      </c>
      <c r="M1051">
        <v>0.94444444444444398</v>
      </c>
      <c r="N1051">
        <v>0.84190476190476105</v>
      </c>
      <c r="O1051">
        <f t="shared" si="18"/>
        <v>1</v>
      </c>
    </row>
    <row r="1052" spans="1:15" x14ac:dyDescent="0.25">
      <c r="A1052">
        <v>4</v>
      </c>
      <c r="B1052">
        <v>27</v>
      </c>
      <c r="C1052" t="s">
        <v>14</v>
      </c>
      <c r="D1052">
        <v>3</v>
      </c>
      <c r="E1052">
        <v>1172</v>
      </c>
      <c r="F1052">
        <v>1166</v>
      </c>
      <c r="G1052">
        <v>6</v>
      </c>
      <c r="H1052">
        <v>1164</v>
      </c>
      <c r="I1052">
        <v>8</v>
      </c>
      <c r="J1052">
        <v>2</v>
      </c>
      <c r="K1052">
        <v>0.993174061433447</v>
      </c>
      <c r="L1052">
        <v>0.99828473413379004</v>
      </c>
      <c r="M1052">
        <v>1.00514579759862</v>
      </c>
      <c r="N1052">
        <v>0.99572284003421696</v>
      </c>
      <c r="O1052">
        <f t="shared" si="18"/>
        <v>1</v>
      </c>
    </row>
    <row r="1053" spans="1:15" x14ac:dyDescent="0.25">
      <c r="A1053">
        <v>4</v>
      </c>
      <c r="B1053">
        <v>27</v>
      </c>
      <c r="C1053" t="s">
        <v>15</v>
      </c>
      <c r="D1053">
        <v>3</v>
      </c>
      <c r="E1053">
        <v>693</v>
      </c>
      <c r="F1053">
        <v>728</v>
      </c>
      <c r="G1053">
        <v>35</v>
      </c>
      <c r="H1053">
        <v>652</v>
      </c>
      <c r="I1053">
        <v>41</v>
      </c>
      <c r="J1053">
        <v>76</v>
      </c>
      <c r="K1053">
        <v>0.94083694083694003</v>
      </c>
      <c r="L1053">
        <v>0.89560439560439498</v>
      </c>
      <c r="M1053">
        <v>0.95192307692307598</v>
      </c>
      <c r="N1053">
        <v>0.91766361717100597</v>
      </c>
      <c r="O1053">
        <f t="shared" si="18"/>
        <v>1</v>
      </c>
    </row>
    <row r="1054" spans="1:15" x14ac:dyDescent="0.25">
      <c r="A1054">
        <v>4</v>
      </c>
      <c r="B1054">
        <v>27</v>
      </c>
      <c r="C1054" t="s">
        <v>16</v>
      </c>
      <c r="D1054">
        <v>3</v>
      </c>
      <c r="E1054">
        <v>260</v>
      </c>
      <c r="F1054">
        <v>270</v>
      </c>
      <c r="G1054">
        <v>10</v>
      </c>
      <c r="H1054">
        <v>224</v>
      </c>
      <c r="I1054">
        <v>36</v>
      </c>
      <c r="J1054">
        <v>46</v>
      </c>
      <c r="K1054">
        <v>0.86153846153846103</v>
      </c>
      <c r="L1054">
        <v>0.82962962962962905</v>
      </c>
      <c r="M1054">
        <v>0.96296296296296202</v>
      </c>
      <c r="N1054">
        <v>0.84528301886792401</v>
      </c>
      <c r="O1054">
        <f t="shared" si="18"/>
        <v>1</v>
      </c>
    </row>
    <row r="1055" spans="1:15" x14ac:dyDescent="0.25">
      <c r="A1055">
        <v>4</v>
      </c>
      <c r="B1055">
        <v>28</v>
      </c>
      <c r="C1055" t="s">
        <v>14</v>
      </c>
      <c r="D1055">
        <v>1</v>
      </c>
      <c r="E1055">
        <v>1071</v>
      </c>
      <c r="F1055">
        <v>1098</v>
      </c>
      <c r="G1055">
        <v>27</v>
      </c>
      <c r="H1055">
        <v>1066</v>
      </c>
      <c r="I1055">
        <v>5</v>
      </c>
      <c r="J1055">
        <v>32</v>
      </c>
      <c r="K1055">
        <v>0.99533146591970101</v>
      </c>
      <c r="L1055">
        <v>0.97085610200364303</v>
      </c>
      <c r="M1055">
        <v>0.97540983606557297</v>
      </c>
      <c r="N1055">
        <v>0.98294144767173797</v>
      </c>
      <c r="O1055">
        <f t="shared" si="18"/>
        <v>1</v>
      </c>
    </row>
    <row r="1056" spans="1:15" x14ac:dyDescent="0.25">
      <c r="A1056">
        <v>4</v>
      </c>
      <c r="B1056">
        <v>28</v>
      </c>
      <c r="C1056" t="s">
        <v>15</v>
      </c>
      <c r="D1056">
        <v>1</v>
      </c>
      <c r="E1056">
        <v>861</v>
      </c>
      <c r="F1056">
        <v>859</v>
      </c>
      <c r="G1056">
        <v>2</v>
      </c>
      <c r="H1056">
        <v>779</v>
      </c>
      <c r="I1056">
        <v>82</v>
      </c>
      <c r="J1056">
        <v>80</v>
      </c>
      <c r="K1056">
        <v>0.90476190476190399</v>
      </c>
      <c r="L1056">
        <v>0.906868451688009</v>
      </c>
      <c r="M1056">
        <v>1.00232828870779</v>
      </c>
      <c r="N1056">
        <v>0.90581395348837201</v>
      </c>
      <c r="O1056">
        <f t="shared" si="18"/>
        <v>1</v>
      </c>
    </row>
    <row r="1057" spans="1:15" x14ac:dyDescent="0.25">
      <c r="A1057">
        <v>4</v>
      </c>
      <c r="B1057">
        <v>28</v>
      </c>
      <c r="C1057" t="s">
        <v>16</v>
      </c>
      <c r="D1057">
        <v>1</v>
      </c>
      <c r="E1057">
        <v>347</v>
      </c>
      <c r="F1057">
        <v>293</v>
      </c>
      <c r="G1057">
        <v>54</v>
      </c>
      <c r="H1057">
        <v>185</v>
      </c>
      <c r="I1057">
        <v>162</v>
      </c>
      <c r="J1057">
        <v>108</v>
      </c>
      <c r="K1057">
        <v>0.53314121037463902</v>
      </c>
      <c r="L1057">
        <v>0.63139931740614297</v>
      </c>
      <c r="M1057">
        <v>1.18430034129692</v>
      </c>
      <c r="N1057">
        <v>0.578125</v>
      </c>
      <c r="O1057">
        <f t="shared" si="18"/>
        <v>1</v>
      </c>
    </row>
    <row r="1058" spans="1:15" x14ac:dyDescent="0.25">
      <c r="A1058">
        <v>4</v>
      </c>
      <c r="B1058">
        <v>28</v>
      </c>
      <c r="C1058" t="s">
        <v>14</v>
      </c>
      <c r="D1058">
        <v>2</v>
      </c>
      <c r="E1058">
        <v>1070</v>
      </c>
      <c r="F1058">
        <v>1098</v>
      </c>
      <c r="G1058">
        <v>28</v>
      </c>
      <c r="H1058">
        <v>1053</v>
      </c>
      <c r="I1058">
        <v>17</v>
      </c>
      <c r="J1058">
        <v>45</v>
      </c>
      <c r="K1058">
        <v>0.98411214953270998</v>
      </c>
      <c r="L1058">
        <v>0.95901639344262202</v>
      </c>
      <c r="M1058">
        <v>0.97449908925318696</v>
      </c>
      <c r="N1058">
        <v>0.97140221402214</v>
      </c>
      <c r="O1058">
        <f t="shared" si="18"/>
        <v>1</v>
      </c>
    </row>
    <row r="1059" spans="1:15" x14ac:dyDescent="0.25">
      <c r="A1059">
        <v>4</v>
      </c>
      <c r="B1059">
        <v>28</v>
      </c>
      <c r="C1059" t="s">
        <v>15</v>
      </c>
      <c r="D1059">
        <v>2</v>
      </c>
      <c r="E1059">
        <v>804</v>
      </c>
      <c r="F1059">
        <v>859</v>
      </c>
      <c r="G1059">
        <v>55</v>
      </c>
      <c r="H1059">
        <v>753</v>
      </c>
      <c r="I1059">
        <v>51</v>
      </c>
      <c r="J1059">
        <v>106</v>
      </c>
      <c r="K1059">
        <v>0.93656716417910402</v>
      </c>
      <c r="L1059">
        <v>0.87660069848661204</v>
      </c>
      <c r="M1059">
        <v>0.93597206053550597</v>
      </c>
      <c r="N1059">
        <v>0.90559230306674598</v>
      </c>
      <c r="O1059">
        <f t="shared" si="18"/>
        <v>1</v>
      </c>
    </row>
    <row r="1060" spans="1:15" x14ac:dyDescent="0.25">
      <c r="A1060">
        <v>4</v>
      </c>
      <c r="B1060">
        <v>28</v>
      </c>
      <c r="C1060" t="s">
        <v>16</v>
      </c>
      <c r="D1060">
        <v>2</v>
      </c>
      <c r="E1060">
        <v>279</v>
      </c>
      <c r="F1060">
        <v>293</v>
      </c>
      <c r="G1060">
        <v>14</v>
      </c>
      <c r="H1060">
        <v>205</v>
      </c>
      <c r="I1060">
        <v>74</v>
      </c>
      <c r="J1060">
        <v>88</v>
      </c>
      <c r="K1060">
        <v>0.73476702508960501</v>
      </c>
      <c r="L1060">
        <v>0.69965870307167199</v>
      </c>
      <c r="M1060">
        <v>0.95221843003412898</v>
      </c>
      <c r="N1060">
        <v>0.71678321678321599</v>
      </c>
      <c r="O1060">
        <f t="shared" si="18"/>
        <v>1</v>
      </c>
    </row>
    <row r="1061" spans="1:15" x14ac:dyDescent="0.25">
      <c r="A1061">
        <v>4</v>
      </c>
      <c r="B1061">
        <v>28</v>
      </c>
      <c r="C1061" t="s">
        <v>14</v>
      </c>
      <c r="D1061">
        <v>3</v>
      </c>
      <c r="E1061">
        <v>1107</v>
      </c>
      <c r="F1061">
        <v>1098</v>
      </c>
      <c r="G1061">
        <v>9</v>
      </c>
      <c r="H1061">
        <v>1095</v>
      </c>
      <c r="I1061">
        <v>12</v>
      </c>
      <c r="J1061">
        <v>3</v>
      </c>
      <c r="K1061">
        <v>0.98915989159891604</v>
      </c>
      <c r="L1061">
        <v>0.99726775956284097</v>
      </c>
      <c r="M1061">
        <v>1.00819672131147</v>
      </c>
      <c r="N1061">
        <v>0.99319727891156395</v>
      </c>
      <c r="O1061">
        <f t="shared" si="18"/>
        <v>1</v>
      </c>
    </row>
    <row r="1062" spans="1:15" x14ac:dyDescent="0.25">
      <c r="A1062">
        <v>4</v>
      </c>
      <c r="B1062">
        <v>28</v>
      </c>
      <c r="C1062" t="s">
        <v>15</v>
      </c>
      <c r="D1062">
        <v>3</v>
      </c>
      <c r="E1062">
        <v>815</v>
      </c>
      <c r="F1062">
        <v>859</v>
      </c>
      <c r="G1062">
        <v>44</v>
      </c>
      <c r="H1062">
        <v>775</v>
      </c>
      <c r="I1062">
        <v>40</v>
      </c>
      <c r="J1062">
        <v>84</v>
      </c>
      <c r="K1062">
        <v>0.95092024539877296</v>
      </c>
      <c r="L1062">
        <v>0.90221187427240901</v>
      </c>
      <c r="M1062">
        <v>0.94877764842840495</v>
      </c>
      <c r="N1062">
        <v>0.92592592592592504</v>
      </c>
      <c r="O1062">
        <f t="shared" si="18"/>
        <v>1</v>
      </c>
    </row>
    <row r="1063" spans="1:15" x14ac:dyDescent="0.25">
      <c r="A1063">
        <v>4</v>
      </c>
      <c r="B1063">
        <v>28</v>
      </c>
      <c r="C1063" t="s">
        <v>16</v>
      </c>
      <c r="D1063">
        <v>3</v>
      </c>
      <c r="E1063">
        <v>291</v>
      </c>
      <c r="F1063">
        <v>293</v>
      </c>
      <c r="G1063">
        <v>2</v>
      </c>
      <c r="H1063">
        <v>212</v>
      </c>
      <c r="I1063">
        <v>79</v>
      </c>
      <c r="J1063">
        <v>81</v>
      </c>
      <c r="K1063">
        <v>0.72852233676975897</v>
      </c>
      <c r="L1063">
        <v>0.72354948805460695</v>
      </c>
      <c r="M1063">
        <v>0.993174061433447</v>
      </c>
      <c r="N1063">
        <v>0.72602739726027299</v>
      </c>
      <c r="O1063">
        <f t="shared" si="18"/>
        <v>1</v>
      </c>
    </row>
    <row r="1064" spans="1:15" x14ac:dyDescent="0.25">
      <c r="A1064">
        <v>4</v>
      </c>
      <c r="B1064">
        <v>29</v>
      </c>
      <c r="C1064" t="s">
        <v>14</v>
      </c>
      <c r="D1064">
        <v>1</v>
      </c>
      <c r="E1064">
        <v>1139</v>
      </c>
      <c r="F1064">
        <v>1140</v>
      </c>
      <c r="G1064">
        <v>1</v>
      </c>
      <c r="H1064">
        <v>1132</v>
      </c>
      <c r="I1064">
        <v>7</v>
      </c>
      <c r="J1064">
        <v>8</v>
      </c>
      <c r="K1064">
        <v>0.99385425812115802</v>
      </c>
      <c r="L1064">
        <v>0.99298245614034997</v>
      </c>
      <c r="M1064">
        <v>0.99912280701754297</v>
      </c>
      <c r="N1064">
        <v>0.99341816586221998</v>
      </c>
      <c r="O1064">
        <f t="shared" si="18"/>
        <v>1</v>
      </c>
    </row>
    <row r="1065" spans="1:15" x14ac:dyDescent="0.25">
      <c r="A1065">
        <v>4</v>
      </c>
      <c r="B1065">
        <v>29</v>
      </c>
      <c r="C1065" t="s">
        <v>15</v>
      </c>
      <c r="D1065">
        <v>1</v>
      </c>
      <c r="E1065">
        <v>921</v>
      </c>
      <c r="F1065">
        <v>869</v>
      </c>
      <c r="G1065">
        <v>52</v>
      </c>
      <c r="H1065">
        <v>805</v>
      </c>
      <c r="I1065">
        <v>116</v>
      </c>
      <c r="J1065">
        <v>64</v>
      </c>
      <c r="K1065">
        <v>0.874049945711183</v>
      </c>
      <c r="L1065">
        <v>0.92635212888377405</v>
      </c>
      <c r="M1065">
        <v>1.05983889528193</v>
      </c>
      <c r="N1065">
        <v>0.89944134078212301</v>
      </c>
      <c r="O1065">
        <f t="shared" si="18"/>
        <v>1</v>
      </c>
    </row>
    <row r="1066" spans="1:15" x14ac:dyDescent="0.25">
      <c r="A1066">
        <v>4</v>
      </c>
      <c r="B1066">
        <v>29</v>
      </c>
      <c r="C1066" t="s">
        <v>16</v>
      </c>
      <c r="D1066">
        <v>1</v>
      </c>
      <c r="E1066">
        <v>273</v>
      </c>
      <c r="F1066">
        <v>247</v>
      </c>
      <c r="G1066">
        <v>26</v>
      </c>
      <c r="H1066">
        <v>193</v>
      </c>
      <c r="I1066">
        <v>80</v>
      </c>
      <c r="J1066">
        <v>54</v>
      </c>
      <c r="K1066">
        <v>0.706959706959707</v>
      </c>
      <c r="L1066">
        <v>0.78137651821862297</v>
      </c>
      <c r="M1066">
        <v>1.1052631578947301</v>
      </c>
      <c r="N1066">
        <v>0.742307692307692</v>
      </c>
      <c r="O1066">
        <f t="shared" si="18"/>
        <v>1</v>
      </c>
    </row>
    <row r="1067" spans="1:15" x14ac:dyDescent="0.25">
      <c r="A1067">
        <v>4</v>
      </c>
      <c r="B1067">
        <v>29</v>
      </c>
      <c r="C1067" t="s">
        <v>14</v>
      </c>
      <c r="D1067">
        <v>2</v>
      </c>
      <c r="E1067">
        <v>1111</v>
      </c>
      <c r="F1067">
        <v>1140</v>
      </c>
      <c r="G1067">
        <v>29</v>
      </c>
      <c r="H1067">
        <v>1102</v>
      </c>
      <c r="I1067">
        <v>9</v>
      </c>
      <c r="J1067">
        <v>38</v>
      </c>
      <c r="K1067">
        <v>0.99189918991899195</v>
      </c>
      <c r="L1067">
        <v>0.96666666666666601</v>
      </c>
      <c r="M1067">
        <v>0.97456140350877196</v>
      </c>
      <c r="N1067">
        <v>0.97912039093736103</v>
      </c>
      <c r="O1067">
        <f t="shared" si="18"/>
        <v>1</v>
      </c>
    </row>
    <row r="1068" spans="1:15" x14ac:dyDescent="0.25">
      <c r="A1068">
        <v>4</v>
      </c>
      <c r="B1068">
        <v>29</v>
      </c>
      <c r="C1068" t="s">
        <v>15</v>
      </c>
      <c r="D1068">
        <v>2</v>
      </c>
      <c r="E1068">
        <v>922</v>
      </c>
      <c r="F1068">
        <v>869</v>
      </c>
      <c r="G1068">
        <v>53</v>
      </c>
      <c r="H1068">
        <v>811</v>
      </c>
      <c r="I1068">
        <v>111</v>
      </c>
      <c r="J1068">
        <v>58</v>
      </c>
      <c r="K1068">
        <v>0.879609544468546</v>
      </c>
      <c r="L1068">
        <v>0.93325661680091998</v>
      </c>
      <c r="M1068">
        <v>1.0609896432681201</v>
      </c>
      <c r="N1068">
        <v>0.90563930764935796</v>
      </c>
      <c r="O1068">
        <f t="shared" si="18"/>
        <v>1</v>
      </c>
    </row>
    <row r="1069" spans="1:15" x14ac:dyDescent="0.25">
      <c r="A1069">
        <v>4</v>
      </c>
      <c r="B1069">
        <v>29</v>
      </c>
      <c r="C1069" t="s">
        <v>16</v>
      </c>
      <c r="D1069">
        <v>2</v>
      </c>
      <c r="E1069">
        <v>266</v>
      </c>
      <c r="F1069">
        <v>247</v>
      </c>
      <c r="G1069">
        <v>19</v>
      </c>
      <c r="H1069">
        <v>207</v>
      </c>
      <c r="I1069">
        <v>59</v>
      </c>
      <c r="J1069">
        <v>40</v>
      </c>
      <c r="K1069">
        <v>0.778195488721804</v>
      </c>
      <c r="L1069">
        <v>0.83805668016194301</v>
      </c>
      <c r="M1069">
        <v>1.07692307692307</v>
      </c>
      <c r="N1069">
        <v>0.80701754385964897</v>
      </c>
      <c r="O1069">
        <f t="shared" ref="O1069:O1132" si="19">IF(AND(B1069&gt;18,B1069&lt;25),0,1)</f>
        <v>1</v>
      </c>
    </row>
    <row r="1070" spans="1:15" x14ac:dyDescent="0.25">
      <c r="A1070">
        <v>4</v>
      </c>
      <c r="B1070">
        <v>29</v>
      </c>
      <c r="C1070" t="s">
        <v>14</v>
      </c>
      <c r="D1070">
        <v>3</v>
      </c>
      <c r="E1070">
        <v>1134</v>
      </c>
      <c r="F1070">
        <v>1140</v>
      </c>
      <c r="G1070">
        <v>6</v>
      </c>
      <c r="H1070">
        <v>1132</v>
      </c>
      <c r="I1070">
        <v>2</v>
      </c>
      <c r="J1070">
        <v>8</v>
      </c>
      <c r="K1070">
        <v>0.99823633156966396</v>
      </c>
      <c r="L1070">
        <v>0.99298245614034997</v>
      </c>
      <c r="M1070">
        <v>0.99473684210526303</v>
      </c>
      <c r="N1070">
        <v>0.99560246262093199</v>
      </c>
      <c r="O1070">
        <f t="shared" si="19"/>
        <v>1</v>
      </c>
    </row>
    <row r="1071" spans="1:15" x14ac:dyDescent="0.25">
      <c r="A1071">
        <v>4</v>
      </c>
      <c r="B1071">
        <v>29</v>
      </c>
      <c r="C1071" t="s">
        <v>15</v>
      </c>
      <c r="D1071">
        <v>3</v>
      </c>
      <c r="E1071">
        <v>849</v>
      </c>
      <c r="F1071">
        <v>869</v>
      </c>
      <c r="G1071">
        <v>20</v>
      </c>
      <c r="H1071">
        <v>776</v>
      </c>
      <c r="I1071">
        <v>73</v>
      </c>
      <c r="J1071">
        <v>93</v>
      </c>
      <c r="K1071">
        <v>0.91401648998822105</v>
      </c>
      <c r="L1071">
        <v>0.89298043728423404</v>
      </c>
      <c r="M1071">
        <v>0.97698504027617905</v>
      </c>
      <c r="N1071">
        <v>0.90337601862630901</v>
      </c>
      <c r="O1071">
        <f t="shared" si="19"/>
        <v>1</v>
      </c>
    </row>
    <row r="1072" spans="1:15" x14ac:dyDescent="0.25">
      <c r="A1072">
        <v>4</v>
      </c>
      <c r="B1072">
        <v>29</v>
      </c>
      <c r="C1072" t="s">
        <v>16</v>
      </c>
      <c r="D1072">
        <v>3</v>
      </c>
      <c r="E1072">
        <v>256</v>
      </c>
      <c r="F1072">
        <v>247</v>
      </c>
      <c r="G1072">
        <v>9</v>
      </c>
      <c r="H1072">
        <v>211</v>
      </c>
      <c r="I1072">
        <v>45</v>
      </c>
      <c r="J1072">
        <v>36</v>
      </c>
      <c r="K1072">
        <v>0.82421875</v>
      </c>
      <c r="L1072">
        <v>0.85425101214574894</v>
      </c>
      <c r="M1072">
        <v>1.0364372469635601</v>
      </c>
      <c r="N1072">
        <v>0.83896620278330003</v>
      </c>
      <c r="O1072">
        <f t="shared" si="19"/>
        <v>1</v>
      </c>
    </row>
    <row r="1073" spans="1:15" x14ac:dyDescent="0.25">
      <c r="A1073">
        <v>4</v>
      </c>
      <c r="B1073">
        <v>30</v>
      </c>
      <c r="C1073" t="s">
        <v>14</v>
      </c>
      <c r="D1073">
        <v>1</v>
      </c>
      <c r="E1073">
        <v>980</v>
      </c>
      <c r="F1073">
        <v>997</v>
      </c>
      <c r="G1073">
        <v>17</v>
      </c>
      <c r="H1073">
        <v>976</v>
      </c>
      <c r="I1073">
        <v>4</v>
      </c>
      <c r="J1073">
        <v>21</v>
      </c>
      <c r="K1073">
        <v>0.99591836734693795</v>
      </c>
      <c r="L1073">
        <v>0.97893681043129299</v>
      </c>
      <c r="M1073">
        <v>0.982948846539618</v>
      </c>
      <c r="N1073">
        <v>0.98735457764289303</v>
      </c>
      <c r="O1073">
        <f t="shared" si="19"/>
        <v>1</v>
      </c>
    </row>
    <row r="1074" spans="1:15" x14ac:dyDescent="0.25">
      <c r="A1074">
        <v>4</v>
      </c>
      <c r="B1074">
        <v>30</v>
      </c>
      <c r="C1074" t="s">
        <v>15</v>
      </c>
      <c r="D1074">
        <v>1</v>
      </c>
      <c r="E1074">
        <v>808</v>
      </c>
      <c r="F1074">
        <v>810</v>
      </c>
      <c r="G1074">
        <v>2</v>
      </c>
      <c r="H1074">
        <v>742</v>
      </c>
      <c r="I1074">
        <v>66</v>
      </c>
      <c r="J1074">
        <v>68</v>
      </c>
      <c r="K1074">
        <v>0.91831683168316802</v>
      </c>
      <c r="L1074">
        <v>0.91604938271604897</v>
      </c>
      <c r="M1074">
        <v>0.99753086419753001</v>
      </c>
      <c r="N1074">
        <v>0.91718170580964098</v>
      </c>
      <c r="O1074">
        <f t="shared" si="19"/>
        <v>1</v>
      </c>
    </row>
    <row r="1075" spans="1:15" x14ac:dyDescent="0.25">
      <c r="A1075">
        <v>4</v>
      </c>
      <c r="B1075">
        <v>30</v>
      </c>
      <c r="C1075" t="s">
        <v>16</v>
      </c>
      <c r="D1075">
        <v>1</v>
      </c>
      <c r="E1075">
        <v>271</v>
      </c>
      <c r="F1075">
        <v>250</v>
      </c>
      <c r="G1075">
        <v>21</v>
      </c>
      <c r="H1075">
        <v>181</v>
      </c>
      <c r="I1075">
        <v>90</v>
      </c>
      <c r="J1075">
        <v>69</v>
      </c>
      <c r="K1075">
        <v>0.66789667896678895</v>
      </c>
      <c r="L1075">
        <v>0.72399999999999998</v>
      </c>
      <c r="M1075">
        <v>1.0840000000000001</v>
      </c>
      <c r="N1075">
        <v>0.69481765834932796</v>
      </c>
      <c r="O1075">
        <f t="shared" si="19"/>
        <v>1</v>
      </c>
    </row>
    <row r="1076" spans="1:15" x14ac:dyDescent="0.25">
      <c r="A1076">
        <v>4</v>
      </c>
      <c r="B1076">
        <v>30</v>
      </c>
      <c r="C1076" t="s">
        <v>14</v>
      </c>
      <c r="D1076">
        <v>2</v>
      </c>
      <c r="E1076">
        <v>991</v>
      </c>
      <c r="F1076">
        <v>997</v>
      </c>
      <c r="G1076">
        <v>6</v>
      </c>
      <c r="H1076">
        <v>978</v>
      </c>
      <c r="I1076">
        <v>13</v>
      </c>
      <c r="J1076">
        <v>19</v>
      </c>
      <c r="K1076">
        <v>0.98688193743693198</v>
      </c>
      <c r="L1076">
        <v>0.980942828485456</v>
      </c>
      <c r="M1076">
        <v>0.99398194583751198</v>
      </c>
      <c r="N1076">
        <v>0.98390342052313795</v>
      </c>
      <c r="O1076">
        <f t="shared" si="19"/>
        <v>1</v>
      </c>
    </row>
    <row r="1077" spans="1:15" x14ac:dyDescent="0.25">
      <c r="A1077">
        <v>4</v>
      </c>
      <c r="B1077">
        <v>30</v>
      </c>
      <c r="C1077" t="s">
        <v>15</v>
      </c>
      <c r="D1077">
        <v>2</v>
      </c>
      <c r="E1077">
        <v>797</v>
      </c>
      <c r="F1077">
        <v>810</v>
      </c>
      <c r="G1077">
        <v>13</v>
      </c>
      <c r="H1077">
        <v>742</v>
      </c>
      <c r="I1077">
        <v>55</v>
      </c>
      <c r="J1077">
        <v>68</v>
      </c>
      <c r="K1077">
        <v>0.93099121706399002</v>
      </c>
      <c r="L1077">
        <v>0.91604938271604897</v>
      </c>
      <c r="M1077">
        <v>0.98395061728394995</v>
      </c>
      <c r="N1077">
        <v>0.92345986309894201</v>
      </c>
      <c r="O1077">
        <f t="shared" si="19"/>
        <v>1</v>
      </c>
    </row>
    <row r="1078" spans="1:15" x14ac:dyDescent="0.25">
      <c r="A1078">
        <v>4</v>
      </c>
      <c r="B1078">
        <v>30</v>
      </c>
      <c r="C1078" t="s">
        <v>16</v>
      </c>
      <c r="D1078">
        <v>2</v>
      </c>
      <c r="E1078">
        <v>225</v>
      </c>
      <c r="F1078">
        <v>250</v>
      </c>
      <c r="G1078">
        <v>25</v>
      </c>
      <c r="H1078">
        <v>183</v>
      </c>
      <c r="I1078">
        <v>42</v>
      </c>
      <c r="J1078">
        <v>67</v>
      </c>
      <c r="K1078">
        <v>0.81333333333333302</v>
      </c>
      <c r="L1078">
        <v>0.73199999999999998</v>
      </c>
      <c r="M1078">
        <v>0.9</v>
      </c>
      <c r="N1078">
        <v>0.77052631578947295</v>
      </c>
      <c r="O1078">
        <f t="shared" si="19"/>
        <v>1</v>
      </c>
    </row>
    <row r="1079" spans="1:15" x14ac:dyDescent="0.25">
      <c r="A1079">
        <v>4</v>
      </c>
      <c r="B1079">
        <v>30</v>
      </c>
      <c r="C1079" t="s">
        <v>14</v>
      </c>
      <c r="D1079">
        <v>3</v>
      </c>
      <c r="E1079">
        <v>999</v>
      </c>
      <c r="F1079">
        <v>997</v>
      </c>
      <c r="G1079">
        <v>2</v>
      </c>
      <c r="H1079">
        <v>995</v>
      </c>
      <c r="I1079">
        <v>4</v>
      </c>
      <c r="J1079">
        <v>2</v>
      </c>
      <c r="K1079">
        <v>0.99599599599599598</v>
      </c>
      <c r="L1079">
        <v>0.99799398194583699</v>
      </c>
      <c r="M1079">
        <v>1.0020060180541599</v>
      </c>
      <c r="N1079">
        <v>0.99699398797595196</v>
      </c>
      <c r="O1079">
        <f t="shared" si="19"/>
        <v>1</v>
      </c>
    </row>
    <row r="1080" spans="1:15" x14ac:dyDescent="0.25">
      <c r="A1080">
        <v>4</v>
      </c>
      <c r="B1080">
        <v>30</v>
      </c>
      <c r="C1080" t="s">
        <v>15</v>
      </c>
      <c r="D1080">
        <v>3</v>
      </c>
      <c r="E1080">
        <v>793</v>
      </c>
      <c r="F1080">
        <v>810</v>
      </c>
      <c r="G1080">
        <v>17</v>
      </c>
      <c r="H1080">
        <v>753</v>
      </c>
      <c r="I1080">
        <v>40</v>
      </c>
      <c r="J1080">
        <v>57</v>
      </c>
      <c r="K1080">
        <v>0.94955863808322805</v>
      </c>
      <c r="L1080">
        <v>0.92962962962962903</v>
      </c>
      <c r="M1080">
        <v>0.97901234567901196</v>
      </c>
      <c r="N1080">
        <v>0.93948845913911405</v>
      </c>
      <c r="O1080">
        <f t="shared" si="19"/>
        <v>1</v>
      </c>
    </row>
    <row r="1081" spans="1:15" x14ac:dyDescent="0.25">
      <c r="A1081">
        <v>4</v>
      </c>
      <c r="B1081">
        <v>30</v>
      </c>
      <c r="C1081" t="s">
        <v>16</v>
      </c>
      <c r="D1081">
        <v>3</v>
      </c>
      <c r="E1081">
        <v>263</v>
      </c>
      <c r="F1081">
        <v>250</v>
      </c>
      <c r="G1081">
        <v>13</v>
      </c>
      <c r="H1081">
        <v>199</v>
      </c>
      <c r="I1081">
        <v>64</v>
      </c>
      <c r="J1081">
        <v>51</v>
      </c>
      <c r="K1081">
        <v>0.75665399239543696</v>
      </c>
      <c r="L1081">
        <v>0.79600000000000004</v>
      </c>
      <c r="M1081">
        <v>1.052</v>
      </c>
      <c r="N1081">
        <v>0.77582846003898598</v>
      </c>
      <c r="O1081">
        <f t="shared" si="19"/>
        <v>1</v>
      </c>
    </row>
    <row r="1082" spans="1:15" x14ac:dyDescent="0.25">
      <c r="A1082">
        <v>5</v>
      </c>
      <c r="B1082">
        <v>1</v>
      </c>
      <c r="C1082" t="s">
        <v>14</v>
      </c>
      <c r="D1082">
        <v>1</v>
      </c>
      <c r="E1082">
        <v>954</v>
      </c>
      <c r="F1082">
        <v>937</v>
      </c>
      <c r="G1082">
        <v>17</v>
      </c>
      <c r="H1082">
        <v>936</v>
      </c>
      <c r="I1082">
        <v>18</v>
      </c>
      <c r="J1082">
        <v>1</v>
      </c>
      <c r="K1082">
        <v>0.98113207547169801</v>
      </c>
      <c r="L1082">
        <v>0.99893276414087495</v>
      </c>
      <c r="M1082">
        <v>1.0181430096051201</v>
      </c>
      <c r="N1082">
        <v>0.98995240613432001</v>
      </c>
      <c r="O1082">
        <f>IF(B1082&gt;24,0,1)</f>
        <v>1</v>
      </c>
    </row>
    <row r="1083" spans="1:15" x14ac:dyDescent="0.25">
      <c r="A1083">
        <v>5</v>
      </c>
      <c r="B1083">
        <v>1</v>
      </c>
      <c r="C1083" t="s">
        <v>15</v>
      </c>
      <c r="D1083">
        <v>1</v>
      </c>
      <c r="E1083">
        <v>697</v>
      </c>
      <c r="F1083">
        <v>703</v>
      </c>
      <c r="G1083">
        <v>6</v>
      </c>
      <c r="H1083">
        <v>606</v>
      </c>
      <c r="I1083">
        <v>91</v>
      </c>
      <c r="J1083">
        <v>97</v>
      </c>
      <c r="K1083">
        <v>0.86944045911047296</v>
      </c>
      <c r="L1083">
        <v>0.86201991465149297</v>
      </c>
      <c r="M1083">
        <v>0.99146514935988606</v>
      </c>
      <c r="N1083">
        <v>0.86571428571428499</v>
      </c>
      <c r="O1083">
        <f t="shared" ref="O1083:O1146" si="20">IF(B1083&gt;24,0,1)</f>
        <v>1</v>
      </c>
    </row>
    <row r="1084" spans="1:15" x14ac:dyDescent="0.25">
      <c r="A1084">
        <v>5</v>
      </c>
      <c r="B1084">
        <v>1</v>
      </c>
      <c r="C1084" t="s">
        <v>16</v>
      </c>
      <c r="D1084">
        <v>1</v>
      </c>
      <c r="E1084">
        <v>201</v>
      </c>
      <c r="F1084">
        <v>199</v>
      </c>
      <c r="G1084">
        <v>2</v>
      </c>
      <c r="H1084">
        <v>155</v>
      </c>
      <c r="I1084">
        <v>46</v>
      </c>
      <c r="J1084">
        <v>44</v>
      </c>
      <c r="K1084">
        <v>0.77114427860696499</v>
      </c>
      <c r="L1084">
        <v>0.77889447236180898</v>
      </c>
      <c r="M1084">
        <v>1.0100502512562799</v>
      </c>
      <c r="N1084">
        <v>0.77500000000000002</v>
      </c>
      <c r="O1084">
        <f t="shared" si="20"/>
        <v>1</v>
      </c>
    </row>
    <row r="1085" spans="1:15" x14ac:dyDescent="0.25">
      <c r="A1085">
        <v>5</v>
      </c>
      <c r="B1085">
        <v>1</v>
      </c>
      <c r="C1085" t="s">
        <v>14</v>
      </c>
      <c r="D1085">
        <v>2</v>
      </c>
      <c r="E1085">
        <v>938</v>
      </c>
      <c r="F1085">
        <v>937</v>
      </c>
      <c r="G1085">
        <v>1</v>
      </c>
      <c r="H1085">
        <v>913</v>
      </c>
      <c r="I1085">
        <v>25</v>
      </c>
      <c r="J1085">
        <v>24</v>
      </c>
      <c r="K1085">
        <v>0.97334754797441303</v>
      </c>
      <c r="L1085">
        <v>0.97438633938100305</v>
      </c>
      <c r="M1085">
        <v>1.0010672358591199</v>
      </c>
      <c r="N1085">
        <v>0.97386666666666599</v>
      </c>
      <c r="O1085">
        <f t="shared" si="20"/>
        <v>1</v>
      </c>
    </row>
    <row r="1086" spans="1:15" x14ac:dyDescent="0.25">
      <c r="A1086">
        <v>5</v>
      </c>
      <c r="B1086">
        <v>1</v>
      </c>
      <c r="C1086" t="s">
        <v>15</v>
      </c>
      <c r="D1086">
        <v>2</v>
      </c>
      <c r="E1086">
        <v>747</v>
      </c>
      <c r="F1086">
        <v>703</v>
      </c>
      <c r="G1086">
        <v>44</v>
      </c>
      <c r="H1086">
        <v>642</v>
      </c>
      <c r="I1086">
        <v>105</v>
      </c>
      <c r="J1086">
        <v>61</v>
      </c>
      <c r="K1086">
        <v>0.85943775100401598</v>
      </c>
      <c r="L1086">
        <v>0.91322901849217597</v>
      </c>
      <c r="M1086">
        <v>1.0625889046941599</v>
      </c>
      <c r="N1086">
        <v>0.88551724137930998</v>
      </c>
      <c r="O1086">
        <f t="shared" si="20"/>
        <v>1</v>
      </c>
    </row>
    <row r="1087" spans="1:15" x14ac:dyDescent="0.25">
      <c r="A1087">
        <v>5</v>
      </c>
      <c r="B1087">
        <v>1</v>
      </c>
      <c r="C1087" t="s">
        <v>16</v>
      </c>
      <c r="D1087">
        <v>2</v>
      </c>
      <c r="E1087">
        <v>201</v>
      </c>
      <c r="F1087">
        <v>199</v>
      </c>
      <c r="G1087">
        <v>2</v>
      </c>
      <c r="H1087">
        <v>173</v>
      </c>
      <c r="I1087">
        <v>28</v>
      </c>
      <c r="J1087">
        <v>26</v>
      </c>
      <c r="K1087">
        <v>0.86069651741293496</v>
      </c>
      <c r="L1087">
        <v>0.86934673366834103</v>
      </c>
      <c r="M1087">
        <v>1.0100502512562799</v>
      </c>
      <c r="N1087">
        <v>0.86499999999999999</v>
      </c>
      <c r="O1087">
        <f t="shared" si="20"/>
        <v>1</v>
      </c>
    </row>
    <row r="1088" spans="1:15" x14ac:dyDescent="0.25">
      <c r="A1088">
        <v>5</v>
      </c>
      <c r="B1088">
        <v>1</v>
      </c>
      <c r="C1088" t="s">
        <v>14</v>
      </c>
      <c r="D1088">
        <v>3</v>
      </c>
      <c r="E1088">
        <v>941</v>
      </c>
      <c r="F1088">
        <v>937</v>
      </c>
      <c r="G1088">
        <v>4</v>
      </c>
      <c r="H1088">
        <v>933</v>
      </c>
      <c r="I1088">
        <v>8</v>
      </c>
      <c r="J1088">
        <v>4</v>
      </c>
      <c r="K1088">
        <v>0.99149840595111505</v>
      </c>
      <c r="L1088">
        <v>0.99573105656350003</v>
      </c>
      <c r="M1088">
        <v>1.00426894343649</v>
      </c>
      <c r="N1088">
        <v>0.993610223642172</v>
      </c>
      <c r="O1088">
        <f t="shared" si="20"/>
        <v>1</v>
      </c>
    </row>
    <row r="1089" spans="1:15" x14ac:dyDescent="0.25">
      <c r="A1089">
        <v>5</v>
      </c>
      <c r="B1089">
        <v>1</v>
      </c>
      <c r="C1089" t="s">
        <v>15</v>
      </c>
      <c r="D1089">
        <v>3</v>
      </c>
      <c r="E1089">
        <v>745</v>
      </c>
      <c r="F1089">
        <v>703</v>
      </c>
      <c r="G1089">
        <v>42</v>
      </c>
      <c r="H1089">
        <v>651</v>
      </c>
      <c r="I1089">
        <v>94</v>
      </c>
      <c r="J1089">
        <v>52</v>
      </c>
      <c r="K1089">
        <v>0.87382550335570397</v>
      </c>
      <c r="L1089">
        <v>0.926031294452347</v>
      </c>
      <c r="M1089">
        <v>1.0597439544807901</v>
      </c>
      <c r="N1089">
        <v>0.899171270718232</v>
      </c>
      <c r="O1089">
        <f t="shared" si="20"/>
        <v>1</v>
      </c>
    </row>
    <row r="1090" spans="1:15" x14ac:dyDescent="0.25">
      <c r="A1090">
        <v>5</v>
      </c>
      <c r="B1090">
        <v>1</v>
      </c>
      <c r="C1090" t="s">
        <v>16</v>
      </c>
      <c r="D1090">
        <v>3</v>
      </c>
      <c r="E1090">
        <v>196</v>
      </c>
      <c r="F1090">
        <v>199</v>
      </c>
      <c r="G1090">
        <v>3</v>
      </c>
      <c r="H1090">
        <v>164</v>
      </c>
      <c r="I1090">
        <v>32</v>
      </c>
      <c r="J1090">
        <v>35</v>
      </c>
      <c r="K1090">
        <v>0.83673469387755095</v>
      </c>
      <c r="L1090">
        <v>0.82412060301507495</v>
      </c>
      <c r="M1090">
        <v>0.98492462311557705</v>
      </c>
      <c r="N1090">
        <v>0.83037974683544302</v>
      </c>
      <c r="O1090">
        <f t="shared" si="20"/>
        <v>1</v>
      </c>
    </row>
    <row r="1091" spans="1:15" x14ac:dyDescent="0.25">
      <c r="A1091">
        <v>5</v>
      </c>
      <c r="B1091">
        <v>2</v>
      </c>
      <c r="C1091" t="s">
        <v>14</v>
      </c>
      <c r="D1091">
        <v>1</v>
      </c>
      <c r="E1091">
        <v>1143</v>
      </c>
      <c r="F1091">
        <v>1224</v>
      </c>
      <c r="G1091">
        <v>81</v>
      </c>
      <c r="H1091">
        <v>1135</v>
      </c>
      <c r="I1091">
        <v>8</v>
      </c>
      <c r="J1091">
        <v>89</v>
      </c>
      <c r="K1091">
        <v>0.99300087489063804</v>
      </c>
      <c r="L1091">
        <v>0.927287581699346</v>
      </c>
      <c r="M1091">
        <v>0.93382352941176405</v>
      </c>
      <c r="N1091">
        <v>0.95901985635825904</v>
      </c>
      <c r="O1091">
        <f t="shared" si="20"/>
        <v>1</v>
      </c>
    </row>
    <row r="1092" spans="1:15" x14ac:dyDescent="0.25">
      <c r="A1092">
        <v>5</v>
      </c>
      <c r="B1092">
        <v>2</v>
      </c>
      <c r="C1092" t="s">
        <v>15</v>
      </c>
      <c r="D1092">
        <v>1</v>
      </c>
      <c r="E1092">
        <v>564</v>
      </c>
      <c r="F1092">
        <v>647</v>
      </c>
      <c r="G1092">
        <v>83</v>
      </c>
      <c r="H1092">
        <v>532</v>
      </c>
      <c r="I1092">
        <v>32</v>
      </c>
      <c r="J1092">
        <v>115</v>
      </c>
      <c r="K1092">
        <v>0.94326241134751698</v>
      </c>
      <c r="L1092">
        <v>0.82225656877897901</v>
      </c>
      <c r="M1092">
        <v>0.87171561051004598</v>
      </c>
      <c r="N1092">
        <v>0.87861271676300501</v>
      </c>
      <c r="O1092">
        <f t="shared" si="20"/>
        <v>1</v>
      </c>
    </row>
    <row r="1093" spans="1:15" x14ac:dyDescent="0.25">
      <c r="A1093">
        <v>5</v>
      </c>
      <c r="B1093">
        <v>2</v>
      </c>
      <c r="C1093" t="s">
        <v>16</v>
      </c>
      <c r="D1093">
        <v>1</v>
      </c>
      <c r="E1093">
        <v>223</v>
      </c>
      <c r="F1093">
        <v>217</v>
      </c>
      <c r="G1093">
        <v>6</v>
      </c>
      <c r="H1093">
        <v>140</v>
      </c>
      <c r="I1093">
        <v>83</v>
      </c>
      <c r="J1093">
        <v>77</v>
      </c>
      <c r="K1093">
        <v>0.62780269058295901</v>
      </c>
      <c r="L1093">
        <v>0.64516129032257996</v>
      </c>
      <c r="M1093">
        <v>1.02764976958525</v>
      </c>
      <c r="N1093">
        <v>0.63636363636363602</v>
      </c>
      <c r="O1093">
        <f t="shared" si="20"/>
        <v>1</v>
      </c>
    </row>
    <row r="1094" spans="1:15" x14ac:dyDescent="0.25">
      <c r="A1094">
        <v>5</v>
      </c>
      <c r="B1094">
        <v>2</v>
      </c>
      <c r="C1094" t="s">
        <v>14</v>
      </c>
      <c r="D1094">
        <v>2</v>
      </c>
      <c r="E1094">
        <v>1183</v>
      </c>
      <c r="F1094">
        <v>1224</v>
      </c>
      <c r="G1094">
        <v>41</v>
      </c>
      <c r="H1094">
        <v>1173</v>
      </c>
      <c r="I1094">
        <v>10</v>
      </c>
      <c r="J1094">
        <v>51</v>
      </c>
      <c r="K1094">
        <v>0.99154691462383704</v>
      </c>
      <c r="L1094">
        <v>0.95833333333333304</v>
      </c>
      <c r="M1094">
        <v>0.966503267973856</v>
      </c>
      <c r="N1094">
        <v>0.97465724968840795</v>
      </c>
      <c r="O1094">
        <f t="shared" si="20"/>
        <v>1</v>
      </c>
    </row>
    <row r="1095" spans="1:15" x14ac:dyDescent="0.25">
      <c r="A1095">
        <v>5</v>
      </c>
      <c r="B1095">
        <v>2</v>
      </c>
      <c r="C1095" t="s">
        <v>15</v>
      </c>
      <c r="D1095">
        <v>2</v>
      </c>
      <c r="E1095">
        <v>633</v>
      </c>
      <c r="F1095">
        <v>647</v>
      </c>
      <c r="G1095">
        <v>14</v>
      </c>
      <c r="H1095">
        <v>600</v>
      </c>
      <c r="I1095">
        <v>33</v>
      </c>
      <c r="J1095">
        <v>47</v>
      </c>
      <c r="K1095">
        <v>0.94786729857819896</v>
      </c>
      <c r="L1095">
        <v>0.92735703245749601</v>
      </c>
      <c r="M1095">
        <v>0.97836166924265799</v>
      </c>
      <c r="N1095">
        <v>0.9375</v>
      </c>
      <c r="O1095">
        <f t="shared" si="20"/>
        <v>1</v>
      </c>
    </row>
    <row r="1096" spans="1:15" x14ac:dyDescent="0.25">
      <c r="A1096">
        <v>5</v>
      </c>
      <c r="B1096">
        <v>2</v>
      </c>
      <c r="C1096" t="s">
        <v>16</v>
      </c>
      <c r="D1096">
        <v>2</v>
      </c>
      <c r="E1096">
        <v>220</v>
      </c>
      <c r="F1096">
        <v>217</v>
      </c>
      <c r="G1096">
        <v>3</v>
      </c>
      <c r="H1096">
        <v>179</v>
      </c>
      <c r="I1096">
        <v>41</v>
      </c>
      <c r="J1096">
        <v>38</v>
      </c>
      <c r="K1096">
        <v>0.81363636363636305</v>
      </c>
      <c r="L1096">
        <v>0.82488479262672798</v>
      </c>
      <c r="M1096">
        <v>1.0138248847926199</v>
      </c>
      <c r="N1096">
        <v>0.81922196796338598</v>
      </c>
      <c r="O1096">
        <f t="shared" si="20"/>
        <v>1</v>
      </c>
    </row>
    <row r="1097" spans="1:15" x14ac:dyDescent="0.25">
      <c r="A1097">
        <v>5</v>
      </c>
      <c r="B1097">
        <v>2</v>
      </c>
      <c r="C1097" t="s">
        <v>14</v>
      </c>
      <c r="D1097">
        <v>3</v>
      </c>
      <c r="E1097">
        <v>1220</v>
      </c>
      <c r="F1097">
        <v>1224</v>
      </c>
      <c r="G1097">
        <v>4</v>
      </c>
      <c r="H1097">
        <v>1211</v>
      </c>
      <c r="I1097">
        <v>9</v>
      </c>
      <c r="J1097">
        <v>13</v>
      </c>
      <c r="K1097">
        <v>0.992622950819672</v>
      </c>
      <c r="L1097">
        <v>0.98937908496731997</v>
      </c>
      <c r="M1097">
        <v>0.99673202614378997</v>
      </c>
      <c r="N1097">
        <v>0.99099836333878799</v>
      </c>
      <c r="O1097">
        <f t="shared" si="20"/>
        <v>1</v>
      </c>
    </row>
    <row r="1098" spans="1:15" x14ac:dyDescent="0.25">
      <c r="A1098">
        <v>5</v>
      </c>
      <c r="B1098">
        <v>2</v>
      </c>
      <c r="C1098" t="s">
        <v>15</v>
      </c>
      <c r="D1098">
        <v>3</v>
      </c>
      <c r="E1098">
        <v>648</v>
      </c>
      <c r="F1098">
        <v>647</v>
      </c>
      <c r="G1098">
        <v>1</v>
      </c>
      <c r="H1098">
        <v>610</v>
      </c>
      <c r="I1098">
        <v>38</v>
      </c>
      <c r="J1098">
        <v>37</v>
      </c>
      <c r="K1098">
        <v>0.94135802469135799</v>
      </c>
      <c r="L1098">
        <v>0.94281298299845395</v>
      </c>
      <c r="M1098">
        <v>1.0015455950540899</v>
      </c>
      <c r="N1098">
        <v>0.94208494208494198</v>
      </c>
      <c r="O1098">
        <f t="shared" si="20"/>
        <v>1</v>
      </c>
    </row>
    <row r="1099" spans="1:15" x14ac:dyDescent="0.25">
      <c r="A1099">
        <v>5</v>
      </c>
      <c r="B1099">
        <v>2</v>
      </c>
      <c r="C1099" t="s">
        <v>16</v>
      </c>
      <c r="D1099">
        <v>3</v>
      </c>
      <c r="E1099">
        <v>228</v>
      </c>
      <c r="F1099">
        <v>217</v>
      </c>
      <c r="G1099">
        <v>11</v>
      </c>
      <c r="H1099">
        <v>189</v>
      </c>
      <c r="I1099">
        <v>39</v>
      </c>
      <c r="J1099">
        <v>28</v>
      </c>
      <c r="K1099">
        <v>0.82894736842105199</v>
      </c>
      <c r="L1099">
        <v>0.87096774193548299</v>
      </c>
      <c r="M1099">
        <v>1.0506912442396299</v>
      </c>
      <c r="N1099">
        <v>0.84943820224719002</v>
      </c>
      <c r="O1099">
        <f t="shared" si="20"/>
        <v>1</v>
      </c>
    </row>
    <row r="1100" spans="1:15" x14ac:dyDescent="0.25">
      <c r="A1100">
        <v>5</v>
      </c>
      <c r="B1100">
        <v>3</v>
      </c>
      <c r="C1100" t="s">
        <v>14</v>
      </c>
      <c r="D1100">
        <v>1</v>
      </c>
      <c r="E1100">
        <v>1015</v>
      </c>
      <c r="F1100">
        <v>1053</v>
      </c>
      <c r="G1100">
        <v>38</v>
      </c>
      <c r="H1100">
        <v>1010</v>
      </c>
      <c r="I1100">
        <v>5</v>
      </c>
      <c r="J1100">
        <v>43</v>
      </c>
      <c r="K1100">
        <v>0.99507389162561499</v>
      </c>
      <c r="L1100">
        <v>0.95916429249762503</v>
      </c>
      <c r="M1100">
        <v>0.96391263057929699</v>
      </c>
      <c r="N1100">
        <v>0.97678916827852902</v>
      </c>
      <c r="O1100">
        <f t="shared" si="20"/>
        <v>1</v>
      </c>
    </row>
    <row r="1101" spans="1:15" x14ac:dyDescent="0.25">
      <c r="A1101">
        <v>5</v>
      </c>
      <c r="B1101">
        <v>3</v>
      </c>
      <c r="C1101" t="s">
        <v>15</v>
      </c>
      <c r="D1101">
        <v>1</v>
      </c>
      <c r="E1101">
        <v>685</v>
      </c>
      <c r="F1101">
        <v>716</v>
      </c>
      <c r="G1101">
        <v>31</v>
      </c>
      <c r="H1101">
        <v>633</v>
      </c>
      <c r="I1101">
        <v>52</v>
      </c>
      <c r="J1101">
        <v>83</v>
      </c>
      <c r="K1101">
        <v>0.92408759124087503</v>
      </c>
      <c r="L1101">
        <v>0.88407821229050199</v>
      </c>
      <c r="M1101">
        <v>0.95670391061452498</v>
      </c>
      <c r="N1101">
        <v>0.90364025695931405</v>
      </c>
      <c r="O1101">
        <f t="shared" si="20"/>
        <v>1</v>
      </c>
    </row>
    <row r="1102" spans="1:15" x14ac:dyDescent="0.25">
      <c r="A1102">
        <v>5</v>
      </c>
      <c r="B1102">
        <v>3</v>
      </c>
      <c r="C1102" t="s">
        <v>16</v>
      </c>
      <c r="D1102">
        <v>1</v>
      </c>
      <c r="E1102">
        <v>226</v>
      </c>
      <c r="F1102">
        <v>224</v>
      </c>
      <c r="G1102">
        <v>2</v>
      </c>
      <c r="H1102">
        <v>171</v>
      </c>
      <c r="I1102">
        <v>55</v>
      </c>
      <c r="J1102">
        <v>53</v>
      </c>
      <c r="K1102">
        <v>0.75663716814159199</v>
      </c>
      <c r="L1102">
        <v>0.76339285714285698</v>
      </c>
      <c r="M1102">
        <v>1.0089285714285701</v>
      </c>
      <c r="N1102">
        <v>0.76</v>
      </c>
      <c r="O1102">
        <f t="shared" si="20"/>
        <v>1</v>
      </c>
    </row>
    <row r="1103" spans="1:15" x14ac:dyDescent="0.25">
      <c r="A1103">
        <v>5</v>
      </c>
      <c r="B1103">
        <v>3</v>
      </c>
      <c r="C1103" t="s">
        <v>14</v>
      </c>
      <c r="D1103">
        <v>2</v>
      </c>
      <c r="E1103">
        <v>1022</v>
      </c>
      <c r="F1103">
        <v>1053</v>
      </c>
      <c r="G1103">
        <v>31</v>
      </c>
      <c r="H1103">
        <v>1015</v>
      </c>
      <c r="I1103">
        <v>7</v>
      </c>
      <c r="J1103">
        <v>38</v>
      </c>
      <c r="K1103">
        <v>0.99315068493150604</v>
      </c>
      <c r="L1103">
        <v>0.96391263057929699</v>
      </c>
      <c r="M1103">
        <v>0.97056030389363701</v>
      </c>
      <c r="N1103">
        <v>0.97831325301204797</v>
      </c>
      <c r="O1103">
        <f t="shared" si="20"/>
        <v>1</v>
      </c>
    </row>
    <row r="1104" spans="1:15" x14ac:dyDescent="0.25">
      <c r="A1104">
        <v>5</v>
      </c>
      <c r="B1104">
        <v>3</v>
      </c>
      <c r="C1104" t="s">
        <v>15</v>
      </c>
      <c r="D1104">
        <v>2</v>
      </c>
      <c r="E1104">
        <v>727</v>
      </c>
      <c r="F1104">
        <v>716</v>
      </c>
      <c r="G1104">
        <v>11</v>
      </c>
      <c r="H1104">
        <v>666</v>
      </c>
      <c r="I1104">
        <v>61</v>
      </c>
      <c r="J1104">
        <v>50</v>
      </c>
      <c r="K1104">
        <v>0.91609353507565305</v>
      </c>
      <c r="L1104">
        <v>0.93016759776536295</v>
      </c>
      <c r="M1104">
        <v>1.01536312849162</v>
      </c>
      <c r="N1104">
        <v>0.92307692307692302</v>
      </c>
      <c r="O1104">
        <f t="shared" si="20"/>
        <v>1</v>
      </c>
    </row>
    <row r="1105" spans="1:15" x14ac:dyDescent="0.25">
      <c r="A1105">
        <v>5</v>
      </c>
      <c r="B1105">
        <v>3</v>
      </c>
      <c r="C1105" t="s">
        <v>16</v>
      </c>
      <c r="D1105">
        <v>2</v>
      </c>
      <c r="E1105">
        <v>218</v>
      </c>
      <c r="F1105">
        <v>224</v>
      </c>
      <c r="G1105">
        <v>6</v>
      </c>
      <c r="H1105">
        <v>183</v>
      </c>
      <c r="I1105">
        <v>35</v>
      </c>
      <c r="J1105">
        <v>41</v>
      </c>
      <c r="K1105">
        <v>0.83944954128440297</v>
      </c>
      <c r="L1105">
        <v>0.81696428571428503</v>
      </c>
      <c r="M1105">
        <v>0.97321428571428503</v>
      </c>
      <c r="N1105">
        <v>0.82805429864253399</v>
      </c>
      <c r="O1105">
        <f t="shared" si="20"/>
        <v>1</v>
      </c>
    </row>
    <row r="1106" spans="1:15" x14ac:dyDescent="0.25">
      <c r="A1106">
        <v>5</v>
      </c>
      <c r="B1106">
        <v>3</v>
      </c>
      <c r="C1106" t="s">
        <v>14</v>
      </c>
      <c r="D1106">
        <v>3</v>
      </c>
      <c r="E1106">
        <v>1049</v>
      </c>
      <c r="F1106">
        <v>1053</v>
      </c>
      <c r="G1106">
        <v>4</v>
      </c>
      <c r="H1106">
        <v>1046</v>
      </c>
      <c r="I1106">
        <v>3</v>
      </c>
      <c r="J1106">
        <v>7</v>
      </c>
      <c r="K1106">
        <v>0.99714013346043795</v>
      </c>
      <c r="L1106">
        <v>0.99335232668565998</v>
      </c>
      <c r="M1106">
        <v>0.99620132953466201</v>
      </c>
      <c r="N1106">
        <v>0.99524262607040903</v>
      </c>
      <c r="O1106">
        <f t="shared" si="20"/>
        <v>1</v>
      </c>
    </row>
    <row r="1107" spans="1:15" x14ac:dyDescent="0.25">
      <c r="A1107">
        <v>5</v>
      </c>
      <c r="B1107">
        <v>3</v>
      </c>
      <c r="C1107" t="s">
        <v>15</v>
      </c>
      <c r="D1107">
        <v>3</v>
      </c>
      <c r="E1107">
        <v>721</v>
      </c>
      <c r="F1107">
        <v>716</v>
      </c>
      <c r="G1107">
        <v>5</v>
      </c>
      <c r="H1107">
        <v>674</v>
      </c>
      <c r="I1107">
        <v>47</v>
      </c>
      <c r="J1107">
        <v>42</v>
      </c>
      <c r="K1107">
        <v>0.93481276005547798</v>
      </c>
      <c r="L1107">
        <v>0.94134078212290495</v>
      </c>
      <c r="M1107">
        <v>1.00698324022346</v>
      </c>
      <c r="N1107">
        <v>0.93806541405706301</v>
      </c>
      <c r="O1107">
        <f t="shared" si="20"/>
        <v>1</v>
      </c>
    </row>
    <row r="1108" spans="1:15" x14ac:dyDescent="0.25">
      <c r="A1108">
        <v>5</v>
      </c>
      <c r="B1108">
        <v>3</v>
      </c>
      <c r="C1108" t="s">
        <v>16</v>
      </c>
      <c r="D1108">
        <v>3</v>
      </c>
      <c r="E1108">
        <v>222</v>
      </c>
      <c r="F1108">
        <v>224</v>
      </c>
      <c r="G1108">
        <v>2</v>
      </c>
      <c r="H1108">
        <v>185</v>
      </c>
      <c r="I1108">
        <v>37</v>
      </c>
      <c r="J1108">
        <v>39</v>
      </c>
      <c r="K1108">
        <v>0.83333333333333304</v>
      </c>
      <c r="L1108">
        <v>0.82589285714285698</v>
      </c>
      <c r="M1108">
        <v>0.99107142857142805</v>
      </c>
      <c r="N1108">
        <v>0.82959641255605299</v>
      </c>
      <c r="O1108">
        <f t="shared" si="20"/>
        <v>1</v>
      </c>
    </row>
    <row r="1109" spans="1:15" x14ac:dyDescent="0.25">
      <c r="A1109">
        <v>5</v>
      </c>
      <c r="B1109">
        <v>4</v>
      </c>
      <c r="C1109" t="s">
        <v>14</v>
      </c>
      <c r="D1109">
        <v>1</v>
      </c>
      <c r="E1109">
        <v>1134</v>
      </c>
      <c r="F1109">
        <v>1101</v>
      </c>
      <c r="G1109">
        <v>33</v>
      </c>
      <c r="H1109">
        <v>1096</v>
      </c>
      <c r="I1109">
        <v>38</v>
      </c>
      <c r="J1109">
        <v>5</v>
      </c>
      <c r="K1109">
        <v>0.96649029982363299</v>
      </c>
      <c r="L1109">
        <v>0.99545867393278797</v>
      </c>
      <c r="M1109">
        <v>1.02997275204359</v>
      </c>
      <c r="N1109">
        <v>0.98076062639821004</v>
      </c>
      <c r="O1109">
        <f t="shared" si="20"/>
        <v>1</v>
      </c>
    </row>
    <row r="1110" spans="1:15" x14ac:dyDescent="0.25">
      <c r="A1110">
        <v>5</v>
      </c>
      <c r="B1110">
        <v>4</v>
      </c>
      <c r="C1110" t="s">
        <v>15</v>
      </c>
      <c r="D1110">
        <v>1</v>
      </c>
      <c r="E1110">
        <v>615</v>
      </c>
      <c r="F1110">
        <v>614</v>
      </c>
      <c r="G1110">
        <v>1</v>
      </c>
      <c r="H1110">
        <v>520</v>
      </c>
      <c r="I1110">
        <v>95</v>
      </c>
      <c r="J1110">
        <v>94</v>
      </c>
      <c r="K1110">
        <v>0.84552845528455201</v>
      </c>
      <c r="L1110">
        <v>0.84690553745928299</v>
      </c>
      <c r="M1110">
        <v>1.00162866449511</v>
      </c>
      <c r="N1110">
        <v>0.84621643612693198</v>
      </c>
      <c r="O1110">
        <f t="shared" si="20"/>
        <v>1</v>
      </c>
    </row>
    <row r="1111" spans="1:15" x14ac:dyDescent="0.25">
      <c r="A1111">
        <v>5</v>
      </c>
      <c r="B1111">
        <v>4</v>
      </c>
      <c r="C1111" t="s">
        <v>16</v>
      </c>
      <c r="D1111">
        <v>1</v>
      </c>
      <c r="E1111">
        <v>253</v>
      </c>
      <c r="F1111">
        <v>228</v>
      </c>
      <c r="G1111">
        <v>25</v>
      </c>
      <c r="H1111">
        <v>174</v>
      </c>
      <c r="I1111">
        <v>79</v>
      </c>
      <c r="J1111">
        <v>54</v>
      </c>
      <c r="K1111">
        <v>0.687747035573122</v>
      </c>
      <c r="L1111">
        <v>0.76315789473684204</v>
      </c>
      <c r="M1111">
        <v>1.10964912280701</v>
      </c>
      <c r="N1111">
        <v>0.72349272349272298</v>
      </c>
      <c r="O1111">
        <f t="shared" si="20"/>
        <v>1</v>
      </c>
    </row>
    <row r="1112" spans="1:15" x14ac:dyDescent="0.25">
      <c r="A1112">
        <v>5</v>
      </c>
      <c r="B1112">
        <v>4</v>
      </c>
      <c r="C1112" t="s">
        <v>14</v>
      </c>
      <c r="D1112">
        <v>2</v>
      </c>
      <c r="E1112">
        <v>1077</v>
      </c>
      <c r="F1112">
        <v>1101</v>
      </c>
      <c r="G1112">
        <v>24</v>
      </c>
      <c r="H1112">
        <v>1075</v>
      </c>
      <c r="I1112">
        <v>2</v>
      </c>
      <c r="J1112">
        <v>26</v>
      </c>
      <c r="K1112">
        <v>0.998142989786443</v>
      </c>
      <c r="L1112">
        <v>0.97638510445049898</v>
      </c>
      <c r="M1112">
        <v>0.97820163487738399</v>
      </c>
      <c r="N1112">
        <v>0.98714416896235002</v>
      </c>
      <c r="O1112">
        <f t="shared" si="20"/>
        <v>1</v>
      </c>
    </row>
    <row r="1113" spans="1:15" x14ac:dyDescent="0.25">
      <c r="A1113">
        <v>5</v>
      </c>
      <c r="B1113">
        <v>4</v>
      </c>
      <c r="C1113" t="s">
        <v>15</v>
      </c>
      <c r="D1113">
        <v>2</v>
      </c>
      <c r="E1113">
        <v>603</v>
      </c>
      <c r="F1113">
        <v>614</v>
      </c>
      <c r="G1113">
        <v>11</v>
      </c>
      <c r="H1113">
        <v>555</v>
      </c>
      <c r="I1113">
        <v>48</v>
      </c>
      <c r="J1113">
        <v>59</v>
      </c>
      <c r="K1113">
        <v>0.92039800995024801</v>
      </c>
      <c r="L1113">
        <v>0.90390879478827302</v>
      </c>
      <c r="M1113">
        <v>0.98208469055374503</v>
      </c>
      <c r="N1113">
        <v>0.912078882497945</v>
      </c>
      <c r="O1113">
        <f t="shared" si="20"/>
        <v>1</v>
      </c>
    </row>
    <row r="1114" spans="1:15" x14ac:dyDescent="0.25">
      <c r="A1114">
        <v>5</v>
      </c>
      <c r="B1114">
        <v>4</v>
      </c>
      <c r="C1114" t="s">
        <v>16</v>
      </c>
      <c r="D1114">
        <v>2</v>
      </c>
      <c r="E1114">
        <v>239</v>
      </c>
      <c r="F1114">
        <v>228</v>
      </c>
      <c r="G1114">
        <v>11</v>
      </c>
      <c r="H1114">
        <v>194</v>
      </c>
      <c r="I1114">
        <v>45</v>
      </c>
      <c r="J1114">
        <v>34</v>
      </c>
      <c r="K1114">
        <v>0.81171548117154801</v>
      </c>
      <c r="L1114">
        <v>0.85087719298245601</v>
      </c>
      <c r="M1114">
        <v>1.04824561403508</v>
      </c>
      <c r="N1114">
        <v>0.83083511777301899</v>
      </c>
      <c r="O1114">
        <f t="shared" si="20"/>
        <v>1</v>
      </c>
    </row>
    <row r="1115" spans="1:15" x14ac:dyDescent="0.25">
      <c r="A1115">
        <v>5</v>
      </c>
      <c r="B1115">
        <v>4</v>
      </c>
      <c r="C1115" t="s">
        <v>14</v>
      </c>
      <c r="D1115">
        <v>3</v>
      </c>
      <c r="E1115">
        <v>1095</v>
      </c>
      <c r="F1115">
        <v>1101</v>
      </c>
      <c r="G1115">
        <v>6</v>
      </c>
      <c r="H1115">
        <v>1092</v>
      </c>
      <c r="I1115">
        <v>3</v>
      </c>
      <c r="J1115">
        <v>9</v>
      </c>
      <c r="K1115">
        <v>0.99726027397260197</v>
      </c>
      <c r="L1115">
        <v>0.99182561307901895</v>
      </c>
      <c r="M1115">
        <v>0.99455040871934597</v>
      </c>
      <c r="N1115">
        <v>0.99453551912568305</v>
      </c>
      <c r="O1115">
        <f t="shared" si="20"/>
        <v>1</v>
      </c>
    </row>
    <row r="1116" spans="1:15" x14ac:dyDescent="0.25">
      <c r="A1116">
        <v>5</v>
      </c>
      <c r="B1116">
        <v>4</v>
      </c>
      <c r="C1116" t="s">
        <v>15</v>
      </c>
      <c r="D1116">
        <v>3</v>
      </c>
      <c r="E1116">
        <v>609</v>
      </c>
      <c r="F1116">
        <v>614</v>
      </c>
      <c r="G1116">
        <v>5</v>
      </c>
      <c r="H1116">
        <v>555</v>
      </c>
      <c r="I1116">
        <v>54</v>
      </c>
      <c r="J1116">
        <v>59</v>
      </c>
      <c r="K1116">
        <v>0.91133004926108296</v>
      </c>
      <c r="L1116">
        <v>0.90390879478827302</v>
      </c>
      <c r="M1116">
        <v>0.99185667752442996</v>
      </c>
      <c r="N1116">
        <v>0.90760425183973803</v>
      </c>
      <c r="O1116">
        <f t="shared" si="20"/>
        <v>1</v>
      </c>
    </row>
    <row r="1117" spans="1:15" x14ac:dyDescent="0.25">
      <c r="A1117">
        <v>5</v>
      </c>
      <c r="B1117">
        <v>4</v>
      </c>
      <c r="C1117" t="s">
        <v>16</v>
      </c>
      <c r="D1117">
        <v>3</v>
      </c>
      <c r="E1117">
        <v>233</v>
      </c>
      <c r="F1117">
        <v>228</v>
      </c>
      <c r="G1117">
        <v>5</v>
      </c>
      <c r="H1117">
        <v>190</v>
      </c>
      <c r="I1117">
        <v>43</v>
      </c>
      <c r="J1117">
        <v>38</v>
      </c>
      <c r="K1117">
        <v>0.81545064377682397</v>
      </c>
      <c r="L1117">
        <v>0.83333333333333304</v>
      </c>
      <c r="M1117">
        <v>1.0219298245613999</v>
      </c>
      <c r="N1117">
        <v>0.824295010845987</v>
      </c>
      <c r="O1117">
        <f t="shared" si="20"/>
        <v>1</v>
      </c>
    </row>
    <row r="1118" spans="1:15" x14ac:dyDescent="0.25">
      <c r="A1118">
        <v>5</v>
      </c>
      <c r="B1118">
        <v>5</v>
      </c>
      <c r="C1118" t="s">
        <v>14</v>
      </c>
      <c r="D1118">
        <v>1</v>
      </c>
      <c r="E1118">
        <v>1042</v>
      </c>
      <c r="F1118">
        <v>1044</v>
      </c>
      <c r="G1118">
        <v>2</v>
      </c>
      <c r="H1118">
        <v>1036</v>
      </c>
      <c r="I1118">
        <v>6</v>
      </c>
      <c r="J1118">
        <v>8</v>
      </c>
      <c r="K1118">
        <v>0.99424184261036397</v>
      </c>
      <c r="L1118">
        <v>0.99233716475095701</v>
      </c>
      <c r="M1118">
        <v>0.998084291187739</v>
      </c>
      <c r="N1118">
        <v>0.99328859060402597</v>
      </c>
      <c r="O1118">
        <f t="shared" si="20"/>
        <v>1</v>
      </c>
    </row>
    <row r="1119" spans="1:15" x14ac:dyDescent="0.25">
      <c r="A1119">
        <v>5</v>
      </c>
      <c r="B1119">
        <v>5</v>
      </c>
      <c r="C1119" t="s">
        <v>15</v>
      </c>
      <c r="D1119">
        <v>1</v>
      </c>
      <c r="E1119">
        <v>694</v>
      </c>
      <c r="F1119">
        <v>668</v>
      </c>
      <c r="G1119">
        <v>26</v>
      </c>
      <c r="H1119">
        <v>604</v>
      </c>
      <c r="I1119">
        <v>90</v>
      </c>
      <c r="J1119">
        <v>64</v>
      </c>
      <c r="K1119">
        <v>0.87031700288184399</v>
      </c>
      <c r="L1119">
        <v>0.90419161676646698</v>
      </c>
      <c r="M1119">
        <v>1.0389221556886199</v>
      </c>
      <c r="N1119">
        <v>0.88693098384728297</v>
      </c>
      <c r="O1119">
        <f t="shared" si="20"/>
        <v>1</v>
      </c>
    </row>
    <row r="1120" spans="1:15" x14ac:dyDescent="0.25">
      <c r="A1120">
        <v>5</v>
      </c>
      <c r="B1120">
        <v>5</v>
      </c>
      <c r="C1120" t="s">
        <v>16</v>
      </c>
      <c r="D1120">
        <v>1</v>
      </c>
      <c r="E1120">
        <v>241</v>
      </c>
      <c r="F1120">
        <v>217</v>
      </c>
      <c r="G1120">
        <v>24</v>
      </c>
      <c r="H1120">
        <v>173</v>
      </c>
      <c r="I1120">
        <v>68</v>
      </c>
      <c r="J1120">
        <v>44</v>
      </c>
      <c r="K1120">
        <v>0.71784232365145195</v>
      </c>
      <c r="L1120">
        <v>0.79723502304147398</v>
      </c>
      <c r="M1120">
        <v>1.11059907834101</v>
      </c>
      <c r="N1120">
        <v>0.755458515283842</v>
      </c>
      <c r="O1120">
        <f t="shared" si="20"/>
        <v>1</v>
      </c>
    </row>
    <row r="1121" spans="1:15" x14ac:dyDescent="0.25">
      <c r="A1121">
        <v>5</v>
      </c>
      <c r="B1121">
        <v>5</v>
      </c>
      <c r="C1121" t="s">
        <v>14</v>
      </c>
      <c r="D1121">
        <v>2</v>
      </c>
      <c r="E1121">
        <v>1030</v>
      </c>
      <c r="F1121">
        <v>1044</v>
      </c>
      <c r="G1121">
        <v>14</v>
      </c>
      <c r="H1121">
        <v>1026</v>
      </c>
      <c r="I1121">
        <v>4</v>
      </c>
      <c r="J1121">
        <v>18</v>
      </c>
      <c r="K1121">
        <v>0.99611650485436898</v>
      </c>
      <c r="L1121">
        <v>0.98275862068965503</v>
      </c>
      <c r="M1121">
        <v>0.98659003831417602</v>
      </c>
      <c r="N1121">
        <v>0.98939247830279597</v>
      </c>
      <c r="O1121">
        <f t="shared" si="20"/>
        <v>1</v>
      </c>
    </row>
    <row r="1122" spans="1:15" x14ac:dyDescent="0.25">
      <c r="A1122">
        <v>5</v>
      </c>
      <c r="B1122">
        <v>5</v>
      </c>
      <c r="C1122" t="s">
        <v>15</v>
      </c>
      <c r="D1122">
        <v>2</v>
      </c>
      <c r="E1122">
        <v>711</v>
      </c>
      <c r="F1122">
        <v>668</v>
      </c>
      <c r="G1122">
        <v>43</v>
      </c>
      <c r="H1122">
        <v>633</v>
      </c>
      <c r="I1122">
        <v>78</v>
      </c>
      <c r="J1122">
        <v>35</v>
      </c>
      <c r="K1122">
        <v>0.89029535864978904</v>
      </c>
      <c r="L1122">
        <v>0.94760479041916101</v>
      </c>
      <c r="M1122">
        <v>1.0643712574850299</v>
      </c>
      <c r="N1122">
        <v>0.91805656272661296</v>
      </c>
      <c r="O1122">
        <f t="shared" si="20"/>
        <v>1</v>
      </c>
    </row>
    <row r="1123" spans="1:15" x14ac:dyDescent="0.25">
      <c r="A1123">
        <v>5</v>
      </c>
      <c r="B1123">
        <v>5</v>
      </c>
      <c r="C1123" t="s">
        <v>16</v>
      </c>
      <c r="D1123">
        <v>2</v>
      </c>
      <c r="E1123">
        <v>217</v>
      </c>
      <c r="F1123">
        <v>217</v>
      </c>
      <c r="G1123">
        <v>0</v>
      </c>
      <c r="H1123">
        <v>177</v>
      </c>
      <c r="I1123">
        <v>40</v>
      </c>
      <c r="J1123">
        <v>40</v>
      </c>
      <c r="K1123">
        <v>0.81566820276497698</v>
      </c>
      <c r="L1123">
        <v>0.81566820276497698</v>
      </c>
      <c r="M1123">
        <v>1</v>
      </c>
      <c r="N1123">
        <v>0.81566820276497698</v>
      </c>
      <c r="O1123">
        <f t="shared" si="20"/>
        <v>1</v>
      </c>
    </row>
    <row r="1124" spans="1:15" x14ac:dyDescent="0.25">
      <c r="A1124">
        <v>5</v>
      </c>
      <c r="B1124">
        <v>5</v>
      </c>
      <c r="C1124" t="s">
        <v>14</v>
      </c>
      <c r="D1124">
        <v>3</v>
      </c>
      <c r="E1124">
        <v>1044</v>
      </c>
      <c r="F1124">
        <v>1044</v>
      </c>
      <c r="G1124">
        <v>0</v>
      </c>
      <c r="H1124">
        <v>1043</v>
      </c>
      <c r="I1124">
        <v>1</v>
      </c>
      <c r="J1124">
        <v>1</v>
      </c>
      <c r="K1124">
        <v>0.99904214559386895</v>
      </c>
      <c r="L1124">
        <v>0.99904214559386895</v>
      </c>
      <c r="M1124">
        <v>1</v>
      </c>
      <c r="N1124">
        <v>0.99904214559386895</v>
      </c>
      <c r="O1124">
        <f t="shared" si="20"/>
        <v>1</v>
      </c>
    </row>
    <row r="1125" spans="1:15" x14ac:dyDescent="0.25">
      <c r="A1125">
        <v>5</v>
      </c>
      <c r="B1125">
        <v>5</v>
      </c>
      <c r="C1125" t="s">
        <v>15</v>
      </c>
      <c r="D1125">
        <v>3</v>
      </c>
      <c r="E1125">
        <v>699</v>
      </c>
      <c r="F1125">
        <v>668</v>
      </c>
      <c r="G1125">
        <v>31</v>
      </c>
      <c r="H1125">
        <v>628</v>
      </c>
      <c r="I1125">
        <v>71</v>
      </c>
      <c r="J1125">
        <v>40</v>
      </c>
      <c r="K1125">
        <v>0.89842632331902705</v>
      </c>
      <c r="L1125">
        <v>0.940119760479041</v>
      </c>
      <c r="M1125">
        <v>1.04640718562874</v>
      </c>
      <c r="N1125">
        <v>0.91880029261155804</v>
      </c>
      <c r="O1125">
        <f t="shared" si="20"/>
        <v>1</v>
      </c>
    </row>
    <row r="1126" spans="1:15" x14ac:dyDescent="0.25">
      <c r="A1126">
        <v>5</v>
      </c>
      <c r="B1126">
        <v>5</v>
      </c>
      <c r="C1126" t="s">
        <v>16</v>
      </c>
      <c r="D1126">
        <v>3</v>
      </c>
      <c r="E1126">
        <v>223</v>
      </c>
      <c r="F1126">
        <v>217</v>
      </c>
      <c r="G1126">
        <v>6</v>
      </c>
      <c r="H1126">
        <v>184</v>
      </c>
      <c r="I1126">
        <v>39</v>
      </c>
      <c r="J1126">
        <v>33</v>
      </c>
      <c r="K1126">
        <v>0.82511210762331799</v>
      </c>
      <c r="L1126">
        <v>0.84792626728110598</v>
      </c>
      <c r="M1126">
        <v>1.02764976958525</v>
      </c>
      <c r="N1126">
        <v>0.83636363636363598</v>
      </c>
      <c r="O1126">
        <f t="shared" si="20"/>
        <v>1</v>
      </c>
    </row>
    <row r="1127" spans="1:15" x14ac:dyDescent="0.25">
      <c r="A1127">
        <v>5</v>
      </c>
      <c r="B1127">
        <v>6</v>
      </c>
      <c r="C1127" t="s">
        <v>14</v>
      </c>
      <c r="D1127">
        <v>1</v>
      </c>
      <c r="E1127">
        <v>980</v>
      </c>
      <c r="F1127">
        <v>915</v>
      </c>
      <c r="G1127">
        <v>65</v>
      </c>
      <c r="H1127">
        <v>914</v>
      </c>
      <c r="I1127">
        <v>66</v>
      </c>
      <c r="J1127">
        <v>1</v>
      </c>
      <c r="K1127">
        <v>0.93265306122448899</v>
      </c>
      <c r="L1127">
        <v>0.99890710382513603</v>
      </c>
      <c r="M1127">
        <v>1.0710382513661201</v>
      </c>
      <c r="N1127">
        <v>0.96464379947229495</v>
      </c>
      <c r="O1127">
        <f t="shared" si="20"/>
        <v>1</v>
      </c>
    </row>
    <row r="1128" spans="1:15" x14ac:dyDescent="0.25">
      <c r="A1128">
        <v>5</v>
      </c>
      <c r="B1128">
        <v>6</v>
      </c>
      <c r="C1128" t="s">
        <v>15</v>
      </c>
      <c r="D1128">
        <v>1</v>
      </c>
      <c r="E1128">
        <v>694</v>
      </c>
      <c r="F1128">
        <v>701</v>
      </c>
      <c r="G1128">
        <v>7</v>
      </c>
      <c r="H1128">
        <v>640</v>
      </c>
      <c r="I1128">
        <v>54</v>
      </c>
      <c r="J1128">
        <v>61</v>
      </c>
      <c r="K1128">
        <v>0.92219020172910604</v>
      </c>
      <c r="L1128">
        <v>0.91298145506419404</v>
      </c>
      <c r="M1128">
        <v>0.99001426533523496</v>
      </c>
      <c r="N1128">
        <v>0.91756272401433603</v>
      </c>
      <c r="O1128">
        <f t="shared" si="20"/>
        <v>1</v>
      </c>
    </row>
    <row r="1129" spans="1:15" x14ac:dyDescent="0.25">
      <c r="A1129">
        <v>5</v>
      </c>
      <c r="B1129">
        <v>6</v>
      </c>
      <c r="C1129" t="s">
        <v>16</v>
      </c>
      <c r="D1129">
        <v>1</v>
      </c>
      <c r="E1129">
        <v>205</v>
      </c>
      <c r="F1129">
        <v>195</v>
      </c>
      <c r="G1129">
        <v>10</v>
      </c>
      <c r="H1129">
        <v>124</v>
      </c>
      <c r="I1129">
        <v>81</v>
      </c>
      <c r="J1129">
        <v>71</v>
      </c>
      <c r="K1129">
        <v>0.60487804878048701</v>
      </c>
      <c r="L1129">
        <v>0.63589743589743497</v>
      </c>
      <c r="M1129">
        <v>1.05128205128205</v>
      </c>
      <c r="N1129">
        <v>0.62</v>
      </c>
      <c r="O1129">
        <f t="shared" si="20"/>
        <v>1</v>
      </c>
    </row>
    <row r="1130" spans="1:15" x14ac:dyDescent="0.25">
      <c r="A1130">
        <v>5</v>
      </c>
      <c r="B1130">
        <v>6</v>
      </c>
      <c r="C1130" t="s">
        <v>14</v>
      </c>
      <c r="D1130">
        <v>2</v>
      </c>
      <c r="E1130">
        <v>925</v>
      </c>
      <c r="F1130">
        <v>915</v>
      </c>
      <c r="G1130">
        <v>10</v>
      </c>
      <c r="H1130">
        <v>907</v>
      </c>
      <c r="I1130">
        <v>18</v>
      </c>
      <c r="J1130">
        <v>8</v>
      </c>
      <c r="K1130">
        <v>0.98054054054053996</v>
      </c>
      <c r="L1130">
        <v>0.99125683060109204</v>
      </c>
      <c r="M1130">
        <v>1.0109289617486299</v>
      </c>
      <c r="N1130">
        <v>0.985869565217391</v>
      </c>
      <c r="O1130">
        <f t="shared" si="20"/>
        <v>1</v>
      </c>
    </row>
    <row r="1131" spans="1:15" x14ac:dyDescent="0.25">
      <c r="A1131">
        <v>5</v>
      </c>
      <c r="B1131">
        <v>6</v>
      </c>
      <c r="C1131" t="s">
        <v>15</v>
      </c>
      <c r="D1131">
        <v>2</v>
      </c>
      <c r="E1131">
        <v>715</v>
      </c>
      <c r="F1131">
        <v>701</v>
      </c>
      <c r="G1131">
        <v>14</v>
      </c>
      <c r="H1131">
        <v>665</v>
      </c>
      <c r="I1131">
        <v>50</v>
      </c>
      <c r="J1131">
        <v>36</v>
      </c>
      <c r="K1131">
        <v>0.93006993006993</v>
      </c>
      <c r="L1131">
        <v>0.94864479315263905</v>
      </c>
      <c r="M1131">
        <v>1.0199714693295201</v>
      </c>
      <c r="N1131">
        <v>0.93926553672316304</v>
      </c>
      <c r="O1131">
        <f t="shared" si="20"/>
        <v>1</v>
      </c>
    </row>
    <row r="1132" spans="1:15" x14ac:dyDescent="0.25">
      <c r="A1132">
        <v>5</v>
      </c>
      <c r="B1132">
        <v>6</v>
      </c>
      <c r="C1132" t="s">
        <v>16</v>
      </c>
      <c r="D1132">
        <v>2</v>
      </c>
      <c r="E1132">
        <v>200</v>
      </c>
      <c r="F1132">
        <v>195</v>
      </c>
      <c r="G1132">
        <v>5</v>
      </c>
      <c r="H1132">
        <v>127</v>
      </c>
      <c r="I1132">
        <v>73</v>
      </c>
      <c r="J1132">
        <v>68</v>
      </c>
      <c r="K1132">
        <v>0.63500000000000001</v>
      </c>
      <c r="L1132">
        <v>0.65128205128205097</v>
      </c>
      <c r="M1132">
        <v>1.02564102564102</v>
      </c>
      <c r="N1132">
        <v>0.64303797468354396</v>
      </c>
      <c r="O1132">
        <f t="shared" si="20"/>
        <v>1</v>
      </c>
    </row>
    <row r="1133" spans="1:15" x14ac:dyDescent="0.25">
      <c r="A1133">
        <v>5</v>
      </c>
      <c r="B1133">
        <v>6</v>
      </c>
      <c r="C1133" t="s">
        <v>14</v>
      </c>
      <c r="D1133">
        <v>3</v>
      </c>
      <c r="E1133">
        <v>916</v>
      </c>
      <c r="F1133">
        <v>915</v>
      </c>
      <c r="G1133">
        <v>1</v>
      </c>
      <c r="H1133">
        <v>911</v>
      </c>
      <c r="I1133">
        <v>5</v>
      </c>
      <c r="J1133">
        <v>4</v>
      </c>
      <c r="K1133">
        <v>0.994541484716157</v>
      </c>
      <c r="L1133">
        <v>0.99562841530054602</v>
      </c>
      <c r="M1133">
        <v>1.00109289617486</v>
      </c>
      <c r="N1133">
        <v>0.99508465319497497</v>
      </c>
      <c r="O1133">
        <f t="shared" si="20"/>
        <v>1</v>
      </c>
    </row>
    <row r="1134" spans="1:15" x14ac:dyDescent="0.25">
      <c r="A1134">
        <v>5</v>
      </c>
      <c r="B1134">
        <v>6</v>
      </c>
      <c r="C1134" t="s">
        <v>15</v>
      </c>
      <c r="D1134">
        <v>3</v>
      </c>
      <c r="E1134">
        <v>715</v>
      </c>
      <c r="F1134">
        <v>701</v>
      </c>
      <c r="G1134">
        <v>14</v>
      </c>
      <c r="H1134">
        <v>672</v>
      </c>
      <c r="I1134">
        <v>43</v>
      </c>
      <c r="J1134">
        <v>29</v>
      </c>
      <c r="K1134">
        <v>0.93986013986013905</v>
      </c>
      <c r="L1134">
        <v>0.95863052781740299</v>
      </c>
      <c r="M1134">
        <v>1.0199714693295201</v>
      </c>
      <c r="N1134">
        <v>0.94915254237288105</v>
      </c>
      <c r="O1134">
        <f t="shared" si="20"/>
        <v>1</v>
      </c>
    </row>
    <row r="1135" spans="1:15" x14ac:dyDescent="0.25">
      <c r="A1135">
        <v>5</v>
      </c>
      <c r="B1135">
        <v>6</v>
      </c>
      <c r="C1135" t="s">
        <v>16</v>
      </c>
      <c r="D1135">
        <v>3</v>
      </c>
      <c r="E1135">
        <v>204</v>
      </c>
      <c r="F1135">
        <v>195</v>
      </c>
      <c r="G1135">
        <v>9</v>
      </c>
      <c r="H1135">
        <v>171</v>
      </c>
      <c r="I1135">
        <v>33</v>
      </c>
      <c r="J1135">
        <v>24</v>
      </c>
      <c r="K1135">
        <v>0.83823529411764697</v>
      </c>
      <c r="L1135">
        <v>0.87692307692307603</v>
      </c>
      <c r="M1135">
        <v>1.04615384615384</v>
      </c>
      <c r="N1135">
        <v>0.85714285714285698</v>
      </c>
      <c r="O1135">
        <f t="shared" si="20"/>
        <v>1</v>
      </c>
    </row>
    <row r="1136" spans="1:15" x14ac:dyDescent="0.25">
      <c r="A1136">
        <v>5</v>
      </c>
      <c r="B1136">
        <v>7</v>
      </c>
      <c r="C1136" t="s">
        <v>14</v>
      </c>
      <c r="D1136">
        <v>1</v>
      </c>
      <c r="E1136">
        <v>1250</v>
      </c>
      <c r="F1136">
        <v>1230</v>
      </c>
      <c r="G1136">
        <v>20</v>
      </c>
      <c r="H1136">
        <v>1222</v>
      </c>
      <c r="I1136">
        <v>28</v>
      </c>
      <c r="J1136">
        <v>8</v>
      </c>
      <c r="K1136">
        <v>0.97760000000000002</v>
      </c>
      <c r="L1136">
        <v>0.99349593495934896</v>
      </c>
      <c r="M1136">
        <v>1.0162601626016201</v>
      </c>
      <c r="N1136">
        <v>0.98548387096774204</v>
      </c>
      <c r="O1136">
        <f t="shared" si="20"/>
        <v>1</v>
      </c>
    </row>
    <row r="1137" spans="1:15" x14ac:dyDescent="0.25">
      <c r="A1137">
        <v>5</v>
      </c>
      <c r="B1137">
        <v>7</v>
      </c>
      <c r="C1137" t="s">
        <v>15</v>
      </c>
      <c r="D1137">
        <v>1</v>
      </c>
      <c r="E1137">
        <v>771</v>
      </c>
      <c r="F1137">
        <v>761</v>
      </c>
      <c r="G1137">
        <v>10</v>
      </c>
      <c r="H1137">
        <v>684</v>
      </c>
      <c r="I1137">
        <v>87</v>
      </c>
      <c r="J1137">
        <v>77</v>
      </c>
      <c r="K1137">
        <v>0.88715953307392903</v>
      </c>
      <c r="L1137">
        <v>0.89881734559789705</v>
      </c>
      <c r="M1137">
        <v>1.0131406044678</v>
      </c>
      <c r="N1137">
        <v>0.89295039164490797</v>
      </c>
      <c r="O1137">
        <f t="shared" si="20"/>
        <v>1</v>
      </c>
    </row>
    <row r="1138" spans="1:15" x14ac:dyDescent="0.25">
      <c r="A1138">
        <v>5</v>
      </c>
      <c r="B1138">
        <v>7</v>
      </c>
      <c r="C1138" t="s">
        <v>16</v>
      </c>
      <c r="D1138">
        <v>1</v>
      </c>
      <c r="E1138">
        <v>244</v>
      </c>
      <c r="F1138">
        <v>225</v>
      </c>
      <c r="G1138">
        <v>19</v>
      </c>
      <c r="H1138">
        <v>161</v>
      </c>
      <c r="I1138">
        <v>83</v>
      </c>
      <c r="J1138">
        <v>64</v>
      </c>
      <c r="K1138">
        <v>0.65983606557376995</v>
      </c>
      <c r="L1138">
        <v>0.71555555555555495</v>
      </c>
      <c r="M1138">
        <v>1.0844444444444401</v>
      </c>
      <c r="N1138">
        <v>0.68656716417910402</v>
      </c>
      <c r="O1138">
        <f t="shared" si="20"/>
        <v>1</v>
      </c>
    </row>
    <row r="1139" spans="1:15" x14ac:dyDescent="0.25">
      <c r="A1139">
        <v>5</v>
      </c>
      <c r="B1139">
        <v>7</v>
      </c>
      <c r="C1139" t="s">
        <v>14</v>
      </c>
      <c r="D1139">
        <v>2</v>
      </c>
      <c r="E1139">
        <v>1225</v>
      </c>
      <c r="F1139">
        <v>1230</v>
      </c>
      <c r="G1139">
        <v>5</v>
      </c>
      <c r="H1139">
        <v>1211</v>
      </c>
      <c r="I1139">
        <v>14</v>
      </c>
      <c r="J1139">
        <v>19</v>
      </c>
      <c r="K1139">
        <v>0.98857142857142799</v>
      </c>
      <c r="L1139">
        <v>0.98455284552845501</v>
      </c>
      <c r="M1139">
        <v>0.99593495934959297</v>
      </c>
      <c r="N1139">
        <v>0.98655804480651699</v>
      </c>
      <c r="O1139">
        <f t="shared" si="20"/>
        <v>1</v>
      </c>
    </row>
    <row r="1140" spans="1:15" x14ac:dyDescent="0.25">
      <c r="A1140">
        <v>5</v>
      </c>
      <c r="B1140">
        <v>7</v>
      </c>
      <c r="C1140" t="s">
        <v>15</v>
      </c>
      <c r="D1140">
        <v>2</v>
      </c>
      <c r="E1140">
        <v>734</v>
      </c>
      <c r="F1140">
        <v>761</v>
      </c>
      <c r="G1140">
        <v>27</v>
      </c>
      <c r="H1140">
        <v>665</v>
      </c>
      <c r="I1140">
        <v>69</v>
      </c>
      <c r="J1140">
        <v>96</v>
      </c>
      <c r="K1140">
        <v>0.90599455040871901</v>
      </c>
      <c r="L1140">
        <v>0.87385019710906697</v>
      </c>
      <c r="M1140">
        <v>0.96452036793692497</v>
      </c>
      <c r="N1140">
        <v>0.889632107023411</v>
      </c>
      <c r="O1140">
        <f t="shared" si="20"/>
        <v>1</v>
      </c>
    </row>
    <row r="1141" spans="1:15" x14ac:dyDescent="0.25">
      <c r="A1141">
        <v>5</v>
      </c>
      <c r="B1141">
        <v>7</v>
      </c>
      <c r="C1141" t="s">
        <v>16</v>
      </c>
      <c r="D1141">
        <v>2</v>
      </c>
      <c r="E1141">
        <v>223</v>
      </c>
      <c r="F1141">
        <v>225</v>
      </c>
      <c r="G1141">
        <v>2</v>
      </c>
      <c r="H1141">
        <v>185</v>
      </c>
      <c r="I1141">
        <v>38</v>
      </c>
      <c r="J1141">
        <v>40</v>
      </c>
      <c r="K1141">
        <v>0.82959641255605299</v>
      </c>
      <c r="L1141">
        <v>0.82222222222222197</v>
      </c>
      <c r="M1141">
        <v>0.99111111111111105</v>
      </c>
      <c r="N1141">
        <v>0.82589285714285698</v>
      </c>
      <c r="O1141">
        <f t="shared" si="20"/>
        <v>1</v>
      </c>
    </row>
    <row r="1142" spans="1:15" x14ac:dyDescent="0.25">
      <c r="A1142">
        <v>5</v>
      </c>
      <c r="B1142">
        <v>7</v>
      </c>
      <c r="C1142" t="s">
        <v>14</v>
      </c>
      <c r="D1142">
        <v>3</v>
      </c>
      <c r="E1142">
        <v>1228</v>
      </c>
      <c r="F1142">
        <v>1230</v>
      </c>
      <c r="G1142">
        <v>2</v>
      </c>
      <c r="H1142">
        <v>1222</v>
      </c>
      <c r="I1142">
        <v>6</v>
      </c>
      <c r="J1142">
        <v>8</v>
      </c>
      <c r="K1142">
        <v>0.99511400651465798</v>
      </c>
      <c r="L1142">
        <v>0.99349593495934896</v>
      </c>
      <c r="M1142">
        <v>0.99837398373983699</v>
      </c>
      <c r="N1142">
        <v>0.99430431244914497</v>
      </c>
      <c r="O1142">
        <f t="shared" si="20"/>
        <v>1</v>
      </c>
    </row>
    <row r="1143" spans="1:15" x14ac:dyDescent="0.25">
      <c r="A1143">
        <v>5</v>
      </c>
      <c r="B1143">
        <v>7</v>
      </c>
      <c r="C1143" t="s">
        <v>15</v>
      </c>
      <c r="D1143">
        <v>3</v>
      </c>
      <c r="E1143">
        <v>754</v>
      </c>
      <c r="F1143">
        <v>761</v>
      </c>
      <c r="G1143">
        <v>7</v>
      </c>
      <c r="H1143">
        <v>679</v>
      </c>
      <c r="I1143">
        <v>75</v>
      </c>
      <c r="J1143">
        <v>82</v>
      </c>
      <c r="K1143">
        <v>0.90053050397877898</v>
      </c>
      <c r="L1143">
        <v>0.89224704336399396</v>
      </c>
      <c r="M1143">
        <v>0.99080157687253601</v>
      </c>
      <c r="N1143">
        <v>0.89636963696369598</v>
      </c>
      <c r="O1143">
        <f t="shared" si="20"/>
        <v>1</v>
      </c>
    </row>
    <row r="1144" spans="1:15" x14ac:dyDescent="0.25">
      <c r="A1144">
        <v>5</v>
      </c>
      <c r="B1144">
        <v>7</v>
      </c>
      <c r="C1144" t="s">
        <v>16</v>
      </c>
      <c r="D1144">
        <v>3</v>
      </c>
      <c r="E1144">
        <v>227</v>
      </c>
      <c r="F1144">
        <v>225</v>
      </c>
      <c r="G1144">
        <v>2</v>
      </c>
      <c r="H1144">
        <v>197</v>
      </c>
      <c r="I1144">
        <v>30</v>
      </c>
      <c r="J1144">
        <v>28</v>
      </c>
      <c r="K1144">
        <v>0.86784140969162904</v>
      </c>
      <c r="L1144">
        <v>0.87555555555555498</v>
      </c>
      <c r="M1144">
        <v>1.0088888888888801</v>
      </c>
      <c r="N1144">
        <v>0.87168141592920301</v>
      </c>
      <c r="O1144">
        <f t="shared" si="20"/>
        <v>1</v>
      </c>
    </row>
    <row r="1145" spans="1:15" x14ac:dyDescent="0.25">
      <c r="A1145">
        <v>5</v>
      </c>
      <c r="B1145">
        <v>8</v>
      </c>
      <c r="C1145" t="s">
        <v>14</v>
      </c>
      <c r="D1145">
        <v>1</v>
      </c>
      <c r="E1145">
        <v>1025</v>
      </c>
      <c r="F1145">
        <v>1035</v>
      </c>
      <c r="G1145">
        <v>10</v>
      </c>
      <c r="H1145">
        <v>1012</v>
      </c>
      <c r="I1145">
        <v>13</v>
      </c>
      <c r="J1145">
        <v>23</v>
      </c>
      <c r="K1145">
        <v>0.98731707317073103</v>
      </c>
      <c r="L1145">
        <v>0.97777777777777697</v>
      </c>
      <c r="M1145">
        <v>0.99033816425120702</v>
      </c>
      <c r="N1145">
        <v>0.98252427184465996</v>
      </c>
      <c r="O1145">
        <f t="shared" si="20"/>
        <v>1</v>
      </c>
    </row>
    <row r="1146" spans="1:15" x14ac:dyDescent="0.25">
      <c r="A1146">
        <v>5</v>
      </c>
      <c r="B1146">
        <v>8</v>
      </c>
      <c r="C1146" t="s">
        <v>15</v>
      </c>
      <c r="D1146">
        <v>1</v>
      </c>
      <c r="E1146">
        <v>820</v>
      </c>
      <c r="F1146">
        <v>827</v>
      </c>
      <c r="G1146">
        <v>7</v>
      </c>
      <c r="H1146">
        <v>740</v>
      </c>
      <c r="I1146">
        <v>80</v>
      </c>
      <c r="J1146">
        <v>87</v>
      </c>
      <c r="K1146">
        <v>0.90243902439024304</v>
      </c>
      <c r="L1146">
        <v>0.89480048367593701</v>
      </c>
      <c r="M1146">
        <v>0.991535671100362</v>
      </c>
      <c r="N1146">
        <v>0.89860352155434098</v>
      </c>
      <c r="O1146">
        <f t="shared" si="20"/>
        <v>1</v>
      </c>
    </row>
    <row r="1147" spans="1:15" x14ac:dyDescent="0.25">
      <c r="A1147">
        <v>5</v>
      </c>
      <c r="B1147">
        <v>8</v>
      </c>
      <c r="C1147" t="s">
        <v>16</v>
      </c>
      <c r="D1147">
        <v>1</v>
      </c>
      <c r="E1147">
        <v>248</v>
      </c>
      <c r="F1147">
        <v>243</v>
      </c>
      <c r="G1147">
        <v>5</v>
      </c>
      <c r="H1147">
        <v>162</v>
      </c>
      <c r="I1147">
        <v>86</v>
      </c>
      <c r="J1147">
        <v>81</v>
      </c>
      <c r="K1147">
        <v>0.65322580645161199</v>
      </c>
      <c r="L1147">
        <v>0.66666666666666596</v>
      </c>
      <c r="M1147">
        <v>1.0205761316872399</v>
      </c>
      <c r="N1147">
        <v>0.65987780040733102</v>
      </c>
      <c r="O1147">
        <f t="shared" ref="O1147:O1210" si="21">IF(B1147&gt;24,0,1)</f>
        <v>1</v>
      </c>
    </row>
    <row r="1148" spans="1:15" x14ac:dyDescent="0.25">
      <c r="A1148">
        <v>5</v>
      </c>
      <c r="B1148">
        <v>8</v>
      </c>
      <c r="C1148" t="s">
        <v>14</v>
      </c>
      <c r="D1148">
        <v>2</v>
      </c>
      <c r="E1148">
        <v>1025</v>
      </c>
      <c r="F1148">
        <v>1035</v>
      </c>
      <c r="G1148">
        <v>10</v>
      </c>
      <c r="H1148">
        <v>1016</v>
      </c>
      <c r="I1148">
        <v>9</v>
      </c>
      <c r="J1148">
        <v>19</v>
      </c>
      <c r="K1148">
        <v>0.99121951219512106</v>
      </c>
      <c r="L1148">
        <v>0.98164251207729403</v>
      </c>
      <c r="M1148">
        <v>0.99033816425120702</v>
      </c>
      <c r="N1148">
        <v>0.98640776699029098</v>
      </c>
      <c r="O1148">
        <f t="shared" si="21"/>
        <v>1</v>
      </c>
    </row>
    <row r="1149" spans="1:15" x14ac:dyDescent="0.25">
      <c r="A1149">
        <v>5</v>
      </c>
      <c r="B1149">
        <v>8</v>
      </c>
      <c r="C1149" t="s">
        <v>15</v>
      </c>
      <c r="D1149">
        <v>2</v>
      </c>
      <c r="E1149">
        <v>815</v>
      </c>
      <c r="F1149">
        <v>827</v>
      </c>
      <c r="G1149">
        <v>12</v>
      </c>
      <c r="H1149">
        <v>754</v>
      </c>
      <c r="I1149">
        <v>61</v>
      </c>
      <c r="J1149">
        <v>73</v>
      </c>
      <c r="K1149">
        <v>0.92515337423312805</v>
      </c>
      <c r="L1149">
        <v>0.911729141475211</v>
      </c>
      <c r="M1149">
        <v>0.98548972188633599</v>
      </c>
      <c r="N1149">
        <v>0.91839220462850102</v>
      </c>
      <c r="O1149">
        <f t="shared" si="21"/>
        <v>1</v>
      </c>
    </row>
    <row r="1150" spans="1:15" x14ac:dyDescent="0.25">
      <c r="A1150">
        <v>5</v>
      </c>
      <c r="B1150">
        <v>8</v>
      </c>
      <c r="C1150" t="s">
        <v>16</v>
      </c>
      <c r="D1150">
        <v>2</v>
      </c>
      <c r="E1150">
        <v>218</v>
      </c>
      <c r="F1150">
        <v>243</v>
      </c>
      <c r="G1150">
        <v>25</v>
      </c>
      <c r="H1150">
        <v>183</v>
      </c>
      <c r="I1150">
        <v>35</v>
      </c>
      <c r="J1150">
        <v>60</v>
      </c>
      <c r="K1150">
        <v>0.83944954128440297</v>
      </c>
      <c r="L1150">
        <v>0.75308641975308599</v>
      </c>
      <c r="M1150">
        <v>0.89711934156378603</v>
      </c>
      <c r="N1150">
        <v>0.79392624728850303</v>
      </c>
      <c r="O1150">
        <f t="shared" si="21"/>
        <v>1</v>
      </c>
    </row>
    <row r="1151" spans="1:15" x14ac:dyDescent="0.25">
      <c r="A1151">
        <v>5</v>
      </c>
      <c r="B1151">
        <v>8</v>
      </c>
      <c r="C1151" t="s">
        <v>14</v>
      </c>
      <c r="D1151">
        <v>3</v>
      </c>
      <c r="E1151">
        <v>1032</v>
      </c>
      <c r="F1151">
        <v>1035</v>
      </c>
      <c r="G1151">
        <v>3</v>
      </c>
      <c r="H1151">
        <v>1029</v>
      </c>
      <c r="I1151">
        <v>3</v>
      </c>
      <c r="J1151">
        <v>6</v>
      </c>
      <c r="K1151">
        <v>0.99709302325581395</v>
      </c>
      <c r="L1151">
        <v>0.99420289855072397</v>
      </c>
      <c r="M1151">
        <v>0.99710144927536204</v>
      </c>
      <c r="N1151">
        <v>0.99564586357039098</v>
      </c>
      <c r="O1151">
        <f t="shared" si="21"/>
        <v>1</v>
      </c>
    </row>
    <row r="1152" spans="1:15" x14ac:dyDescent="0.25">
      <c r="A1152">
        <v>5</v>
      </c>
      <c r="B1152">
        <v>8</v>
      </c>
      <c r="C1152" t="s">
        <v>15</v>
      </c>
      <c r="D1152">
        <v>3</v>
      </c>
      <c r="E1152">
        <v>848</v>
      </c>
      <c r="F1152">
        <v>827</v>
      </c>
      <c r="G1152">
        <v>21</v>
      </c>
      <c r="H1152">
        <v>777</v>
      </c>
      <c r="I1152">
        <v>71</v>
      </c>
      <c r="J1152">
        <v>50</v>
      </c>
      <c r="K1152">
        <v>0.91627358490566002</v>
      </c>
      <c r="L1152">
        <v>0.93954050785973398</v>
      </c>
      <c r="M1152">
        <v>1.02539298669891</v>
      </c>
      <c r="N1152">
        <v>0.92776119402985002</v>
      </c>
      <c r="O1152">
        <f t="shared" si="21"/>
        <v>1</v>
      </c>
    </row>
    <row r="1153" spans="1:15" x14ac:dyDescent="0.25">
      <c r="A1153">
        <v>5</v>
      </c>
      <c r="B1153">
        <v>8</v>
      </c>
      <c r="C1153" t="s">
        <v>16</v>
      </c>
      <c r="D1153">
        <v>3</v>
      </c>
      <c r="E1153">
        <v>248</v>
      </c>
      <c r="F1153">
        <v>243</v>
      </c>
      <c r="G1153">
        <v>5</v>
      </c>
      <c r="H1153">
        <v>195</v>
      </c>
      <c r="I1153">
        <v>53</v>
      </c>
      <c r="J1153">
        <v>48</v>
      </c>
      <c r="K1153">
        <v>0.78629032258064502</v>
      </c>
      <c r="L1153">
        <v>0.80246913580246904</v>
      </c>
      <c r="M1153">
        <v>1.0205761316872399</v>
      </c>
      <c r="N1153">
        <v>0.79429735234215804</v>
      </c>
      <c r="O1153">
        <f t="shared" si="21"/>
        <v>1</v>
      </c>
    </row>
    <row r="1154" spans="1:15" x14ac:dyDescent="0.25">
      <c r="A1154">
        <v>5</v>
      </c>
      <c r="B1154">
        <v>9</v>
      </c>
      <c r="C1154" t="s">
        <v>14</v>
      </c>
      <c r="D1154">
        <v>1</v>
      </c>
      <c r="E1154">
        <v>1094</v>
      </c>
      <c r="F1154">
        <v>1107</v>
      </c>
      <c r="G1154">
        <v>13</v>
      </c>
      <c r="H1154">
        <v>1088</v>
      </c>
      <c r="I1154">
        <v>6</v>
      </c>
      <c r="J1154">
        <v>19</v>
      </c>
      <c r="K1154">
        <v>0.99451553930530101</v>
      </c>
      <c r="L1154">
        <v>0.98283649503161696</v>
      </c>
      <c r="M1154">
        <v>0.988256549232159</v>
      </c>
      <c r="N1154">
        <v>0.98864152657882698</v>
      </c>
      <c r="O1154">
        <f t="shared" si="21"/>
        <v>1</v>
      </c>
    </row>
    <row r="1155" spans="1:15" x14ac:dyDescent="0.25">
      <c r="A1155">
        <v>5</v>
      </c>
      <c r="B1155">
        <v>9</v>
      </c>
      <c r="C1155" t="s">
        <v>15</v>
      </c>
      <c r="D1155">
        <v>1</v>
      </c>
      <c r="E1155">
        <v>633</v>
      </c>
      <c r="F1155">
        <v>701</v>
      </c>
      <c r="G1155">
        <v>68</v>
      </c>
      <c r="H1155">
        <v>602</v>
      </c>
      <c r="I1155">
        <v>31</v>
      </c>
      <c r="J1155">
        <v>99</v>
      </c>
      <c r="K1155">
        <v>0.95102685624012595</v>
      </c>
      <c r="L1155">
        <v>0.85877318116975698</v>
      </c>
      <c r="M1155">
        <v>0.90299572039942899</v>
      </c>
      <c r="N1155">
        <v>0.90254872563718103</v>
      </c>
      <c r="O1155">
        <f t="shared" si="21"/>
        <v>1</v>
      </c>
    </row>
    <row r="1156" spans="1:15" x14ac:dyDescent="0.25">
      <c r="A1156">
        <v>5</v>
      </c>
      <c r="B1156">
        <v>9</v>
      </c>
      <c r="C1156" t="s">
        <v>16</v>
      </c>
      <c r="D1156">
        <v>1</v>
      </c>
      <c r="E1156">
        <v>237</v>
      </c>
      <c r="F1156">
        <v>266</v>
      </c>
      <c r="G1156">
        <v>29</v>
      </c>
      <c r="H1156">
        <v>183</v>
      </c>
      <c r="I1156">
        <v>54</v>
      </c>
      <c r="J1156">
        <v>83</v>
      </c>
      <c r="K1156">
        <v>0.772151898734177</v>
      </c>
      <c r="L1156">
        <v>0.68796992481203001</v>
      </c>
      <c r="M1156">
        <v>0.89097744360902198</v>
      </c>
      <c r="N1156">
        <v>0.72763419483101399</v>
      </c>
      <c r="O1156">
        <f t="shared" si="21"/>
        <v>1</v>
      </c>
    </row>
    <row r="1157" spans="1:15" x14ac:dyDescent="0.25">
      <c r="A1157">
        <v>5</v>
      </c>
      <c r="B1157">
        <v>9</v>
      </c>
      <c r="C1157" t="s">
        <v>14</v>
      </c>
      <c r="D1157">
        <v>2</v>
      </c>
      <c r="E1157">
        <v>1086</v>
      </c>
      <c r="F1157">
        <v>1107</v>
      </c>
      <c r="G1157">
        <v>21</v>
      </c>
      <c r="H1157">
        <v>1077</v>
      </c>
      <c r="I1157">
        <v>9</v>
      </c>
      <c r="J1157">
        <v>30</v>
      </c>
      <c r="K1157">
        <v>0.99171270718231996</v>
      </c>
      <c r="L1157">
        <v>0.97289972899728905</v>
      </c>
      <c r="M1157">
        <v>0.98102981029810299</v>
      </c>
      <c r="N1157">
        <v>0.98221614227086096</v>
      </c>
      <c r="O1157">
        <f t="shared" si="21"/>
        <v>1</v>
      </c>
    </row>
    <row r="1158" spans="1:15" x14ac:dyDescent="0.25">
      <c r="A1158">
        <v>5</v>
      </c>
      <c r="B1158">
        <v>9</v>
      </c>
      <c r="C1158" t="s">
        <v>15</v>
      </c>
      <c r="D1158">
        <v>2</v>
      </c>
      <c r="E1158">
        <v>644</v>
      </c>
      <c r="F1158">
        <v>701</v>
      </c>
      <c r="G1158">
        <v>57</v>
      </c>
      <c r="H1158">
        <v>613</v>
      </c>
      <c r="I1158">
        <v>31</v>
      </c>
      <c r="J1158">
        <v>88</v>
      </c>
      <c r="K1158">
        <v>0.95186335403726696</v>
      </c>
      <c r="L1158">
        <v>0.87446504992867302</v>
      </c>
      <c r="M1158">
        <v>0.91868758915834503</v>
      </c>
      <c r="N1158">
        <v>0.91152416356877297</v>
      </c>
      <c r="O1158">
        <f t="shared" si="21"/>
        <v>1</v>
      </c>
    </row>
    <row r="1159" spans="1:15" x14ac:dyDescent="0.25">
      <c r="A1159">
        <v>5</v>
      </c>
      <c r="B1159">
        <v>9</v>
      </c>
      <c r="C1159" t="s">
        <v>16</v>
      </c>
      <c r="D1159">
        <v>2</v>
      </c>
      <c r="E1159">
        <v>251</v>
      </c>
      <c r="F1159">
        <v>266</v>
      </c>
      <c r="G1159">
        <v>15</v>
      </c>
      <c r="H1159">
        <v>212</v>
      </c>
      <c r="I1159">
        <v>39</v>
      </c>
      <c r="J1159">
        <v>54</v>
      </c>
      <c r="K1159">
        <v>0.84462151394422302</v>
      </c>
      <c r="L1159">
        <v>0.79699248120300703</v>
      </c>
      <c r="M1159">
        <v>0.94360902255639101</v>
      </c>
      <c r="N1159">
        <v>0.820116054158607</v>
      </c>
      <c r="O1159">
        <f t="shared" si="21"/>
        <v>1</v>
      </c>
    </row>
    <row r="1160" spans="1:15" x14ac:dyDescent="0.25">
      <c r="A1160">
        <v>5</v>
      </c>
      <c r="B1160">
        <v>9</v>
      </c>
      <c r="C1160" t="s">
        <v>14</v>
      </c>
      <c r="D1160">
        <v>3</v>
      </c>
      <c r="E1160">
        <v>1088</v>
      </c>
      <c r="F1160">
        <v>1107</v>
      </c>
      <c r="G1160">
        <v>19</v>
      </c>
      <c r="H1160">
        <v>1085</v>
      </c>
      <c r="I1160">
        <v>3</v>
      </c>
      <c r="J1160">
        <v>22</v>
      </c>
      <c r="K1160">
        <v>0.99724264705882304</v>
      </c>
      <c r="L1160">
        <v>0.98012646793134595</v>
      </c>
      <c r="M1160">
        <v>0.98283649503161696</v>
      </c>
      <c r="N1160">
        <v>0.98861047835990801</v>
      </c>
      <c r="O1160">
        <f t="shared" si="21"/>
        <v>1</v>
      </c>
    </row>
    <row r="1161" spans="1:15" x14ac:dyDescent="0.25">
      <c r="A1161">
        <v>5</v>
      </c>
      <c r="B1161">
        <v>9</v>
      </c>
      <c r="C1161" t="s">
        <v>15</v>
      </c>
      <c r="D1161">
        <v>3</v>
      </c>
      <c r="E1161">
        <v>702</v>
      </c>
      <c r="F1161">
        <v>701</v>
      </c>
      <c r="G1161">
        <v>1</v>
      </c>
      <c r="H1161">
        <v>669</v>
      </c>
      <c r="I1161">
        <v>33</v>
      </c>
      <c r="J1161">
        <v>32</v>
      </c>
      <c r="K1161">
        <v>0.95299145299145205</v>
      </c>
      <c r="L1161">
        <v>0.95435092724679005</v>
      </c>
      <c r="M1161">
        <v>1.0014265335235299</v>
      </c>
      <c r="N1161">
        <v>0.95367070563079104</v>
      </c>
      <c r="O1161">
        <f t="shared" si="21"/>
        <v>1</v>
      </c>
    </row>
    <row r="1162" spans="1:15" x14ac:dyDescent="0.25">
      <c r="A1162">
        <v>5</v>
      </c>
      <c r="B1162">
        <v>9</v>
      </c>
      <c r="C1162" t="s">
        <v>16</v>
      </c>
      <c r="D1162">
        <v>3</v>
      </c>
      <c r="E1162">
        <v>261</v>
      </c>
      <c r="F1162">
        <v>266</v>
      </c>
      <c r="G1162">
        <v>5</v>
      </c>
      <c r="H1162">
        <v>223</v>
      </c>
      <c r="I1162">
        <v>38</v>
      </c>
      <c r="J1162">
        <v>43</v>
      </c>
      <c r="K1162">
        <v>0.854406130268199</v>
      </c>
      <c r="L1162">
        <v>0.83834586466165395</v>
      </c>
      <c r="M1162">
        <v>0.98120300751879697</v>
      </c>
      <c r="N1162">
        <v>0.846299810246679</v>
      </c>
      <c r="O1162">
        <f t="shared" si="21"/>
        <v>1</v>
      </c>
    </row>
    <row r="1163" spans="1:15" x14ac:dyDescent="0.25">
      <c r="A1163">
        <v>5</v>
      </c>
      <c r="B1163">
        <v>10</v>
      </c>
      <c r="C1163" t="s">
        <v>14</v>
      </c>
      <c r="D1163">
        <v>1</v>
      </c>
      <c r="E1163">
        <v>1060</v>
      </c>
      <c r="F1163">
        <v>1014</v>
      </c>
      <c r="G1163">
        <v>46</v>
      </c>
      <c r="H1163">
        <v>1003</v>
      </c>
      <c r="I1163">
        <v>57</v>
      </c>
      <c r="J1163">
        <v>11</v>
      </c>
      <c r="K1163">
        <v>0.94622641509433902</v>
      </c>
      <c r="L1163">
        <v>0.98915187376725799</v>
      </c>
      <c r="M1163">
        <v>1.0453648915187299</v>
      </c>
      <c r="N1163">
        <v>0.96721311475409799</v>
      </c>
      <c r="O1163">
        <f t="shared" si="21"/>
        <v>1</v>
      </c>
    </row>
    <row r="1164" spans="1:15" x14ac:dyDescent="0.25">
      <c r="A1164">
        <v>5</v>
      </c>
      <c r="B1164">
        <v>10</v>
      </c>
      <c r="C1164" t="s">
        <v>15</v>
      </c>
      <c r="D1164">
        <v>1</v>
      </c>
      <c r="E1164">
        <v>649</v>
      </c>
      <c r="F1164">
        <v>656</v>
      </c>
      <c r="G1164">
        <v>7</v>
      </c>
      <c r="H1164">
        <v>601</v>
      </c>
      <c r="I1164">
        <v>48</v>
      </c>
      <c r="J1164">
        <v>55</v>
      </c>
      <c r="K1164">
        <v>0.92604006163328201</v>
      </c>
      <c r="L1164">
        <v>0.91615853658536495</v>
      </c>
      <c r="M1164">
        <v>0.98932926829268297</v>
      </c>
      <c r="N1164">
        <v>0.92107279693486599</v>
      </c>
      <c r="O1164">
        <f t="shared" si="21"/>
        <v>1</v>
      </c>
    </row>
    <row r="1165" spans="1:15" x14ac:dyDescent="0.25">
      <c r="A1165">
        <v>5</v>
      </c>
      <c r="B1165">
        <v>10</v>
      </c>
      <c r="C1165" t="s">
        <v>16</v>
      </c>
      <c r="D1165">
        <v>1</v>
      </c>
      <c r="E1165">
        <v>244</v>
      </c>
      <c r="F1165">
        <v>247</v>
      </c>
      <c r="G1165">
        <v>3</v>
      </c>
      <c r="H1165">
        <v>197</v>
      </c>
      <c r="I1165">
        <v>47</v>
      </c>
      <c r="J1165">
        <v>50</v>
      </c>
      <c r="K1165">
        <v>0.80737704918032704</v>
      </c>
      <c r="L1165">
        <v>0.79757085020242902</v>
      </c>
      <c r="M1165">
        <v>0.98785425101214497</v>
      </c>
      <c r="N1165">
        <v>0.80244399185336002</v>
      </c>
      <c r="O1165">
        <f t="shared" si="21"/>
        <v>1</v>
      </c>
    </row>
    <row r="1166" spans="1:15" x14ac:dyDescent="0.25">
      <c r="A1166">
        <v>5</v>
      </c>
      <c r="B1166">
        <v>10</v>
      </c>
      <c r="C1166" t="s">
        <v>14</v>
      </c>
      <c r="D1166">
        <v>2</v>
      </c>
      <c r="E1166">
        <v>1018</v>
      </c>
      <c r="F1166">
        <v>1014</v>
      </c>
      <c r="G1166">
        <v>4</v>
      </c>
      <c r="H1166">
        <v>997</v>
      </c>
      <c r="I1166">
        <v>21</v>
      </c>
      <c r="J1166">
        <v>17</v>
      </c>
      <c r="K1166">
        <v>0.979371316306483</v>
      </c>
      <c r="L1166">
        <v>0.98323471400394402</v>
      </c>
      <c r="M1166">
        <v>1.00394477317554</v>
      </c>
      <c r="N1166">
        <v>0.98129921259842501</v>
      </c>
      <c r="O1166">
        <f t="shared" si="21"/>
        <v>1</v>
      </c>
    </row>
    <row r="1167" spans="1:15" x14ac:dyDescent="0.25">
      <c r="A1167">
        <v>5</v>
      </c>
      <c r="B1167">
        <v>10</v>
      </c>
      <c r="C1167" t="s">
        <v>15</v>
      </c>
      <c r="D1167">
        <v>2</v>
      </c>
      <c r="E1167">
        <v>695</v>
      </c>
      <c r="F1167">
        <v>656</v>
      </c>
      <c r="G1167">
        <v>39</v>
      </c>
      <c r="H1167">
        <v>623</v>
      </c>
      <c r="I1167">
        <v>72</v>
      </c>
      <c r="J1167">
        <v>33</v>
      </c>
      <c r="K1167">
        <v>0.89640287769784099</v>
      </c>
      <c r="L1167">
        <v>0.94969512195121897</v>
      </c>
      <c r="M1167">
        <v>1.0594512195121899</v>
      </c>
      <c r="N1167">
        <v>0.92227979274611405</v>
      </c>
      <c r="O1167">
        <f t="shared" si="21"/>
        <v>1</v>
      </c>
    </row>
    <row r="1168" spans="1:15" x14ac:dyDescent="0.25">
      <c r="A1168">
        <v>5</v>
      </c>
      <c r="B1168">
        <v>10</v>
      </c>
      <c r="C1168" t="s">
        <v>16</v>
      </c>
      <c r="D1168">
        <v>2</v>
      </c>
      <c r="E1168">
        <v>251</v>
      </c>
      <c r="F1168">
        <v>247</v>
      </c>
      <c r="G1168">
        <v>4</v>
      </c>
      <c r="H1168">
        <v>214</v>
      </c>
      <c r="I1168">
        <v>37</v>
      </c>
      <c r="J1168">
        <v>33</v>
      </c>
      <c r="K1168">
        <v>0.85258964143426297</v>
      </c>
      <c r="L1168">
        <v>0.86639676113360298</v>
      </c>
      <c r="M1168">
        <v>1.0161943319838</v>
      </c>
      <c r="N1168">
        <v>0.85943775100401598</v>
      </c>
      <c r="O1168">
        <f t="shared" si="21"/>
        <v>1</v>
      </c>
    </row>
    <row r="1169" spans="1:15" x14ac:dyDescent="0.25">
      <c r="A1169">
        <v>5</v>
      </c>
      <c r="B1169">
        <v>10</v>
      </c>
      <c r="C1169" t="s">
        <v>14</v>
      </c>
      <c r="D1169">
        <v>3</v>
      </c>
      <c r="E1169">
        <v>1026</v>
      </c>
      <c r="F1169">
        <v>1014</v>
      </c>
      <c r="G1169">
        <v>12</v>
      </c>
      <c r="H1169">
        <v>1012</v>
      </c>
      <c r="I1169">
        <v>14</v>
      </c>
      <c r="J1169">
        <v>2</v>
      </c>
      <c r="K1169">
        <v>0.98635477582845998</v>
      </c>
      <c r="L1169">
        <v>0.99802761341222801</v>
      </c>
      <c r="M1169">
        <v>1.01183431952662</v>
      </c>
      <c r="N1169">
        <v>0.99215686274509796</v>
      </c>
      <c r="O1169">
        <f t="shared" si="21"/>
        <v>1</v>
      </c>
    </row>
    <row r="1170" spans="1:15" x14ac:dyDescent="0.25">
      <c r="A1170">
        <v>5</v>
      </c>
      <c r="B1170">
        <v>10</v>
      </c>
      <c r="C1170" t="s">
        <v>15</v>
      </c>
      <c r="D1170">
        <v>3</v>
      </c>
      <c r="E1170">
        <v>686</v>
      </c>
      <c r="F1170">
        <v>656</v>
      </c>
      <c r="G1170">
        <v>30</v>
      </c>
      <c r="H1170">
        <v>633</v>
      </c>
      <c r="I1170">
        <v>53</v>
      </c>
      <c r="J1170">
        <v>23</v>
      </c>
      <c r="K1170">
        <v>0.92274052478134105</v>
      </c>
      <c r="L1170">
        <v>0.96493902439024304</v>
      </c>
      <c r="M1170">
        <v>1.04573170731707</v>
      </c>
      <c r="N1170">
        <v>0.94336810730253295</v>
      </c>
      <c r="O1170">
        <f t="shared" si="21"/>
        <v>1</v>
      </c>
    </row>
    <row r="1171" spans="1:15" x14ac:dyDescent="0.25">
      <c r="A1171">
        <v>5</v>
      </c>
      <c r="B1171">
        <v>10</v>
      </c>
      <c r="C1171" t="s">
        <v>16</v>
      </c>
      <c r="D1171">
        <v>3</v>
      </c>
      <c r="E1171">
        <v>241</v>
      </c>
      <c r="F1171">
        <v>247</v>
      </c>
      <c r="G1171">
        <v>6</v>
      </c>
      <c r="H1171">
        <v>209</v>
      </c>
      <c r="I1171">
        <v>32</v>
      </c>
      <c r="J1171">
        <v>38</v>
      </c>
      <c r="K1171">
        <v>0.86721991701244805</v>
      </c>
      <c r="L1171">
        <v>0.84615384615384603</v>
      </c>
      <c r="M1171">
        <v>0.97570850202429105</v>
      </c>
      <c r="N1171">
        <v>0.85655737704918</v>
      </c>
      <c r="O1171">
        <f t="shared" si="21"/>
        <v>1</v>
      </c>
    </row>
    <row r="1172" spans="1:15" x14ac:dyDescent="0.25">
      <c r="A1172">
        <v>5</v>
      </c>
      <c r="B1172">
        <v>11</v>
      </c>
      <c r="C1172" t="s">
        <v>14</v>
      </c>
      <c r="D1172">
        <v>1</v>
      </c>
      <c r="E1172">
        <v>1063</v>
      </c>
      <c r="F1172">
        <v>1070</v>
      </c>
      <c r="G1172">
        <v>7</v>
      </c>
      <c r="H1172">
        <v>1059</v>
      </c>
      <c r="I1172">
        <v>4</v>
      </c>
      <c r="J1172">
        <v>11</v>
      </c>
      <c r="K1172">
        <v>0.99623706491063002</v>
      </c>
      <c r="L1172">
        <v>0.98971962616822395</v>
      </c>
      <c r="M1172">
        <v>0.99345794392523301</v>
      </c>
      <c r="N1172">
        <v>0.99296765119549901</v>
      </c>
      <c r="O1172">
        <f t="shared" si="21"/>
        <v>1</v>
      </c>
    </row>
    <row r="1173" spans="1:15" x14ac:dyDescent="0.25">
      <c r="A1173">
        <v>5</v>
      </c>
      <c r="B1173">
        <v>11</v>
      </c>
      <c r="C1173" t="s">
        <v>15</v>
      </c>
      <c r="D1173">
        <v>1</v>
      </c>
      <c r="E1173">
        <v>717</v>
      </c>
      <c r="F1173">
        <v>700</v>
      </c>
      <c r="G1173">
        <v>17</v>
      </c>
      <c r="H1173">
        <v>631</v>
      </c>
      <c r="I1173">
        <v>86</v>
      </c>
      <c r="J1173">
        <v>69</v>
      </c>
      <c r="K1173">
        <v>0.88005578800557804</v>
      </c>
      <c r="L1173">
        <v>0.90142857142857102</v>
      </c>
      <c r="M1173">
        <v>1.02428571428571</v>
      </c>
      <c r="N1173">
        <v>0.89061397318278002</v>
      </c>
      <c r="O1173">
        <f t="shared" si="21"/>
        <v>1</v>
      </c>
    </row>
    <row r="1174" spans="1:15" x14ac:dyDescent="0.25">
      <c r="A1174">
        <v>5</v>
      </c>
      <c r="B1174">
        <v>11</v>
      </c>
      <c r="C1174" t="s">
        <v>16</v>
      </c>
      <c r="D1174">
        <v>1</v>
      </c>
      <c r="E1174">
        <v>225</v>
      </c>
      <c r="F1174">
        <v>239</v>
      </c>
      <c r="G1174">
        <v>14</v>
      </c>
      <c r="H1174">
        <v>167</v>
      </c>
      <c r="I1174">
        <v>58</v>
      </c>
      <c r="J1174">
        <v>72</v>
      </c>
      <c r="K1174">
        <v>0.74222222222222201</v>
      </c>
      <c r="L1174">
        <v>0.69874476987447698</v>
      </c>
      <c r="M1174">
        <v>0.94142259414225904</v>
      </c>
      <c r="N1174">
        <v>0.71982758620689602</v>
      </c>
      <c r="O1174">
        <f t="shared" si="21"/>
        <v>1</v>
      </c>
    </row>
    <row r="1175" spans="1:15" x14ac:dyDescent="0.25">
      <c r="A1175">
        <v>5</v>
      </c>
      <c r="B1175">
        <v>11</v>
      </c>
      <c r="C1175" t="s">
        <v>14</v>
      </c>
      <c r="D1175">
        <v>2</v>
      </c>
      <c r="E1175">
        <v>1040</v>
      </c>
      <c r="F1175">
        <v>1070</v>
      </c>
      <c r="G1175">
        <v>30</v>
      </c>
      <c r="H1175">
        <v>1036</v>
      </c>
      <c r="I1175">
        <v>4</v>
      </c>
      <c r="J1175">
        <v>34</v>
      </c>
      <c r="K1175">
        <v>0.99615384615384595</v>
      </c>
      <c r="L1175">
        <v>0.96822429906541996</v>
      </c>
      <c r="M1175">
        <v>0.97196261682242902</v>
      </c>
      <c r="N1175">
        <v>0.98199052132701403</v>
      </c>
      <c r="O1175">
        <f t="shared" si="21"/>
        <v>1</v>
      </c>
    </row>
    <row r="1176" spans="1:15" x14ac:dyDescent="0.25">
      <c r="A1176">
        <v>5</v>
      </c>
      <c r="B1176">
        <v>11</v>
      </c>
      <c r="C1176" t="s">
        <v>15</v>
      </c>
      <c r="D1176">
        <v>2</v>
      </c>
      <c r="E1176">
        <v>696</v>
      </c>
      <c r="F1176">
        <v>700</v>
      </c>
      <c r="G1176">
        <v>4</v>
      </c>
      <c r="H1176">
        <v>643</v>
      </c>
      <c r="I1176">
        <v>53</v>
      </c>
      <c r="J1176">
        <v>57</v>
      </c>
      <c r="K1176">
        <v>0.92385057471264298</v>
      </c>
      <c r="L1176">
        <v>0.91857142857142804</v>
      </c>
      <c r="M1176">
        <v>0.994285714285714</v>
      </c>
      <c r="N1176">
        <v>0.92120343839541496</v>
      </c>
      <c r="O1176">
        <f t="shared" si="21"/>
        <v>1</v>
      </c>
    </row>
    <row r="1177" spans="1:15" x14ac:dyDescent="0.25">
      <c r="A1177">
        <v>5</v>
      </c>
      <c r="B1177">
        <v>11</v>
      </c>
      <c r="C1177" t="s">
        <v>16</v>
      </c>
      <c r="D1177">
        <v>2</v>
      </c>
      <c r="E1177">
        <v>216</v>
      </c>
      <c r="F1177">
        <v>239</v>
      </c>
      <c r="G1177">
        <v>23</v>
      </c>
      <c r="H1177">
        <v>182</v>
      </c>
      <c r="I1177">
        <v>34</v>
      </c>
      <c r="J1177">
        <v>57</v>
      </c>
      <c r="K1177">
        <v>0.842592592592592</v>
      </c>
      <c r="L1177">
        <v>0.76150627615062705</v>
      </c>
      <c r="M1177">
        <v>0.90376569037656895</v>
      </c>
      <c r="N1177">
        <v>0.8</v>
      </c>
      <c r="O1177">
        <f t="shared" si="21"/>
        <v>1</v>
      </c>
    </row>
    <row r="1178" spans="1:15" x14ac:dyDescent="0.25">
      <c r="A1178">
        <v>5</v>
      </c>
      <c r="B1178">
        <v>11</v>
      </c>
      <c r="C1178" t="s">
        <v>14</v>
      </c>
      <c r="D1178">
        <v>3</v>
      </c>
      <c r="E1178">
        <v>1048</v>
      </c>
      <c r="F1178">
        <v>1070</v>
      </c>
      <c r="G1178">
        <v>22</v>
      </c>
      <c r="H1178">
        <v>1047</v>
      </c>
      <c r="I1178">
        <v>1</v>
      </c>
      <c r="J1178">
        <v>23</v>
      </c>
      <c r="K1178">
        <v>0.99904580152671696</v>
      </c>
      <c r="L1178">
        <v>0.978504672897196</v>
      </c>
      <c r="M1178">
        <v>0.97943925233644802</v>
      </c>
      <c r="N1178">
        <v>0.988668555240793</v>
      </c>
      <c r="O1178">
        <f t="shared" si="21"/>
        <v>1</v>
      </c>
    </row>
    <row r="1179" spans="1:15" x14ac:dyDescent="0.25">
      <c r="A1179">
        <v>5</v>
      </c>
      <c r="B1179">
        <v>11</v>
      </c>
      <c r="C1179" t="s">
        <v>15</v>
      </c>
      <c r="D1179">
        <v>3</v>
      </c>
      <c r="E1179">
        <v>705</v>
      </c>
      <c r="F1179">
        <v>700</v>
      </c>
      <c r="G1179">
        <v>5</v>
      </c>
      <c r="H1179">
        <v>651</v>
      </c>
      <c r="I1179">
        <v>54</v>
      </c>
      <c r="J1179">
        <v>49</v>
      </c>
      <c r="K1179">
        <v>0.92340425531914805</v>
      </c>
      <c r="L1179">
        <v>0.93</v>
      </c>
      <c r="M1179">
        <v>1.00714285714285</v>
      </c>
      <c r="N1179">
        <v>0.92669039145907395</v>
      </c>
      <c r="O1179">
        <f t="shared" si="21"/>
        <v>1</v>
      </c>
    </row>
    <row r="1180" spans="1:15" x14ac:dyDescent="0.25">
      <c r="A1180">
        <v>5</v>
      </c>
      <c r="B1180">
        <v>11</v>
      </c>
      <c r="C1180" t="s">
        <v>16</v>
      </c>
      <c r="D1180">
        <v>3</v>
      </c>
      <c r="E1180">
        <v>229</v>
      </c>
      <c r="F1180">
        <v>239</v>
      </c>
      <c r="G1180">
        <v>10</v>
      </c>
      <c r="H1180">
        <v>193</v>
      </c>
      <c r="I1180">
        <v>36</v>
      </c>
      <c r="J1180">
        <v>46</v>
      </c>
      <c r="K1180">
        <v>0.84279475982532703</v>
      </c>
      <c r="L1180">
        <v>0.80753138075313802</v>
      </c>
      <c r="M1180">
        <v>0.95815899581589903</v>
      </c>
      <c r="N1180">
        <v>0.82478632478632397</v>
      </c>
      <c r="O1180">
        <f t="shared" si="21"/>
        <v>1</v>
      </c>
    </row>
    <row r="1181" spans="1:15" x14ac:dyDescent="0.25">
      <c r="A1181">
        <v>5</v>
      </c>
      <c r="B1181">
        <v>12</v>
      </c>
      <c r="C1181" t="s">
        <v>14</v>
      </c>
      <c r="D1181">
        <v>1</v>
      </c>
      <c r="E1181">
        <v>1063</v>
      </c>
      <c r="F1181">
        <v>1007</v>
      </c>
      <c r="G1181">
        <v>56</v>
      </c>
      <c r="H1181">
        <v>1007</v>
      </c>
      <c r="I1181">
        <v>56</v>
      </c>
      <c r="J1181">
        <v>0</v>
      </c>
      <c r="K1181">
        <v>0.94731890874882396</v>
      </c>
      <c r="L1181">
        <v>1</v>
      </c>
      <c r="M1181">
        <v>1.05561072492552</v>
      </c>
      <c r="N1181">
        <v>0.97294685990338103</v>
      </c>
      <c r="O1181">
        <f t="shared" si="21"/>
        <v>1</v>
      </c>
    </row>
    <row r="1182" spans="1:15" x14ac:dyDescent="0.25">
      <c r="A1182">
        <v>5</v>
      </c>
      <c r="B1182">
        <v>12</v>
      </c>
      <c r="C1182" t="s">
        <v>15</v>
      </c>
      <c r="D1182">
        <v>1</v>
      </c>
      <c r="E1182">
        <v>688</v>
      </c>
      <c r="F1182">
        <v>641</v>
      </c>
      <c r="G1182">
        <v>47</v>
      </c>
      <c r="H1182">
        <v>589</v>
      </c>
      <c r="I1182">
        <v>99</v>
      </c>
      <c r="J1182">
        <v>52</v>
      </c>
      <c r="K1182">
        <v>0.85610465116279</v>
      </c>
      <c r="L1182">
        <v>0.91887675507020194</v>
      </c>
      <c r="M1182">
        <v>1.07332293291731</v>
      </c>
      <c r="N1182">
        <v>0.886380737396538</v>
      </c>
      <c r="O1182">
        <f t="shared" si="21"/>
        <v>1</v>
      </c>
    </row>
    <row r="1183" spans="1:15" x14ac:dyDescent="0.25">
      <c r="A1183">
        <v>5</v>
      </c>
      <c r="B1183">
        <v>12</v>
      </c>
      <c r="C1183" t="s">
        <v>16</v>
      </c>
      <c r="D1183">
        <v>1</v>
      </c>
      <c r="E1183">
        <v>263</v>
      </c>
      <c r="F1183">
        <v>204</v>
      </c>
      <c r="G1183">
        <v>59</v>
      </c>
      <c r="H1183">
        <v>190</v>
      </c>
      <c r="I1183">
        <v>73</v>
      </c>
      <c r="J1183">
        <v>14</v>
      </c>
      <c r="K1183">
        <v>0.72243346007604503</v>
      </c>
      <c r="L1183">
        <v>0.93137254901960698</v>
      </c>
      <c r="M1183">
        <v>1.2892156862744999</v>
      </c>
      <c r="N1183">
        <v>0.81370449678800805</v>
      </c>
      <c r="O1183">
        <f t="shared" si="21"/>
        <v>1</v>
      </c>
    </row>
    <row r="1184" spans="1:15" x14ac:dyDescent="0.25">
      <c r="A1184">
        <v>5</v>
      </c>
      <c r="B1184">
        <v>12</v>
      </c>
      <c r="C1184" t="s">
        <v>14</v>
      </c>
      <c r="D1184">
        <v>2</v>
      </c>
      <c r="E1184">
        <v>1034</v>
      </c>
      <c r="F1184">
        <v>1007</v>
      </c>
      <c r="G1184">
        <v>27</v>
      </c>
      <c r="H1184">
        <v>1007</v>
      </c>
      <c r="I1184">
        <v>27</v>
      </c>
      <c r="J1184">
        <v>0</v>
      </c>
      <c r="K1184">
        <v>0.97388781431334603</v>
      </c>
      <c r="L1184">
        <v>1</v>
      </c>
      <c r="M1184">
        <v>1.02681231380337</v>
      </c>
      <c r="N1184">
        <v>0.98677119059284601</v>
      </c>
      <c r="O1184">
        <f t="shared" si="21"/>
        <v>1</v>
      </c>
    </row>
    <row r="1185" spans="1:15" x14ac:dyDescent="0.25">
      <c r="A1185">
        <v>5</v>
      </c>
      <c r="B1185">
        <v>12</v>
      </c>
      <c r="C1185" t="s">
        <v>15</v>
      </c>
      <c r="D1185">
        <v>2</v>
      </c>
      <c r="E1185">
        <v>649</v>
      </c>
      <c r="F1185">
        <v>641</v>
      </c>
      <c r="G1185">
        <v>8</v>
      </c>
      <c r="H1185">
        <v>577</v>
      </c>
      <c r="I1185">
        <v>72</v>
      </c>
      <c r="J1185">
        <v>64</v>
      </c>
      <c r="K1185">
        <v>0.88906009244992301</v>
      </c>
      <c r="L1185">
        <v>0.90015600624024905</v>
      </c>
      <c r="M1185">
        <v>1.0124804992199601</v>
      </c>
      <c r="N1185">
        <v>0.89457364341085199</v>
      </c>
      <c r="O1185">
        <f t="shared" si="21"/>
        <v>1</v>
      </c>
    </row>
    <row r="1186" spans="1:15" x14ac:dyDescent="0.25">
      <c r="A1186">
        <v>5</v>
      </c>
      <c r="B1186">
        <v>12</v>
      </c>
      <c r="C1186" t="s">
        <v>16</v>
      </c>
      <c r="D1186">
        <v>2</v>
      </c>
      <c r="E1186">
        <v>247</v>
      </c>
      <c r="F1186">
        <v>204</v>
      </c>
      <c r="G1186">
        <v>43</v>
      </c>
      <c r="H1186">
        <v>184</v>
      </c>
      <c r="I1186">
        <v>63</v>
      </c>
      <c r="J1186">
        <v>20</v>
      </c>
      <c r="K1186">
        <v>0.74493927125505999</v>
      </c>
      <c r="L1186">
        <v>0.90196078431372495</v>
      </c>
      <c r="M1186">
        <v>1.2107843137254899</v>
      </c>
      <c r="N1186">
        <v>0.81596452328159597</v>
      </c>
      <c r="O1186">
        <f t="shared" si="21"/>
        <v>1</v>
      </c>
    </row>
    <row r="1187" spans="1:15" x14ac:dyDescent="0.25">
      <c r="A1187">
        <v>5</v>
      </c>
      <c r="B1187">
        <v>12</v>
      </c>
      <c r="C1187" t="s">
        <v>14</v>
      </c>
      <c r="D1187">
        <v>3</v>
      </c>
      <c r="E1187">
        <v>1002</v>
      </c>
      <c r="F1187">
        <v>1007</v>
      </c>
      <c r="G1187">
        <v>5</v>
      </c>
      <c r="H1187">
        <v>1001</v>
      </c>
      <c r="I1187">
        <v>1</v>
      </c>
      <c r="J1187">
        <v>6</v>
      </c>
      <c r="K1187">
        <v>0.99900199600798401</v>
      </c>
      <c r="L1187">
        <v>0.99404170804369396</v>
      </c>
      <c r="M1187">
        <v>0.99503475670307795</v>
      </c>
      <c r="N1187">
        <v>0.99651567944250796</v>
      </c>
      <c r="O1187">
        <f t="shared" si="21"/>
        <v>1</v>
      </c>
    </row>
    <row r="1188" spans="1:15" x14ac:dyDescent="0.25">
      <c r="A1188">
        <v>5</v>
      </c>
      <c r="B1188">
        <v>12</v>
      </c>
      <c r="C1188" t="s">
        <v>15</v>
      </c>
      <c r="D1188">
        <v>3</v>
      </c>
      <c r="E1188">
        <v>657</v>
      </c>
      <c r="F1188">
        <v>641</v>
      </c>
      <c r="G1188">
        <v>16</v>
      </c>
      <c r="H1188">
        <v>585</v>
      </c>
      <c r="I1188">
        <v>72</v>
      </c>
      <c r="J1188">
        <v>56</v>
      </c>
      <c r="K1188">
        <v>0.89041095890410904</v>
      </c>
      <c r="L1188">
        <v>0.91263650546021802</v>
      </c>
      <c r="M1188">
        <v>1.0249609984399299</v>
      </c>
      <c r="N1188">
        <v>0.90138674884437497</v>
      </c>
      <c r="O1188">
        <f t="shared" si="21"/>
        <v>1</v>
      </c>
    </row>
    <row r="1189" spans="1:15" x14ac:dyDescent="0.25">
      <c r="A1189">
        <v>5</v>
      </c>
      <c r="B1189">
        <v>12</v>
      </c>
      <c r="C1189" t="s">
        <v>16</v>
      </c>
      <c r="D1189">
        <v>3</v>
      </c>
      <c r="E1189">
        <v>230</v>
      </c>
      <c r="F1189">
        <v>204</v>
      </c>
      <c r="G1189">
        <v>26</v>
      </c>
      <c r="H1189">
        <v>178</v>
      </c>
      <c r="I1189">
        <v>52</v>
      </c>
      <c r="J1189">
        <v>26</v>
      </c>
      <c r="K1189">
        <v>0.77391304347825995</v>
      </c>
      <c r="L1189">
        <v>0.87254901960784303</v>
      </c>
      <c r="M1189">
        <v>1.12745098039215</v>
      </c>
      <c r="N1189">
        <v>0.82027649769585198</v>
      </c>
      <c r="O1189">
        <f t="shared" si="21"/>
        <v>1</v>
      </c>
    </row>
    <row r="1190" spans="1:15" x14ac:dyDescent="0.25">
      <c r="A1190">
        <v>5</v>
      </c>
      <c r="B1190">
        <v>13</v>
      </c>
      <c r="C1190" t="s">
        <v>14</v>
      </c>
      <c r="D1190">
        <v>1</v>
      </c>
      <c r="E1190">
        <v>1040</v>
      </c>
      <c r="F1190">
        <v>1000</v>
      </c>
      <c r="G1190">
        <v>40</v>
      </c>
      <c r="H1190">
        <v>1000</v>
      </c>
      <c r="I1190">
        <v>40</v>
      </c>
      <c r="J1190">
        <v>0</v>
      </c>
      <c r="K1190">
        <v>0.96153846153846101</v>
      </c>
      <c r="L1190">
        <v>1</v>
      </c>
      <c r="M1190">
        <v>1.04</v>
      </c>
      <c r="N1190">
        <v>0.98039215686274495</v>
      </c>
      <c r="O1190">
        <f t="shared" si="21"/>
        <v>1</v>
      </c>
    </row>
    <row r="1191" spans="1:15" x14ac:dyDescent="0.25">
      <c r="A1191">
        <v>5</v>
      </c>
      <c r="B1191">
        <v>13</v>
      </c>
      <c r="C1191" t="s">
        <v>15</v>
      </c>
      <c r="D1191">
        <v>1</v>
      </c>
      <c r="E1191">
        <v>826</v>
      </c>
      <c r="F1191">
        <v>815</v>
      </c>
      <c r="G1191">
        <v>11</v>
      </c>
      <c r="H1191">
        <v>763</v>
      </c>
      <c r="I1191">
        <v>63</v>
      </c>
      <c r="J1191">
        <v>52</v>
      </c>
      <c r="K1191">
        <v>0.92372881355932202</v>
      </c>
      <c r="L1191">
        <v>0.93619631901840406</v>
      </c>
      <c r="M1191">
        <v>1.01349693251533</v>
      </c>
      <c r="N1191">
        <v>0.92992078001218703</v>
      </c>
      <c r="O1191">
        <f t="shared" si="21"/>
        <v>1</v>
      </c>
    </row>
    <row r="1192" spans="1:15" x14ac:dyDescent="0.25">
      <c r="A1192">
        <v>5</v>
      </c>
      <c r="B1192">
        <v>13</v>
      </c>
      <c r="C1192" t="s">
        <v>16</v>
      </c>
      <c r="D1192">
        <v>1</v>
      </c>
      <c r="E1192">
        <v>265</v>
      </c>
      <c r="F1192">
        <v>216</v>
      </c>
      <c r="G1192">
        <v>49</v>
      </c>
      <c r="H1192">
        <v>174</v>
      </c>
      <c r="I1192">
        <v>91</v>
      </c>
      <c r="J1192">
        <v>42</v>
      </c>
      <c r="K1192">
        <v>0.65660377358490496</v>
      </c>
      <c r="L1192">
        <v>0.80555555555555503</v>
      </c>
      <c r="M1192">
        <v>1.2268518518518501</v>
      </c>
      <c r="N1192">
        <v>0.72349272349272298</v>
      </c>
      <c r="O1192">
        <f t="shared" si="21"/>
        <v>1</v>
      </c>
    </row>
    <row r="1193" spans="1:15" x14ac:dyDescent="0.25">
      <c r="A1193">
        <v>5</v>
      </c>
      <c r="B1193">
        <v>13</v>
      </c>
      <c r="C1193" t="s">
        <v>14</v>
      </c>
      <c r="D1193">
        <v>2</v>
      </c>
      <c r="E1193">
        <v>976</v>
      </c>
      <c r="F1193">
        <v>1000</v>
      </c>
      <c r="G1193">
        <v>24</v>
      </c>
      <c r="H1193">
        <v>969</v>
      </c>
      <c r="I1193">
        <v>7</v>
      </c>
      <c r="J1193">
        <v>31</v>
      </c>
      <c r="K1193">
        <v>0.99282786885245899</v>
      </c>
      <c r="L1193">
        <v>0.96899999999999997</v>
      </c>
      <c r="M1193">
        <v>0.97599999999999998</v>
      </c>
      <c r="N1193">
        <v>0.98076923076922995</v>
      </c>
      <c r="O1193">
        <f t="shared" si="21"/>
        <v>1</v>
      </c>
    </row>
    <row r="1194" spans="1:15" x14ac:dyDescent="0.25">
      <c r="A1194">
        <v>5</v>
      </c>
      <c r="B1194">
        <v>13</v>
      </c>
      <c r="C1194" t="s">
        <v>15</v>
      </c>
      <c r="D1194">
        <v>2</v>
      </c>
      <c r="E1194">
        <v>833</v>
      </c>
      <c r="F1194">
        <v>815</v>
      </c>
      <c r="G1194">
        <v>18</v>
      </c>
      <c r="H1194">
        <v>778</v>
      </c>
      <c r="I1194">
        <v>55</v>
      </c>
      <c r="J1194">
        <v>37</v>
      </c>
      <c r="K1194">
        <v>0.93397358943577402</v>
      </c>
      <c r="L1194">
        <v>0.95460122699386496</v>
      </c>
      <c r="M1194">
        <v>1.02208588957055</v>
      </c>
      <c r="N1194">
        <v>0.94417475728155298</v>
      </c>
      <c r="O1194">
        <f t="shared" si="21"/>
        <v>1</v>
      </c>
    </row>
    <row r="1195" spans="1:15" x14ac:dyDescent="0.25">
      <c r="A1195">
        <v>5</v>
      </c>
      <c r="B1195">
        <v>13</v>
      </c>
      <c r="C1195" t="s">
        <v>16</v>
      </c>
      <c r="D1195">
        <v>2</v>
      </c>
      <c r="E1195">
        <v>239</v>
      </c>
      <c r="F1195">
        <v>216</v>
      </c>
      <c r="G1195">
        <v>23</v>
      </c>
      <c r="H1195">
        <v>184</v>
      </c>
      <c r="I1195">
        <v>55</v>
      </c>
      <c r="J1195">
        <v>32</v>
      </c>
      <c r="K1195">
        <v>0.76987447698744704</v>
      </c>
      <c r="L1195">
        <v>0.85185185185185097</v>
      </c>
      <c r="M1195">
        <v>1.1064814814814801</v>
      </c>
      <c r="N1195">
        <v>0.80879120879120803</v>
      </c>
      <c r="O1195">
        <f t="shared" si="21"/>
        <v>1</v>
      </c>
    </row>
    <row r="1196" spans="1:15" x14ac:dyDescent="0.25">
      <c r="A1196">
        <v>5</v>
      </c>
      <c r="B1196">
        <v>13</v>
      </c>
      <c r="C1196" t="s">
        <v>14</v>
      </c>
      <c r="D1196">
        <v>3</v>
      </c>
      <c r="E1196">
        <v>987</v>
      </c>
      <c r="F1196">
        <v>1000</v>
      </c>
      <c r="G1196">
        <v>13</v>
      </c>
      <c r="H1196">
        <v>986</v>
      </c>
      <c r="I1196">
        <v>1</v>
      </c>
      <c r="J1196">
        <v>14</v>
      </c>
      <c r="K1196">
        <v>0.99898682877406197</v>
      </c>
      <c r="L1196">
        <v>0.98599999999999999</v>
      </c>
      <c r="M1196">
        <v>0.98699999999999999</v>
      </c>
      <c r="N1196">
        <v>0.99245093105183702</v>
      </c>
      <c r="O1196">
        <f t="shared" si="21"/>
        <v>1</v>
      </c>
    </row>
    <row r="1197" spans="1:15" x14ac:dyDescent="0.25">
      <c r="A1197">
        <v>5</v>
      </c>
      <c r="B1197">
        <v>13</v>
      </c>
      <c r="C1197" t="s">
        <v>15</v>
      </c>
      <c r="D1197">
        <v>3</v>
      </c>
      <c r="E1197">
        <v>824</v>
      </c>
      <c r="F1197">
        <v>815</v>
      </c>
      <c r="G1197">
        <v>9</v>
      </c>
      <c r="H1197">
        <v>770</v>
      </c>
      <c r="I1197">
        <v>54</v>
      </c>
      <c r="J1197">
        <v>45</v>
      </c>
      <c r="K1197">
        <v>0.93446601941747498</v>
      </c>
      <c r="L1197">
        <v>0.94478527607361895</v>
      </c>
      <c r="M1197">
        <v>1.01104294478527</v>
      </c>
      <c r="N1197">
        <v>0.93959731543624103</v>
      </c>
      <c r="O1197">
        <f t="shared" si="21"/>
        <v>1</v>
      </c>
    </row>
    <row r="1198" spans="1:15" x14ac:dyDescent="0.25">
      <c r="A1198">
        <v>5</v>
      </c>
      <c r="B1198">
        <v>13</v>
      </c>
      <c r="C1198" t="s">
        <v>16</v>
      </c>
      <c r="D1198">
        <v>3</v>
      </c>
      <c r="E1198">
        <v>223</v>
      </c>
      <c r="F1198">
        <v>216</v>
      </c>
      <c r="G1198">
        <v>7</v>
      </c>
      <c r="H1198">
        <v>188</v>
      </c>
      <c r="I1198">
        <v>35</v>
      </c>
      <c r="J1198">
        <v>28</v>
      </c>
      <c r="K1198">
        <v>0.84304932735425997</v>
      </c>
      <c r="L1198">
        <v>0.87037037037037002</v>
      </c>
      <c r="M1198">
        <v>1.0324074074073999</v>
      </c>
      <c r="N1198">
        <v>0.85649202733485097</v>
      </c>
      <c r="O1198">
        <f t="shared" si="21"/>
        <v>1</v>
      </c>
    </row>
    <row r="1199" spans="1:15" x14ac:dyDescent="0.25">
      <c r="A1199">
        <v>5</v>
      </c>
      <c r="B1199">
        <v>14</v>
      </c>
      <c r="C1199" t="s">
        <v>14</v>
      </c>
      <c r="D1199">
        <v>1</v>
      </c>
      <c r="E1199">
        <v>1032</v>
      </c>
      <c r="F1199">
        <v>1052</v>
      </c>
      <c r="G1199">
        <v>20</v>
      </c>
      <c r="H1199">
        <v>1031</v>
      </c>
      <c r="I1199">
        <v>1</v>
      </c>
      <c r="J1199">
        <v>21</v>
      </c>
      <c r="K1199">
        <v>0.99903100775193798</v>
      </c>
      <c r="L1199">
        <v>0.98003802281368801</v>
      </c>
      <c r="M1199">
        <v>0.98098859315589304</v>
      </c>
      <c r="N1199">
        <v>0.98944337811900096</v>
      </c>
      <c r="O1199">
        <f t="shared" si="21"/>
        <v>1</v>
      </c>
    </row>
    <row r="1200" spans="1:15" x14ac:dyDescent="0.25">
      <c r="A1200">
        <v>5</v>
      </c>
      <c r="B1200">
        <v>14</v>
      </c>
      <c r="C1200" t="s">
        <v>15</v>
      </c>
      <c r="D1200">
        <v>1</v>
      </c>
      <c r="E1200">
        <v>851</v>
      </c>
      <c r="F1200">
        <v>913</v>
      </c>
      <c r="G1200">
        <v>62</v>
      </c>
      <c r="H1200">
        <v>793</v>
      </c>
      <c r="I1200">
        <v>58</v>
      </c>
      <c r="J1200">
        <v>120</v>
      </c>
      <c r="K1200">
        <v>0.93184488836662704</v>
      </c>
      <c r="L1200">
        <v>0.86856516976998899</v>
      </c>
      <c r="M1200">
        <v>0.93209200438116102</v>
      </c>
      <c r="N1200">
        <v>0.89909297052154102</v>
      </c>
      <c r="O1200">
        <f t="shared" si="21"/>
        <v>1</v>
      </c>
    </row>
    <row r="1201" spans="1:15" x14ac:dyDescent="0.25">
      <c r="A1201">
        <v>5</v>
      </c>
      <c r="B1201">
        <v>14</v>
      </c>
      <c r="C1201" t="s">
        <v>16</v>
      </c>
      <c r="D1201">
        <v>1</v>
      </c>
      <c r="E1201">
        <v>249</v>
      </c>
      <c r="F1201">
        <v>217</v>
      </c>
      <c r="G1201">
        <v>32</v>
      </c>
      <c r="H1201">
        <v>178</v>
      </c>
      <c r="I1201">
        <v>71</v>
      </c>
      <c r="J1201">
        <v>39</v>
      </c>
      <c r="K1201">
        <v>0.71485943775100402</v>
      </c>
      <c r="L1201">
        <v>0.82027649769585198</v>
      </c>
      <c r="M1201">
        <v>1.14746543778801</v>
      </c>
      <c r="N1201">
        <v>0.76394849785407704</v>
      </c>
      <c r="O1201">
        <f t="shared" si="21"/>
        <v>1</v>
      </c>
    </row>
    <row r="1202" spans="1:15" x14ac:dyDescent="0.25">
      <c r="A1202">
        <v>5</v>
      </c>
      <c r="B1202">
        <v>14</v>
      </c>
      <c r="C1202" t="s">
        <v>14</v>
      </c>
      <c r="D1202">
        <v>2</v>
      </c>
      <c r="E1202">
        <v>1015</v>
      </c>
      <c r="F1202">
        <v>1052</v>
      </c>
      <c r="G1202">
        <v>37</v>
      </c>
      <c r="H1202">
        <v>1009</v>
      </c>
      <c r="I1202">
        <v>6</v>
      </c>
      <c r="J1202">
        <v>43</v>
      </c>
      <c r="K1202">
        <v>0.99408866995073897</v>
      </c>
      <c r="L1202">
        <v>0.959125475285171</v>
      </c>
      <c r="M1202">
        <v>0.96482889733840305</v>
      </c>
      <c r="N1202">
        <v>0.97629414610546605</v>
      </c>
      <c r="O1202">
        <f t="shared" si="21"/>
        <v>1</v>
      </c>
    </row>
    <row r="1203" spans="1:15" x14ac:dyDescent="0.25">
      <c r="A1203">
        <v>5</v>
      </c>
      <c r="B1203">
        <v>14</v>
      </c>
      <c r="C1203" t="s">
        <v>15</v>
      </c>
      <c r="D1203">
        <v>2</v>
      </c>
      <c r="E1203">
        <v>900</v>
      </c>
      <c r="F1203">
        <v>913</v>
      </c>
      <c r="G1203">
        <v>13</v>
      </c>
      <c r="H1203">
        <v>844</v>
      </c>
      <c r="I1203">
        <v>56</v>
      </c>
      <c r="J1203">
        <v>69</v>
      </c>
      <c r="K1203">
        <v>0.93777777777777704</v>
      </c>
      <c r="L1203">
        <v>0.92442497261774303</v>
      </c>
      <c r="M1203">
        <v>0.98576122672508204</v>
      </c>
      <c r="N1203">
        <v>0.93105350248207297</v>
      </c>
      <c r="O1203">
        <f t="shared" si="21"/>
        <v>1</v>
      </c>
    </row>
    <row r="1204" spans="1:15" x14ac:dyDescent="0.25">
      <c r="A1204">
        <v>5</v>
      </c>
      <c r="B1204">
        <v>14</v>
      </c>
      <c r="C1204" t="s">
        <v>16</v>
      </c>
      <c r="D1204">
        <v>2</v>
      </c>
      <c r="E1204">
        <v>231</v>
      </c>
      <c r="F1204">
        <v>217</v>
      </c>
      <c r="G1204">
        <v>14</v>
      </c>
      <c r="H1204">
        <v>183</v>
      </c>
      <c r="I1204">
        <v>48</v>
      </c>
      <c r="J1204">
        <v>34</v>
      </c>
      <c r="K1204">
        <v>0.79220779220779203</v>
      </c>
      <c r="L1204">
        <v>0.84331797235022998</v>
      </c>
      <c r="M1204">
        <v>1.06451612903225</v>
      </c>
      <c r="N1204">
        <v>0.81696428571428503</v>
      </c>
      <c r="O1204">
        <f t="shared" si="21"/>
        <v>1</v>
      </c>
    </row>
    <row r="1205" spans="1:15" x14ac:dyDescent="0.25">
      <c r="A1205">
        <v>5</v>
      </c>
      <c r="B1205">
        <v>14</v>
      </c>
      <c r="C1205" t="s">
        <v>14</v>
      </c>
      <c r="D1205">
        <v>3</v>
      </c>
      <c r="E1205">
        <v>1052</v>
      </c>
      <c r="F1205">
        <v>1052</v>
      </c>
      <c r="G1205">
        <v>0</v>
      </c>
      <c r="H1205">
        <v>1048</v>
      </c>
      <c r="I1205">
        <v>4</v>
      </c>
      <c r="J1205">
        <v>4</v>
      </c>
      <c r="K1205">
        <v>0.99619771863117801</v>
      </c>
      <c r="L1205">
        <v>0.99619771863117801</v>
      </c>
      <c r="M1205">
        <v>1</v>
      </c>
      <c r="N1205">
        <v>0.99619771863117801</v>
      </c>
      <c r="O1205">
        <f t="shared" si="21"/>
        <v>1</v>
      </c>
    </row>
    <row r="1206" spans="1:15" x14ac:dyDescent="0.25">
      <c r="A1206">
        <v>5</v>
      </c>
      <c r="B1206">
        <v>14</v>
      </c>
      <c r="C1206" t="s">
        <v>15</v>
      </c>
      <c r="D1206">
        <v>3</v>
      </c>
      <c r="E1206">
        <v>898</v>
      </c>
      <c r="F1206">
        <v>913</v>
      </c>
      <c r="G1206">
        <v>15</v>
      </c>
      <c r="H1206">
        <v>845</v>
      </c>
      <c r="I1206">
        <v>53</v>
      </c>
      <c r="J1206">
        <v>68</v>
      </c>
      <c r="K1206">
        <v>0.94097995545656998</v>
      </c>
      <c r="L1206">
        <v>0.92552026286966005</v>
      </c>
      <c r="M1206">
        <v>0.98357064622124801</v>
      </c>
      <c r="N1206">
        <v>0.93318608503589096</v>
      </c>
      <c r="O1206">
        <f t="shared" si="21"/>
        <v>1</v>
      </c>
    </row>
    <row r="1207" spans="1:15" x14ac:dyDescent="0.25">
      <c r="A1207">
        <v>5</v>
      </c>
      <c r="B1207">
        <v>14</v>
      </c>
      <c r="C1207" t="s">
        <v>16</v>
      </c>
      <c r="D1207">
        <v>3</v>
      </c>
      <c r="E1207">
        <v>214</v>
      </c>
      <c r="F1207">
        <v>217</v>
      </c>
      <c r="G1207">
        <v>3</v>
      </c>
      <c r="H1207">
        <v>183</v>
      </c>
      <c r="I1207">
        <v>31</v>
      </c>
      <c r="J1207">
        <v>34</v>
      </c>
      <c r="K1207">
        <v>0.855140186915887</v>
      </c>
      <c r="L1207">
        <v>0.84331797235022998</v>
      </c>
      <c r="M1207">
        <v>0.986175115207373</v>
      </c>
      <c r="N1207">
        <v>0.84918793503480205</v>
      </c>
      <c r="O1207">
        <f t="shared" si="21"/>
        <v>1</v>
      </c>
    </row>
    <row r="1208" spans="1:15" x14ac:dyDescent="0.25">
      <c r="A1208">
        <v>5</v>
      </c>
      <c r="B1208">
        <v>15</v>
      </c>
      <c r="C1208" t="s">
        <v>14</v>
      </c>
      <c r="D1208">
        <v>1</v>
      </c>
      <c r="E1208">
        <v>1010</v>
      </c>
      <c r="F1208">
        <v>964</v>
      </c>
      <c r="G1208">
        <v>46</v>
      </c>
      <c r="H1208">
        <v>964</v>
      </c>
      <c r="I1208">
        <v>46</v>
      </c>
      <c r="J1208">
        <v>0</v>
      </c>
      <c r="K1208">
        <v>0.95445544554455397</v>
      </c>
      <c r="L1208">
        <v>1</v>
      </c>
      <c r="M1208">
        <v>1.04771784232365</v>
      </c>
      <c r="N1208">
        <v>0.97669706180344396</v>
      </c>
      <c r="O1208">
        <f t="shared" si="21"/>
        <v>1</v>
      </c>
    </row>
    <row r="1209" spans="1:15" x14ac:dyDescent="0.25">
      <c r="A1209">
        <v>5</v>
      </c>
      <c r="B1209">
        <v>15</v>
      </c>
      <c r="C1209" t="s">
        <v>15</v>
      </c>
      <c r="D1209">
        <v>1</v>
      </c>
      <c r="E1209">
        <v>786</v>
      </c>
      <c r="F1209">
        <v>774</v>
      </c>
      <c r="G1209">
        <v>12</v>
      </c>
      <c r="H1209">
        <v>730</v>
      </c>
      <c r="I1209">
        <v>56</v>
      </c>
      <c r="J1209">
        <v>44</v>
      </c>
      <c r="K1209">
        <v>0.92875318066157697</v>
      </c>
      <c r="L1209">
        <v>0.94315245478036103</v>
      </c>
      <c r="M1209">
        <v>1.0155038759689901</v>
      </c>
      <c r="N1209">
        <v>0.93589743589743601</v>
      </c>
      <c r="O1209">
        <f t="shared" si="21"/>
        <v>1</v>
      </c>
    </row>
    <row r="1210" spans="1:15" x14ac:dyDescent="0.25">
      <c r="A1210">
        <v>5</v>
      </c>
      <c r="B1210">
        <v>15</v>
      </c>
      <c r="C1210" t="s">
        <v>16</v>
      </c>
      <c r="D1210">
        <v>1</v>
      </c>
      <c r="E1210">
        <v>220</v>
      </c>
      <c r="F1210">
        <v>218</v>
      </c>
      <c r="G1210">
        <v>2</v>
      </c>
      <c r="H1210">
        <v>175</v>
      </c>
      <c r="I1210">
        <v>45</v>
      </c>
      <c r="J1210">
        <v>43</v>
      </c>
      <c r="K1210">
        <v>0.79545454545454497</v>
      </c>
      <c r="L1210">
        <v>0.80275229357798095</v>
      </c>
      <c r="M1210">
        <v>1.0091743119265999</v>
      </c>
      <c r="N1210">
        <v>0.79908675799086704</v>
      </c>
      <c r="O1210">
        <f t="shared" si="21"/>
        <v>1</v>
      </c>
    </row>
    <row r="1211" spans="1:15" x14ac:dyDescent="0.25">
      <c r="A1211">
        <v>5</v>
      </c>
      <c r="B1211">
        <v>15</v>
      </c>
      <c r="C1211" t="s">
        <v>14</v>
      </c>
      <c r="D1211">
        <v>2</v>
      </c>
      <c r="E1211">
        <v>936</v>
      </c>
      <c r="F1211">
        <v>964</v>
      </c>
      <c r="G1211">
        <v>28</v>
      </c>
      <c r="H1211">
        <v>928</v>
      </c>
      <c r="I1211">
        <v>8</v>
      </c>
      <c r="J1211">
        <v>36</v>
      </c>
      <c r="K1211">
        <v>0.99145299145299104</v>
      </c>
      <c r="L1211">
        <v>0.96265560165975095</v>
      </c>
      <c r="M1211">
        <v>0.97095435684647302</v>
      </c>
      <c r="N1211">
        <v>0.97684210526315696</v>
      </c>
      <c r="O1211">
        <f t="shared" ref="O1211:O1274" si="22">IF(B1211&gt;24,0,1)</f>
        <v>1</v>
      </c>
    </row>
    <row r="1212" spans="1:15" x14ac:dyDescent="0.25">
      <c r="A1212">
        <v>5</v>
      </c>
      <c r="B1212">
        <v>15</v>
      </c>
      <c r="C1212" t="s">
        <v>15</v>
      </c>
      <c r="D1212">
        <v>2</v>
      </c>
      <c r="E1212">
        <v>771</v>
      </c>
      <c r="F1212">
        <v>774</v>
      </c>
      <c r="G1212">
        <v>3</v>
      </c>
      <c r="H1212">
        <v>730</v>
      </c>
      <c r="I1212">
        <v>41</v>
      </c>
      <c r="J1212">
        <v>44</v>
      </c>
      <c r="K1212">
        <v>0.94682230869001205</v>
      </c>
      <c r="L1212">
        <v>0.94315245478036103</v>
      </c>
      <c r="M1212">
        <v>0.99612403100775104</v>
      </c>
      <c r="N1212">
        <v>0.94498381877022597</v>
      </c>
      <c r="O1212">
        <f t="shared" si="22"/>
        <v>1</v>
      </c>
    </row>
    <row r="1213" spans="1:15" x14ac:dyDescent="0.25">
      <c r="A1213">
        <v>5</v>
      </c>
      <c r="B1213">
        <v>15</v>
      </c>
      <c r="C1213" t="s">
        <v>16</v>
      </c>
      <c r="D1213">
        <v>2</v>
      </c>
      <c r="E1213">
        <v>200</v>
      </c>
      <c r="F1213">
        <v>218</v>
      </c>
      <c r="G1213">
        <v>18</v>
      </c>
      <c r="H1213">
        <v>177</v>
      </c>
      <c r="I1213">
        <v>23</v>
      </c>
      <c r="J1213">
        <v>41</v>
      </c>
      <c r="K1213">
        <v>0.88500000000000001</v>
      </c>
      <c r="L1213">
        <v>0.81192660550458695</v>
      </c>
      <c r="M1213">
        <v>0.91743119266054995</v>
      </c>
      <c r="N1213">
        <v>0.84688995215310903</v>
      </c>
      <c r="O1213">
        <f t="shared" si="22"/>
        <v>1</v>
      </c>
    </row>
    <row r="1214" spans="1:15" x14ac:dyDescent="0.25">
      <c r="A1214">
        <v>5</v>
      </c>
      <c r="B1214">
        <v>15</v>
      </c>
      <c r="C1214" t="s">
        <v>14</v>
      </c>
      <c r="D1214">
        <v>3</v>
      </c>
      <c r="E1214">
        <v>953</v>
      </c>
      <c r="F1214">
        <v>964</v>
      </c>
      <c r="G1214">
        <v>11</v>
      </c>
      <c r="H1214">
        <v>952</v>
      </c>
      <c r="I1214">
        <v>1</v>
      </c>
      <c r="J1214">
        <v>12</v>
      </c>
      <c r="K1214">
        <v>0.99895068205666304</v>
      </c>
      <c r="L1214">
        <v>0.98755186721991695</v>
      </c>
      <c r="M1214">
        <v>0.98858921161825697</v>
      </c>
      <c r="N1214">
        <v>0.99321857068335895</v>
      </c>
      <c r="O1214">
        <f t="shared" si="22"/>
        <v>1</v>
      </c>
    </row>
    <row r="1215" spans="1:15" x14ac:dyDescent="0.25">
      <c r="A1215">
        <v>5</v>
      </c>
      <c r="B1215">
        <v>15</v>
      </c>
      <c r="C1215" t="s">
        <v>15</v>
      </c>
      <c r="D1215">
        <v>3</v>
      </c>
      <c r="E1215">
        <v>760</v>
      </c>
      <c r="F1215">
        <v>774</v>
      </c>
      <c r="G1215">
        <v>14</v>
      </c>
      <c r="H1215">
        <v>723</v>
      </c>
      <c r="I1215">
        <v>37</v>
      </c>
      <c r="J1215">
        <v>51</v>
      </c>
      <c r="K1215">
        <v>0.951315789473684</v>
      </c>
      <c r="L1215">
        <v>0.93410852713178205</v>
      </c>
      <c r="M1215">
        <v>0.98191214470284205</v>
      </c>
      <c r="N1215">
        <v>0.94263363754889096</v>
      </c>
      <c r="O1215">
        <f t="shared" si="22"/>
        <v>1</v>
      </c>
    </row>
    <row r="1216" spans="1:15" x14ac:dyDescent="0.25">
      <c r="A1216">
        <v>5</v>
      </c>
      <c r="B1216">
        <v>15</v>
      </c>
      <c r="C1216" t="s">
        <v>16</v>
      </c>
      <c r="D1216">
        <v>3</v>
      </c>
      <c r="E1216">
        <v>222</v>
      </c>
      <c r="F1216">
        <v>218</v>
      </c>
      <c r="G1216">
        <v>4</v>
      </c>
      <c r="H1216">
        <v>189</v>
      </c>
      <c r="I1216">
        <v>33</v>
      </c>
      <c r="J1216">
        <v>29</v>
      </c>
      <c r="K1216">
        <v>0.85135135135135098</v>
      </c>
      <c r="L1216">
        <v>0.86697247706421998</v>
      </c>
      <c r="M1216">
        <v>1.01834862385321</v>
      </c>
      <c r="N1216">
        <v>0.85909090909090902</v>
      </c>
      <c r="O1216">
        <f t="shared" si="22"/>
        <v>1</v>
      </c>
    </row>
    <row r="1217" spans="1:15" x14ac:dyDescent="0.25">
      <c r="A1217">
        <v>5</v>
      </c>
      <c r="B1217">
        <v>16</v>
      </c>
      <c r="C1217" t="s">
        <v>14</v>
      </c>
      <c r="D1217">
        <v>1</v>
      </c>
      <c r="E1217">
        <v>1105</v>
      </c>
      <c r="F1217">
        <v>1109</v>
      </c>
      <c r="G1217">
        <v>4</v>
      </c>
      <c r="H1217">
        <v>1096</v>
      </c>
      <c r="I1217">
        <v>9</v>
      </c>
      <c r="J1217">
        <v>13</v>
      </c>
      <c r="K1217">
        <v>0.99185520361990898</v>
      </c>
      <c r="L1217">
        <v>0.98827772768259603</v>
      </c>
      <c r="M1217">
        <v>0.99639314697925996</v>
      </c>
      <c r="N1217">
        <v>0.99006323396567297</v>
      </c>
      <c r="O1217">
        <f t="shared" si="22"/>
        <v>1</v>
      </c>
    </row>
    <row r="1218" spans="1:15" x14ac:dyDescent="0.25">
      <c r="A1218">
        <v>5</v>
      </c>
      <c r="B1218">
        <v>16</v>
      </c>
      <c r="C1218" t="s">
        <v>15</v>
      </c>
      <c r="D1218">
        <v>1</v>
      </c>
      <c r="E1218">
        <v>679</v>
      </c>
      <c r="F1218">
        <v>681</v>
      </c>
      <c r="G1218">
        <v>2</v>
      </c>
      <c r="H1218">
        <v>602</v>
      </c>
      <c r="I1218">
        <v>77</v>
      </c>
      <c r="J1218">
        <v>79</v>
      </c>
      <c r="K1218">
        <v>0.88659793814432897</v>
      </c>
      <c r="L1218">
        <v>0.88399412628487495</v>
      </c>
      <c r="M1218">
        <v>0.99706314243759098</v>
      </c>
      <c r="N1218">
        <v>0.88529411764705801</v>
      </c>
      <c r="O1218">
        <f t="shared" si="22"/>
        <v>1</v>
      </c>
    </row>
    <row r="1219" spans="1:15" x14ac:dyDescent="0.25">
      <c r="A1219">
        <v>5</v>
      </c>
      <c r="B1219">
        <v>16</v>
      </c>
      <c r="C1219" t="s">
        <v>16</v>
      </c>
      <c r="D1219">
        <v>1</v>
      </c>
      <c r="E1219">
        <v>228</v>
      </c>
      <c r="F1219">
        <v>272</v>
      </c>
      <c r="G1219">
        <v>44</v>
      </c>
      <c r="H1219">
        <v>166</v>
      </c>
      <c r="I1219">
        <v>62</v>
      </c>
      <c r="J1219">
        <v>106</v>
      </c>
      <c r="K1219">
        <v>0.72807017543859598</v>
      </c>
      <c r="L1219">
        <v>0.61029411764705799</v>
      </c>
      <c r="M1219">
        <v>0.83823529411764697</v>
      </c>
      <c r="N1219">
        <v>0.66400000000000003</v>
      </c>
      <c r="O1219">
        <f t="shared" si="22"/>
        <v>1</v>
      </c>
    </row>
    <row r="1220" spans="1:15" x14ac:dyDescent="0.25">
      <c r="A1220">
        <v>5</v>
      </c>
      <c r="B1220">
        <v>16</v>
      </c>
      <c r="C1220" t="s">
        <v>14</v>
      </c>
      <c r="D1220">
        <v>2</v>
      </c>
      <c r="E1220">
        <v>1125</v>
      </c>
      <c r="F1220">
        <v>1109</v>
      </c>
      <c r="G1220">
        <v>16</v>
      </c>
      <c r="H1220">
        <v>1108</v>
      </c>
      <c r="I1220">
        <v>17</v>
      </c>
      <c r="J1220">
        <v>1</v>
      </c>
      <c r="K1220">
        <v>0.98488888888888804</v>
      </c>
      <c r="L1220">
        <v>0.99909828674481505</v>
      </c>
      <c r="M1220">
        <v>1.01442741208295</v>
      </c>
      <c r="N1220">
        <v>0.99194270367054604</v>
      </c>
      <c r="O1220">
        <f t="shared" si="22"/>
        <v>1</v>
      </c>
    </row>
    <row r="1221" spans="1:15" x14ac:dyDescent="0.25">
      <c r="A1221">
        <v>5</v>
      </c>
      <c r="B1221">
        <v>16</v>
      </c>
      <c r="C1221" t="s">
        <v>15</v>
      </c>
      <c r="D1221">
        <v>2</v>
      </c>
      <c r="E1221">
        <v>659</v>
      </c>
      <c r="F1221">
        <v>681</v>
      </c>
      <c r="G1221">
        <v>22</v>
      </c>
      <c r="H1221">
        <v>600</v>
      </c>
      <c r="I1221">
        <v>59</v>
      </c>
      <c r="J1221">
        <v>81</v>
      </c>
      <c r="K1221">
        <v>0.91047040971168403</v>
      </c>
      <c r="L1221">
        <v>0.88105726872246604</v>
      </c>
      <c r="M1221">
        <v>0.96769456681350896</v>
      </c>
      <c r="N1221">
        <v>0.89552238805970097</v>
      </c>
      <c r="O1221">
        <f t="shared" si="22"/>
        <v>1</v>
      </c>
    </row>
    <row r="1222" spans="1:15" x14ac:dyDescent="0.25">
      <c r="A1222">
        <v>5</v>
      </c>
      <c r="B1222">
        <v>16</v>
      </c>
      <c r="C1222" t="s">
        <v>16</v>
      </c>
      <c r="D1222">
        <v>2</v>
      </c>
      <c r="E1222">
        <v>266</v>
      </c>
      <c r="F1222">
        <v>272</v>
      </c>
      <c r="G1222">
        <v>6</v>
      </c>
      <c r="H1222">
        <v>217</v>
      </c>
      <c r="I1222">
        <v>49</v>
      </c>
      <c r="J1222">
        <v>55</v>
      </c>
      <c r="K1222">
        <v>0.81578947368420995</v>
      </c>
      <c r="L1222">
        <v>0.79779411764705799</v>
      </c>
      <c r="M1222">
        <v>0.97794117647058798</v>
      </c>
      <c r="N1222">
        <v>0.80669144981412599</v>
      </c>
      <c r="O1222">
        <f t="shared" si="22"/>
        <v>1</v>
      </c>
    </row>
    <row r="1223" spans="1:15" x14ac:dyDescent="0.25">
      <c r="A1223">
        <v>5</v>
      </c>
      <c r="B1223">
        <v>16</v>
      </c>
      <c r="C1223" t="s">
        <v>14</v>
      </c>
      <c r="D1223">
        <v>3</v>
      </c>
      <c r="E1223">
        <v>1108</v>
      </c>
      <c r="F1223">
        <v>1109</v>
      </c>
      <c r="G1223">
        <v>1</v>
      </c>
      <c r="H1223">
        <v>1104</v>
      </c>
      <c r="I1223">
        <v>4</v>
      </c>
      <c r="J1223">
        <v>5</v>
      </c>
      <c r="K1223">
        <v>0.99638989169674996</v>
      </c>
      <c r="L1223">
        <v>0.995491433724075</v>
      </c>
      <c r="M1223">
        <v>0.99909828674481505</v>
      </c>
      <c r="N1223">
        <v>0.99594046008118997</v>
      </c>
      <c r="O1223">
        <f t="shared" si="22"/>
        <v>1</v>
      </c>
    </row>
    <row r="1224" spans="1:15" x14ac:dyDescent="0.25">
      <c r="A1224">
        <v>5</v>
      </c>
      <c r="B1224">
        <v>16</v>
      </c>
      <c r="C1224" t="s">
        <v>15</v>
      </c>
      <c r="D1224">
        <v>3</v>
      </c>
      <c r="E1224">
        <v>665</v>
      </c>
      <c r="F1224">
        <v>681</v>
      </c>
      <c r="G1224">
        <v>16</v>
      </c>
      <c r="H1224">
        <v>612</v>
      </c>
      <c r="I1224">
        <v>53</v>
      </c>
      <c r="J1224">
        <v>69</v>
      </c>
      <c r="K1224">
        <v>0.92030075187969895</v>
      </c>
      <c r="L1224">
        <v>0.89867841409691596</v>
      </c>
      <c r="M1224">
        <v>0.97650513950073403</v>
      </c>
      <c r="N1224">
        <v>0.90936106983655196</v>
      </c>
      <c r="O1224">
        <f t="shared" si="22"/>
        <v>1</v>
      </c>
    </row>
    <row r="1225" spans="1:15" x14ac:dyDescent="0.25">
      <c r="A1225">
        <v>5</v>
      </c>
      <c r="B1225">
        <v>16</v>
      </c>
      <c r="C1225" t="s">
        <v>16</v>
      </c>
      <c r="D1225">
        <v>3</v>
      </c>
      <c r="E1225">
        <v>246</v>
      </c>
      <c r="F1225">
        <v>272</v>
      </c>
      <c r="G1225">
        <v>26</v>
      </c>
      <c r="H1225">
        <v>206</v>
      </c>
      <c r="I1225">
        <v>40</v>
      </c>
      <c r="J1225">
        <v>66</v>
      </c>
      <c r="K1225">
        <v>0.83739837398373895</v>
      </c>
      <c r="L1225">
        <v>0.75735294117647001</v>
      </c>
      <c r="M1225">
        <v>0.90441176470588203</v>
      </c>
      <c r="N1225">
        <v>0.795366795366795</v>
      </c>
      <c r="O1225">
        <f t="shared" si="22"/>
        <v>1</v>
      </c>
    </row>
    <row r="1226" spans="1:15" x14ac:dyDescent="0.25">
      <c r="A1226">
        <v>5</v>
      </c>
      <c r="B1226">
        <v>17</v>
      </c>
      <c r="C1226" t="s">
        <v>14</v>
      </c>
      <c r="D1226">
        <v>1</v>
      </c>
      <c r="E1226">
        <v>1068</v>
      </c>
      <c r="F1226">
        <v>1029</v>
      </c>
      <c r="G1226">
        <v>39</v>
      </c>
      <c r="H1226">
        <v>1029</v>
      </c>
      <c r="I1226">
        <v>39</v>
      </c>
      <c r="J1226">
        <v>0</v>
      </c>
      <c r="K1226">
        <v>0.96348314606741503</v>
      </c>
      <c r="L1226">
        <v>1</v>
      </c>
      <c r="M1226">
        <v>1.03790087463556</v>
      </c>
      <c r="N1226">
        <v>0.98140200286123003</v>
      </c>
      <c r="O1226">
        <f t="shared" si="22"/>
        <v>1</v>
      </c>
    </row>
    <row r="1227" spans="1:15" x14ac:dyDescent="0.25">
      <c r="A1227">
        <v>5</v>
      </c>
      <c r="B1227">
        <v>17</v>
      </c>
      <c r="C1227" t="s">
        <v>15</v>
      </c>
      <c r="D1227">
        <v>1</v>
      </c>
      <c r="E1227">
        <v>826</v>
      </c>
      <c r="F1227">
        <v>837</v>
      </c>
      <c r="G1227">
        <v>11</v>
      </c>
      <c r="H1227">
        <v>757</v>
      </c>
      <c r="I1227">
        <v>69</v>
      </c>
      <c r="J1227">
        <v>80</v>
      </c>
      <c r="K1227">
        <v>0.91646489104116202</v>
      </c>
      <c r="L1227">
        <v>0.90442054958183904</v>
      </c>
      <c r="M1227">
        <v>0.98685782556750301</v>
      </c>
      <c r="N1227">
        <v>0.91040288634996902</v>
      </c>
      <c r="O1227">
        <f t="shared" si="22"/>
        <v>1</v>
      </c>
    </row>
    <row r="1228" spans="1:15" x14ac:dyDescent="0.25">
      <c r="A1228">
        <v>5</v>
      </c>
      <c r="B1228">
        <v>17</v>
      </c>
      <c r="C1228" t="s">
        <v>16</v>
      </c>
      <c r="D1228">
        <v>1</v>
      </c>
      <c r="E1228">
        <v>240</v>
      </c>
      <c r="F1228">
        <v>240</v>
      </c>
      <c r="G1228">
        <v>0</v>
      </c>
      <c r="H1228">
        <v>154</v>
      </c>
      <c r="I1228">
        <v>86</v>
      </c>
      <c r="J1228">
        <v>86</v>
      </c>
      <c r="K1228">
        <v>0.64166666666666605</v>
      </c>
      <c r="L1228">
        <v>0.64166666666666605</v>
      </c>
      <c r="M1228">
        <v>1</v>
      </c>
      <c r="N1228">
        <v>0.64166666666666605</v>
      </c>
      <c r="O1228">
        <f t="shared" si="22"/>
        <v>1</v>
      </c>
    </row>
    <row r="1229" spans="1:15" x14ac:dyDescent="0.25">
      <c r="A1229">
        <v>5</v>
      </c>
      <c r="B1229">
        <v>17</v>
      </c>
      <c r="C1229" t="s">
        <v>14</v>
      </c>
      <c r="D1229">
        <v>2</v>
      </c>
      <c r="E1229">
        <v>1027</v>
      </c>
      <c r="F1229">
        <v>1029</v>
      </c>
      <c r="G1229">
        <v>2</v>
      </c>
      <c r="H1229">
        <v>1020</v>
      </c>
      <c r="I1229">
        <v>7</v>
      </c>
      <c r="J1229">
        <v>9</v>
      </c>
      <c r="K1229">
        <v>0.99318403115871401</v>
      </c>
      <c r="L1229">
        <v>0.99125364431486795</v>
      </c>
      <c r="M1229">
        <v>0.998056365403304</v>
      </c>
      <c r="N1229">
        <v>0.99221789883268396</v>
      </c>
      <c r="O1229">
        <f t="shared" si="22"/>
        <v>1</v>
      </c>
    </row>
    <row r="1230" spans="1:15" x14ac:dyDescent="0.25">
      <c r="A1230">
        <v>5</v>
      </c>
      <c r="B1230">
        <v>17</v>
      </c>
      <c r="C1230" t="s">
        <v>15</v>
      </c>
      <c r="D1230">
        <v>2</v>
      </c>
      <c r="E1230">
        <v>844</v>
      </c>
      <c r="F1230">
        <v>837</v>
      </c>
      <c r="G1230">
        <v>7</v>
      </c>
      <c r="H1230">
        <v>785</v>
      </c>
      <c r="I1230">
        <v>59</v>
      </c>
      <c r="J1230">
        <v>52</v>
      </c>
      <c r="K1230">
        <v>0.93009478672985701</v>
      </c>
      <c r="L1230">
        <v>0.93787335722819598</v>
      </c>
      <c r="M1230">
        <v>1.00836320191158</v>
      </c>
      <c r="N1230">
        <v>0.93396787626412803</v>
      </c>
      <c r="O1230">
        <f t="shared" si="22"/>
        <v>1</v>
      </c>
    </row>
    <row r="1231" spans="1:15" x14ac:dyDescent="0.25">
      <c r="A1231">
        <v>5</v>
      </c>
      <c r="B1231">
        <v>17</v>
      </c>
      <c r="C1231" t="s">
        <v>16</v>
      </c>
      <c r="D1231">
        <v>2</v>
      </c>
      <c r="E1231">
        <v>285</v>
      </c>
      <c r="F1231">
        <v>240</v>
      </c>
      <c r="G1231">
        <v>45</v>
      </c>
      <c r="H1231">
        <v>195</v>
      </c>
      <c r="I1231">
        <v>90</v>
      </c>
      <c r="J1231">
        <v>45</v>
      </c>
      <c r="K1231">
        <v>0.68421052631578905</v>
      </c>
      <c r="L1231">
        <v>0.8125</v>
      </c>
      <c r="M1231">
        <v>1.1875</v>
      </c>
      <c r="N1231">
        <v>0.74285714285714299</v>
      </c>
      <c r="O1231">
        <f t="shared" si="22"/>
        <v>1</v>
      </c>
    </row>
    <row r="1232" spans="1:15" x14ac:dyDescent="0.25">
      <c r="A1232">
        <v>5</v>
      </c>
      <c r="B1232">
        <v>17</v>
      </c>
      <c r="C1232" t="s">
        <v>14</v>
      </c>
      <c r="D1232">
        <v>3</v>
      </c>
      <c r="E1232">
        <v>1026</v>
      </c>
      <c r="F1232">
        <v>1029</v>
      </c>
      <c r="G1232">
        <v>3</v>
      </c>
      <c r="H1232">
        <v>1024</v>
      </c>
      <c r="I1232">
        <v>2</v>
      </c>
      <c r="J1232">
        <v>5</v>
      </c>
      <c r="K1232">
        <v>0.99805068226120797</v>
      </c>
      <c r="L1232">
        <v>0.99514091350825995</v>
      </c>
      <c r="M1232">
        <v>0.99708454810495595</v>
      </c>
      <c r="N1232">
        <v>0.99659367396593601</v>
      </c>
      <c r="O1232">
        <f t="shared" si="22"/>
        <v>1</v>
      </c>
    </row>
    <row r="1233" spans="1:15" x14ac:dyDescent="0.25">
      <c r="A1233">
        <v>5</v>
      </c>
      <c r="B1233">
        <v>17</v>
      </c>
      <c r="C1233" t="s">
        <v>15</v>
      </c>
      <c r="D1233">
        <v>3</v>
      </c>
      <c r="E1233">
        <v>846</v>
      </c>
      <c r="F1233">
        <v>837</v>
      </c>
      <c r="G1233">
        <v>9</v>
      </c>
      <c r="H1233">
        <v>791</v>
      </c>
      <c r="I1233">
        <v>55</v>
      </c>
      <c r="J1233">
        <v>46</v>
      </c>
      <c r="K1233">
        <v>0.93498817966903003</v>
      </c>
      <c r="L1233">
        <v>0.94504181600955794</v>
      </c>
      <c r="M1233">
        <v>1.0107526881720399</v>
      </c>
      <c r="N1233">
        <v>0.93998811645870395</v>
      </c>
      <c r="O1233">
        <f t="shared" si="22"/>
        <v>1</v>
      </c>
    </row>
    <row r="1234" spans="1:15" x14ac:dyDescent="0.25">
      <c r="A1234">
        <v>5</v>
      </c>
      <c r="B1234">
        <v>17</v>
      </c>
      <c r="C1234" t="s">
        <v>16</v>
      </c>
      <c r="D1234">
        <v>3</v>
      </c>
      <c r="E1234">
        <v>249</v>
      </c>
      <c r="F1234">
        <v>240</v>
      </c>
      <c r="G1234">
        <v>9</v>
      </c>
      <c r="H1234">
        <v>203</v>
      </c>
      <c r="I1234">
        <v>46</v>
      </c>
      <c r="J1234">
        <v>37</v>
      </c>
      <c r="K1234">
        <v>0.81526104417670597</v>
      </c>
      <c r="L1234">
        <v>0.84583333333333299</v>
      </c>
      <c r="M1234">
        <v>1.0375000000000001</v>
      </c>
      <c r="N1234">
        <v>0.83026584867075603</v>
      </c>
      <c r="O1234">
        <f t="shared" si="22"/>
        <v>1</v>
      </c>
    </row>
    <row r="1235" spans="1:15" x14ac:dyDescent="0.25">
      <c r="A1235">
        <v>5</v>
      </c>
      <c r="B1235">
        <v>18</v>
      </c>
      <c r="C1235" t="s">
        <v>14</v>
      </c>
      <c r="D1235">
        <v>1</v>
      </c>
      <c r="E1235">
        <v>1084</v>
      </c>
      <c r="F1235">
        <v>1044</v>
      </c>
      <c r="G1235">
        <v>40</v>
      </c>
      <c r="H1235">
        <v>1043</v>
      </c>
      <c r="I1235">
        <v>41</v>
      </c>
      <c r="J1235">
        <v>1</v>
      </c>
      <c r="K1235">
        <v>0.96217712177121695</v>
      </c>
      <c r="L1235">
        <v>0.99904214559386895</v>
      </c>
      <c r="M1235">
        <v>1.0383141762452099</v>
      </c>
      <c r="N1235">
        <v>0.98026315789473595</v>
      </c>
      <c r="O1235">
        <f t="shared" si="22"/>
        <v>1</v>
      </c>
    </row>
    <row r="1236" spans="1:15" x14ac:dyDescent="0.25">
      <c r="A1236">
        <v>5</v>
      </c>
      <c r="B1236">
        <v>18</v>
      </c>
      <c r="C1236" t="s">
        <v>15</v>
      </c>
      <c r="D1236">
        <v>1</v>
      </c>
      <c r="E1236">
        <v>768</v>
      </c>
      <c r="F1236">
        <v>801</v>
      </c>
      <c r="G1236">
        <v>33</v>
      </c>
      <c r="H1236">
        <v>720</v>
      </c>
      <c r="I1236">
        <v>48</v>
      </c>
      <c r="J1236">
        <v>81</v>
      </c>
      <c r="K1236">
        <v>0.9375</v>
      </c>
      <c r="L1236">
        <v>0.898876404494382</v>
      </c>
      <c r="M1236">
        <v>0.95880149812733995</v>
      </c>
      <c r="N1236">
        <v>0.91778202676864196</v>
      </c>
      <c r="O1236">
        <f t="shared" si="22"/>
        <v>1</v>
      </c>
    </row>
    <row r="1237" spans="1:15" x14ac:dyDescent="0.25">
      <c r="A1237">
        <v>5</v>
      </c>
      <c r="B1237">
        <v>18</v>
      </c>
      <c r="C1237" t="s">
        <v>16</v>
      </c>
      <c r="D1237">
        <v>1</v>
      </c>
      <c r="E1237">
        <v>246</v>
      </c>
      <c r="F1237">
        <v>252</v>
      </c>
      <c r="G1237">
        <v>6</v>
      </c>
      <c r="H1237">
        <v>182</v>
      </c>
      <c r="I1237">
        <v>64</v>
      </c>
      <c r="J1237">
        <v>70</v>
      </c>
      <c r="K1237">
        <v>0.73983739837398299</v>
      </c>
      <c r="L1237">
        <v>0.72222222222222199</v>
      </c>
      <c r="M1237">
        <v>0.97619047619047605</v>
      </c>
      <c r="N1237">
        <v>0.73092369477911601</v>
      </c>
      <c r="O1237">
        <f t="shared" si="22"/>
        <v>1</v>
      </c>
    </row>
    <row r="1238" spans="1:15" x14ac:dyDescent="0.25">
      <c r="A1238">
        <v>5</v>
      </c>
      <c r="B1238">
        <v>18</v>
      </c>
      <c r="C1238" t="s">
        <v>14</v>
      </c>
      <c r="D1238">
        <v>2</v>
      </c>
      <c r="E1238">
        <v>1042</v>
      </c>
      <c r="F1238">
        <v>1044</v>
      </c>
      <c r="G1238">
        <v>2</v>
      </c>
      <c r="H1238">
        <v>1035</v>
      </c>
      <c r="I1238">
        <v>7</v>
      </c>
      <c r="J1238">
        <v>9</v>
      </c>
      <c r="K1238">
        <v>0.99328214971209206</v>
      </c>
      <c r="L1238">
        <v>0.99137931034482696</v>
      </c>
      <c r="M1238">
        <v>0.998084291187739</v>
      </c>
      <c r="N1238">
        <v>0.99232981783317298</v>
      </c>
      <c r="O1238">
        <f t="shared" si="22"/>
        <v>1</v>
      </c>
    </row>
    <row r="1239" spans="1:15" x14ac:dyDescent="0.25">
      <c r="A1239">
        <v>5</v>
      </c>
      <c r="B1239">
        <v>18</v>
      </c>
      <c r="C1239" t="s">
        <v>15</v>
      </c>
      <c r="D1239">
        <v>2</v>
      </c>
      <c r="E1239">
        <v>818</v>
      </c>
      <c r="F1239">
        <v>801</v>
      </c>
      <c r="G1239">
        <v>17</v>
      </c>
      <c r="H1239">
        <v>769</v>
      </c>
      <c r="I1239">
        <v>49</v>
      </c>
      <c r="J1239">
        <v>32</v>
      </c>
      <c r="K1239">
        <v>0.94009779951100203</v>
      </c>
      <c r="L1239">
        <v>0.96004993757802704</v>
      </c>
      <c r="M1239">
        <v>1.0212234706616701</v>
      </c>
      <c r="N1239">
        <v>0.94996911673872697</v>
      </c>
      <c r="O1239">
        <f t="shared" si="22"/>
        <v>1</v>
      </c>
    </row>
    <row r="1240" spans="1:15" x14ac:dyDescent="0.25">
      <c r="A1240">
        <v>5</v>
      </c>
      <c r="B1240">
        <v>18</v>
      </c>
      <c r="C1240" t="s">
        <v>16</v>
      </c>
      <c r="D1240">
        <v>2</v>
      </c>
      <c r="E1240">
        <v>261</v>
      </c>
      <c r="F1240">
        <v>252</v>
      </c>
      <c r="G1240">
        <v>9</v>
      </c>
      <c r="H1240">
        <v>205</v>
      </c>
      <c r="I1240">
        <v>56</v>
      </c>
      <c r="J1240">
        <v>47</v>
      </c>
      <c r="K1240">
        <v>0.785440613026819</v>
      </c>
      <c r="L1240">
        <v>0.81349206349206304</v>
      </c>
      <c r="M1240">
        <v>1.03571428571428</v>
      </c>
      <c r="N1240">
        <v>0.79922027290448305</v>
      </c>
      <c r="O1240">
        <f t="shared" si="22"/>
        <v>1</v>
      </c>
    </row>
    <row r="1241" spans="1:15" x14ac:dyDescent="0.25">
      <c r="A1241">
        <v>5</v>
      </c>
      <c r="B1241">
        <v>18</v>
      </c>
      <c r="C1241" t="s">
        <v>14</v>
      </c>
      <c r="D1241">
        <v>3</v>
      </c>
      <c r="E1241">
        <v>1039</v>
      </c>
      <c r="F1241">
        <v>1044</v>
      </c>
      <c r="G1241">
        <v>5</v>
      </c>
      <c r="H1241">
        <v>1035</v>
      </c>
      <c r="I1241">
        <v>4</v>
      </c>
      <c r="J1241">
        <v>9</v>
      </c>
      <c r="K1241">
        <v>0.99615014436958604</v>
      </c>
      <c r="L1241">
        <v>0.99137931034482696</v>
      </c>
      <c r="M1241">
        <v>0.99521072796934795</v>
      </c>
      <c r="N1241">
        <v>0.99375900144022999</v>
      </c>
      <c r="O1241">
        <f t="shared" si="22"/>
        <v>1</v>
      </c>
    </row>
    <row r="1242" spans="1:15" x14ac:dyDescent="0.25">
      <c r="A1242">
        <v>5</v>
      </c>
      <c r="B1242">
        <v>18</v>
      </c>
      <c r="C1242" t="s">
        <v>15</v>
      </c>
      <c r="D1242">
        <v>3</v>
      </c>
      <c r="E1242">
        <v>819</v>
      </c>
      <c r="F1242">
        <v>801</v>
      </c>
      <c r="G1242">
        <v>18</v>
      </c>
      <c r="H1242">
        <v>770</v>
      </c>
      <c r="I1242">
        <v>49</v>
      </c>
      <c r="J1242">
        <v>31</v>
      </c>
      <c r="K1242">
        <v>0.94017094017094005</v>
      </c>
      <c r="L1242">
        <v>0.96129837702871401</v>
      </c>
      <c r="M1242">
        <v>1.0224719101123501</v>
      </c>
      <c r="N1242">
        <v>0.95061728395061695</v>
      </c>
      <c r="O1242">
        <f t="shared" si="22"/>
        <v>1</v>
      </c>
    </row>
    <row r="1243" spans="1:15" x14ac:dyDescent="0.25">
      <c r="A1243">
        <v>5</v>
      </c>
      <c r="B1243">
        <v>18</v>
      </c>
      <c r="C1243" t="s">
        <v>16</v>
      </c>
      <c r="D1243">
        <v>3</v>
      </c>
      <c r="E1243">
        <v>254</v>
      </c>
      <c r="F1243">
        <v>252</v>
      </c>
      <c r="G1243">
        <v>2</v>
      </c>
      <c r="H1243">
        <v>224</v>
      </c>
      <c r="I1243">
        <v>30</v>
      </c>
      <c r="J1243">
        <v>28</v>
      </c>
      <c r="K1243">
        <v>0.88188976377952699</v>
      </c>
      <c r="L1243">
        <v>0.88888888888888795</v>
      </c>
      <c r="M1243">
        <v>1.0079365079364999</v>
      </c>
      <c r="N1243">
        <v>0.88537549407114602</v>
      </c>
      <c r="O1243">
        <f t="shared" si="22"/>
        <v>1</v>
      </c>
    </row>
    <row r="1244" spans="1:15" x14ac:dyDescent="0.25">
      <c r="A1244">
        <v>5</v>
      </c>
      <c r="B1244">
        <v>19</v>
      </c>
      <c r="C1244" t="s">
        <v>14</v>
      </c>
      <c r="D1244">
        <v>1</v>
      </c>
      <c r="E1244">
        <v>1084</v>
      </c>
      <c r="F1244">
        <v>1076</v>
      </c>
      <c r="G1244">
        <v>8</v>
      </c>
      <c r="H1244">
        <v>1058</v>
      </c>
      <c r="I1244">
        <v>26</v>
      </c>
      <c r="J1244">
        <v>18</v>
      </c>
      <c r="K1244">
        <v>0.97601476014760102</v>
      </c>
      <c r="L1244">
        <v>0.98327137546468402</v>
      </c>
      <c r="M1244">
        <v>1.00743494423791</v>
      </c>
      <c r="N1244">
        <v>0.97962962962962896</v>
      </c>
      <c r="O1244">
        <f t="shared" si="22"/>
        <v>1</v>
      </c>
    </row>
    <row r="1245" spans="1:15" x14ac:dyDescent="0.25">
      <c r="A1245">
        <v>5</v>
      </c>
      <c r="B1245">
        <v>19</v>
      </c>
      <c r="C1245" t="s">
        <v>15</v>
      </c>
      <c r="D1245">
        <v>1</v>
      </c>
      <c r="E1245">
        <v>737</v>
      </c>
      <c r="F1245">
        <v>753</v>
      </c>
      <c r="G1245">
        <v>16</v>
      </c>
      <c r="H1245">
        <v>686</v>
      </c>
      <c r="I1245">
        <v>51</v>
      </c>
      <c r="J1245">
        <v>67</v>
      </c>
      <c r="K1245">
        <v>0.93080054274084101</v>
      </c>
      <c r="L1245">
        <v>0.91102257636122097</v>
      </c>
      <c r="M1245">
        <v>0.97875166002656</v>
      </c>
      <c r="N1245">
        <v>0.92080536912751598</v>
      </c>
      <c r="O1245">
        <f t="shared" si="22"/>
        <v>1</v>
      </c>
    </row>
    <row r="1246" spans="1:15" x14ac:dyDescent="0.25">
      <c r="A1246">
        <v>5</v>
      </c>
      <c r="B1246">
        <v>19</v>
      </c>
      <c r="C1246" t="s">
        <v>16</v>
      </c>
      <c r="D1246">
        <v>1</v>
      </c>
      <c r="E1246">
        <v>301</v>
      </c>
      <c r="F1246">
        <v>245</v>
      </c>
      <c r="G1246">
        <v>56</v>
      </c>
      <c r="H1246">
        <v>201</v>
      </c>
      <c r="I1246">
        <v>100</v>
      </c>
      <c r="J1246">
        <v>44</v>
      </c>
      <c r="K1246">
        <v>0.66777408637873703</v>
      </c>
      <c r="L1246">
        <v>0.82040816326530597</v>
      </c>
      <c r="M1246">
        <v>1.22857142857142</v>
      </c>
      <c r="N1246">
        <v>0.73626373626373598</v>
      </c>
      <c r="O1246">
        <f t="shared" si="22"/>
        <v>1</v>
      </c>
    </row>
    <row r="1247" spans="1:15" x14ac:dyDescent="0.25">
      <c r="A1247">
        <v>5</v>
      </c>
      <c r="B1247">
        <v>19</v>
      </c>
      <c r="C1247" t="s">
        <v>14</v>
      </c>
      <c r="D1247">
        <v>2</v>
      </c>
      <c r="E1247">
        <v>1068</v>
      </c>
      <c r="F1247">
        <v>1076</v>
      </c>
      <c r="G1247">
        <v>8</v>
      </c>
      <c r="H1247">
        <v>1062</v>
      </c>
      <c r="I1247">
        <v>6</v>
      </c>
      <c r="J1247">
        <v>14</v>
      </c>
      <c r="K1247">
        <v>0.99438202247190999</v>
      </c>
      <c r="L1247">
        <v>0.98698884758364303</v>
      </c>
      <c r="M1247">
        <v>0.99256505576208098</v>
      </c>
      <c r="N1247">
        <v>0.99067164179104406</v>
      </c>
      <c r="O1247">
        <f t="shared" si="22"/>
        <v>1</v>
      </c>
    </row>
    <row r="1248" spans="1:15" x14ac:dyDescent="0.25">
      <c r="A1248">
        <v>5</v>
      </c>
      <c r="B1248">
        <v>19</v>
      </c>
      <c r="C1248" t="s">
        <v>15</v>
      </c>
      <c r="D1248">
        <v>2</v>
      </c>
      <c r="E1248">
        <v>713</v>
      </c>
      <c r="F1248">
        <v>753</v>
      </c>
      <c r="G1248">
        <v>40</v>
      </c>
      <c r="H1248">
        <v>673</v>
      </c>
      <c r="I1248">
        <v>40</v>
      </c>
      <c r="J1248">
        <v>80</v>
      </c>
      <c r="K1248">
        <v>0.94389901823281896</v>
      </c>
      <c r="L1248">
        <v>0.893758300132802</v>
      </c>
      <c r="M1248">
        <v>0.946879150066401</v>
      </c>
      <c r="N1248">
        <v>0.91814461118690305</v>
      </c>
      <c r="O1248">
        <f t="shared" si="22"/>
        <v>1</v>
      </c>
    </row>
    <row r="1249" spans="1:15" x14ac:dyDescent="0.25">
      <c r="A1249">
        <v>5</v>
      </c>
      <c r="B1249">
        <v>19</v>
      </c>
      <c r="C1249" t="s">
        <v>16</v>
      </c>
      <c r="D1249">
        <v>2</v>
      </c>
      <c r="E1249">
        <v>259</v>
      </c>
      <c r="F1249">
        <v>245</v>
      </c>
      <c r="G1249">
        <v>14</v>
      </c>
      <c r="H1249">
        <v>198</v>
      </c>
      <c r="I1249">
        <v>61</v>
      </c>
      <c r="J1249">
        <v>47</v>
      </c>
      <c r="K1249">
        <v>0.76447876447876395</v>
      </c>
      <c r="L1249">
        <v>0.80816326530612204</v>
      </c>
      <c r="M1249">
        <v>1.0571428571428501</v>
      </c>
      <c r="N1249">
        <v>0.78571428571428503</v>
      </c>
      <c r="O1249">
        <f t="shared" si="22"/>
        <v>1</v>
      </c>
    </row>
    <row r="1250" spans="1:15" x14ac:dyDescent="0.25">
      <c r="A1250">
        <v>5</v>
      </c>
      <c r="B1250">
        <v>19</v>
      </c>
      <c r="C1250" t="s">
        <v>14</v>
      </c>
      <c r="D1250">
        <v>3</v>
      </c>
      <c r="E1250">
        <v>1069</v>
      </c>
      <c r="F1250">
        <v>1076</v>
      </c>
      <c r="G1250">
        <v>7</v>
      </c>
      <c r="H1250">
        <v>1066</v>
      </c>
      <c r="I1250">
        <v>3</v>
      </c>
      <c r="J1250">
        <v>10</v>
      </c>
      <c r="K1250">
        <v>0.997193638914873</v>
      </c>
      <c r="L1250">
        <v>0.99070631970260203</v>
      </c>
      <c r="M1250">
        <v>0.99349442379182096</v>
      </c>
      <c r="N1250">
        <v>0.99393939393939301</v>
      </c>
      <c r="O1250">
        <f t="shared" si="22"/>
        <v>1</v>
      </c>
    </row>
    <row r="1251" spans="1:15" x14ac:dyDescent="0.25">
      <c r="A1251">
        <v>5</v>
      </c>
      <c r="B1251">
        <v>19</v>
      </c>
      <c r="C1251" t="s">
        <v>15</v>
      </c>
      <c r="D1251">
        <v>3</v>
      </c>
      <c r="E1251">
        <v>732</v>
      </c>
      <c r="F1251">
        <v>753</v>
      </c>
      <c r="G1251">
        <v>21</v>
      </c>
      <c r="H1251">
        <v>692</v>
      </c>
      <c r="I1251">
        <v>40</v>
      </c>
      <c r="J1251">
        <v>61</v>
      </c>
      <c r="K1251">
        <v>0.94535519125682999</v>
      </c>
      <c r="L1251">
        <v>0.91899070385126103</v>
      </c>
      <c r="M1251">
        <v>0.97211155378486003</v>
      </c>
      <c r="N1251">
        <v>0.93198653198653103</v>
      </c>
      <c r="O1251">
        <f t="shared" si="22"/>
        <v>1</v>
      </c>
    </row>
    <row r="1252" spans="1:15" x14ac:dyDescent="0.25">
      <c r="A1252">
        <v>5</v>
      </c>
      <c r="B1252">
        <v>19</v>
      </c>
      <c r="C1252" t="s">
        <v>16</v>
      </c>
      <c r="D1252">
        <v>3</v>
      </c>
      <c r="E1252">
        <v>241</v>
      </c>
      <c r="F1252">
        <v>245</v>
      </c>
      <c r="G1252">
        <v>4</v>
      </c>
      <c r="H1252">
        <v>197</v>
      </c>
      <c r="I1252">
        <v>44</v>
      </c>
      <c r="J1252">
        <v>48</v>
      </c>
      <c r="K1252">
        <v>0.81742738589211605</v>
      </c>
      <c r="L1252">
        <v>0.80408163265306098</v>
      </c>
      <c r="M1252">
        <v>0.98367346938775502</v>
      </c>
      <c r="N1252">
        <v>0.81069958847736601</v>
      </c>
      <c r="O1252">
        <f t="shared" si="22"/>
        <v>1</v>
      </c>
    </row>
    <row r="1253" spans="1:15" x14ac:dyDescent="0.25">
      <c r="A1253">
        <v>5</v>
      </c>
      <c r="B1253">
        <v>20</v>
      </c>
      <c r="C1253" t="s">
        <v>14</v>
      </c>
      <c r="D1253">
        <v>1</v>
      </c>
      <c r="E1253">
        <v>1206</v>
      </c>
      <c r="F1253">
        <v>1251</v>
      </c>
      <c r="G1253">
        <v>45</v>
      </c>
      <c r="H1253">
        <v>1191</v>
      </c>
      <c r="I1253">
        <v>15</v>
      </c>
      <c r="J1253">
        <v>60</v>
      </c>
      <c r="K1253">
        <v>0.98756218905472604</v>
      </c>
      <c r="L1253">
        <v>0.95203836930455599</v>
      </c>
      <c r="M1253">
        <v>0.96402877697841705</v>
      </c>
      <c r="N1253">
        <v>0.96947496947496903</v>
      </c>
      <c r="O1253">
        <f t="shared" si="22"/>
        <v>1</v>
      </c>
    </row>
    <row r="1254" spans="1:15" x14ac:dyDescent="0.25">
      <c r="A1254">
        <v>5</v>
      </c>
      <c r="B1254">
        <v>20</v>
      </c>
      <c r="C1254" t="s">
        <v>15</v>
      </c>
      <c r="D1254">
        <v>1</v>
      </c>
      <c r="E1254">
        <v>867</v>
      </c>
      <c r="F1254">
        <v>841</v>
      </c>
      <c r="G1254">
        <v>26</v>
      </c>
      <c r="H1254">
        <v>762</v>
      </c>
      <c r="I1254">
        <v>105</v>
      </c>
      <c r="J1254">
        <v>79</v>
      </c>
      <c r="K1254">
        <v>0.87889273356401298</v>
      </c>
      <c r="L1254">
        <v>0.90606420927467302</v>
      </c>
      <c r="M1254">
        <v>1.03091557669441</v>
      </c>
      <c r="N1254">
        <v>0.89227166276346603</v>
      </c>
      <c r="O1254">
        <f t="shared" si="22"/>
        <v>1</v>
      </c>
    </row>
    <row r="1255" spans="1:15" x14ac:dyDescent="0.25">
      <c r="A1255">
        <v>5</v>
      </c>
      <c r="B1255">
        <v>20</v>
      </c>
      <c r="C1255" t="s">
        <v>16</v>
      </c>
      <c r="D1255">
        <v>1</v>
      </c>
      <c r="E1255">
        <v>283</v>
      </c>
      <c r="F1255">
        <v>252</v>
      </c>
      <c r="G1255">
        <v>31</v>
      </c>
      <c r="H1255">
        <v>193</v>
      </c>
      <c r="I1255">
        <v>90</v>
      </c>
      <c r="J1255">
        <v>59</v>
      </c>
      <c r="K1255">
        <v>0.68197879858657195</v>
      </c>
      <c r="L1255">
        <v>0.76587301587301504</v>
      </c>
      <c r="M1255">
        <v>1.1230158730158699</v>
      </c>
      <c r="N1255">
        <v>0.72149532710280295</v>
      </c>
      <c r="O1255">
        <f t="shared" si="22"/>
        <v>1</v>
      </c>
    </row>
    <row r="1256" spans="1:15" x14ac:dyDescent="0.25">
      <c r="A1256">
        <v>5</v>
      </c>
      <c r="B1256">
        <v>20</v>
      </c>
      <c r="C1256" t="s">
        <v>14</v>
      </c>
      <c r="D1256">
        <v>2</v>
      </c>
      <c r="E1256">
        <v>1205</v>
      </c>
      <c r="F1256">
        <v>1251</v>
      </c>
      <c r="G1256">
        <v>46</v>
      </c>
      <c r="H1256">
        <v>1192</v>
      </c>
      <c r="I1256">
        <v>13</v>
      </c>
      <c r="J1256">
        <v>59</v>
      </c>
      <c r="K1256">
        <v>0.98921161825726101</v>
      </c>
      <c r="L1256">
        <v>0.95283772981614701</v>
      </c>
      <c r="M1256">
        <v>0.96322941646682603</v>
      </c>
      <c r="N1256">
        <v>0.97068403908794698</v>
      </c>
      <c r="O1256">
        <f t="shared" si="22"/>
        <v>1</v>
      </c>
    </row>
    <row r="1257" spans="1:15" x14ac:dyDescent="0.25">
      <c r="A1257">
        <v>5</v>
      </c>
      <c r="B1257">
        <v>20</v>
      </c>
      <c r="C1257" t="s">
        <v>15</v>
      </c>
      <c r="D1257">
        <v>2</v>
      </c>
      <c r="E1257">
        <v>836</v>
      </c>
      <c r="F1257">
        <v>841</v>
      </c>
      <c r="G1257">
        <v>5</v>
      </c>
      <c r="H1257">
        <v>753</v>
      </c>
      <c r="I1257">
        <v>83</v>
      </c>
      <c r="J1257">
        <v>88</v>
      </c>
      <c r="K1257">
        <v>0.90071770334928203</v>
      </c>
      <c r="L1257">
        <v>0.89536266349583804</v>
      </c>
      <c r="M1257">
        <v>0.99405469678953595</v>
      </c>
      <c r="N1257">
        <v>0.89803220035778097</v>
      </c>
      <c r="O1257">
        <f t="shared" si="22"/>
        <v>1</v>
      </c>
    </row>
    <row r="1258" spans="1:15" x14ac:dyDescent="0.25">
      <c r="A1258">
        <v>5</v>
      </c>
      <c r="B1258">
        <v>20</v>
      </c>
      <c r="C1258" t="s">
        <v>16</v>
      </c>
      <c r="D1258">
        <v>2</v>
      </c>
      <c r="E1258">
        <v>244</v>
      </c>
      <c r="F1258">
        <v>252</v>
      </c>
      <c r="G1258">
        <v>8</v>
      </c>
      <c r="H1258">
        <v>202</v>
      </c>
      <c r="I1258">
        <v>42</v>
      </c>
      <c r="J1258">
        <v>50</v>
      </c>
      <c r="K1258">
        <v>0.82786885245901598</v>
      </c>
      <c r="L1258">
        <v>0.80158730158730096</v>
      </c>
      <c r="M1258">
        <v>0.96825396825396803</v>
      </c>
      <c r="N1258">
        <v>0.81451612903225801</v>
      </c>
      <c r="O1258">
        <f t="shared" si="22"/>
        <v>1</v>
      </c>
    </row>
    <row r="1259" spans="1:15" x14ac:dyDescent="0.25">
      <c r="A1259">
        <v>5</v>
      </c>
      <c r="B1259">
        <v>20</v>
      </c>
      <c r="C1259" t="s">
        <v>14</v>
      </c>
      <c r="D1259">
        <v>3</v>
      </c>
      <c r="E1259">
        <v>1213</v>
      </c>
      <c r="F1259">
        <v>1251</v>
      </c>
      <c r="G1259">
        <v>38</v>
      </c>
      <c r="H1259">
        <v>1213</v>
      </c>
      <c r="I1259">
        <v>0</v>
      </c>
      <c r="J1259">
        <v>38</v>
      </c>
      <c r="K1259">
        <v>1</v>
      </c>
      <c r="L1259">
        <v>0.96962430055955195</v>
      </c>
      <c r="M1259">
        <v>0.96962430055955195</v>
      </c>
      <c r="N1259">
        <v>0.98457792207792205</v>
      </c>
      <c r="O1259">
        <f t="shared" si="22"/>
        <v>1</v>
      </c>
    </row>
    <row r="1260" spans="1:15" x14ac:dyDescent="0.25">
      <c r="A1260">
        <v>5</v>
      </c>
      <c r="B1260">
        <v>20</v>
      </c>
      <c r="C1260" t="s">
        <v>15</v>
      </c>
      <c r="D1260">
        <v>3</v>
      </c>
      <c r="E1260">
        <v>841</v>
      </c>
      <c r="F1260">
        <v>841</v>
      </c>
      <c r="G1260">
        <v>0</v>
      </c>
      <c r="H1260">
        <v>756</v>
      </c>
      <c r="I1260">
        <v>85</v>
      </c>
      <c r="J1260">
        <v>85</v>
      </c>
      <c r="K1260">
        <v>0.89892984542211596</v>
      </c>
      <c r="L1260">
        <v>0.89892984542211596</v>
      </c>
      <c r="M1260">
        <v>1</v>
      </c>
      <c r="N1260">
        <v>0.89892984542211596</v>
      </c>
      <c r="O1260">
        <f t="shared" si="22"/>
        <v>1</v>
      </c>
    </row>
    <row r="1261" spans="1:15" x14ac:dyDescent="0.25">
      <c r="A1261">
        <v>5</v>
      </c>
      <c r="B1261">
        <v>20</v>
      </c>
      <c r="C1261" t="s">
        <v>16</v>
      </c>
      <c r="D1261">
        <v>3</v>
      </c>
      <c r="E1261">
        <v>253</v>
      </c>
      <c r="F1261">
        <v>252</v>
      </c>
      <c r="G1261">
        <v>1</v>
      </c>
      <c r="H1261">
        <v>209</v>
      </c>
      <c r="I1261">
        <v>44</v>
      </c>
      <c r="J1261">
        <v>43</v>
      </c>
      <c r="K1261">
        <v>0.82608695652173902</v>
      </c>
      <c r="L1261">
        <v>0.82936507936507897</v>
      </c>
      <c r="M1261">
        <v>1.00396825396825</v>
      </c>
      <c r="N1261">
        <v>0.82772277227722701</v>
      </c>
      <c r="O1261">
        <f t="shared" si="22"/>
        <v>1</v>
      </c>
    </row>
    <row r="1262" spans="1:15" x14ac:dyDescent="0.25">
      <c r="A1262">
        <v>5</v>
      </c>
      <c r="B1262">
        <v>21</v>
      </c>
      <c r="C1262" t="s">
        <v>14</v>
      </c>
      <c r="D1262">
        <v>1</v>
      </c>
      <c r="E1262">
        <v>932</v>
      </c>
      <c r="F1262">
        <v>920</v>
      </c>
      <c r="G1262">
        <v>12</v>
      </c>
      <c r="H1262">
        <v>917</v>
      </c>
      <c r="I1262">
        <v>15</v>
      </c>
      <c r="J1262">
        <v>3</v>
      </c>
      <c r="K1262">
        <v>0.98390557939914103</v>
      </c>
      <c r="L1262">
        <v>0.99673913043478202</v>
      </c>
      <c r="M1262">
        <v>1.0130434782608599</v>
      </c>
      <c r="N1262">
        <v>0.99028077753779598</v>
      </c>
      <c r="O1262">
        <f t="shared" si="22"/>
        <v>1</v>
      </c>
    </row>
    <row r="1263" spans="1:15" x14ac:dyDescent="0.25">
      <c r="A1263">
        <v>5</v>
      </c>
      <c r="B1263">
        <v>21</v>
      </c>
      <c r="C1263" t="s">
        <v>15</v>
      </c>
      <c r="D1263">
        <v>1</v>
      </c>
      <c r="E1263">
        <v>568</v>
      </c>
      <c r="F1263">
        <v>549</v>
      </c>
      <c r="G1263">
        <v>19</v>
      </c>
      <c r="H1263">
        <v>480</v>
      </c>
      <c r="I1263">
        <v>88</v>
      </c>
      <c r="J1263">
        <v>69</v>
      </c>
      <c r="K1263">
        <v>0.84507042253521103</v>
      </c>
      <c r="L1263">
        <v>0.87431693989071002</v>
      </c>
      <c r="M1263">
        <v>1.0346083788706699</v>
      </c>
      <c r="N1263">
        <v>0.85944494180841502</v>
      </c>
      <c r="O1263">
        <f t="shared" si="22"/>
        <v>1</v>
      </c>
    </row>
    <row r="1264" spans="1:15" x14ac:dyDescent="0.25">
      <c r="A1264">
        <v>5</v>
      </c>
      <c r="B1264">
        <v>21</v>
      </c>
      <c r="C1264" t="s">
        <v>16</v>
      </c>
      <c r="D1264">
        <v>1</v>
      </c>
      <c r="E1264">
        <v>241</v>
      </c>
      <c r="F1264">
        <v>204</v>
      </c>
      <c r="G1264">
        <v>37</v>
      </c>
      <c r="H1264">
        <v>179</v>
      </c>
      <c r="I1264">
        <v>62</v>
      </c>
      <c r="J1264">
        <v>25</v>
      </c>
      <c r="K1264">
        <v>0.74273858921161795</v>
      </c>
      <c r="L1264">
        <v>0.87745098039215597</v>
      </c>
      <c r="M1264">
        <v>1.1813725490196001</v>
      </c>
      <c r="N1264">
        <v>0.80449438202247103</v>
      </c>
      <c r="O1264">
        <f t="shared" si="22"/>
        <v>1</v>
      </c>
    </row>
    <row r="1265" spans="1:15" x14ac:dyDescent="0.25">
      <c r="A1265">
        <v>5</v>
      </c>
      <c r="B1265">
        <v>21</v>
      </c>
      <c r="C1265" t="s">
        <v>14</v>
      </c>
      <c r="D1265">
        <v>2</v>
      </c>
      <c r="E1265">
        <v>920</v>
      </c>
      <c r="F1265">
        <v>920</v>
      </c>
      <c r="G1265">
        <v>0</v>
      </c>
      <c r="H1265">
        <v>910</v>
      </c>
      <c r="I1265">
        <v>10</v>
      </c>
      <c r="J1265">
        <v>10</v>
      </c>
      <c r="K1265">
        <v>0.98913043478260798</v>
      </c>
      <c r="L1265">
        <v>0.98913043478260798</v>
      </c>
      <c r="M1265">
        <v>1</v>
      </c>
      <c r="N1265">
        <v>0.98913043478260798</v>
      </c>
      <c r="O1265">
        <f t="shared" si="22"/>
        <v>1</v>
      </c>
    </row>
    <row r="1266" spans="1:15" x14ac:dyDescent="0.25">
      <c r="A1266">
        <v>5</v>
      </c>
      <c r="B1266">
        <v>21</v>
      </c>
      <c r="C1266" t="s">
        <v>15</v>
      </c>
      <c r="D1266">
        <v>2</v>
      </c>
      <c r="E1266">
        <v>577</v>
      </c>
      <c r="F1266">
        <v>549</v>
      </c>
      <c r="G1266">
        <v>28</v>
      </c>
      <c r="H1266">
        <v>494</v>
      </c>
      <c r="I1266">
        <v>83</v>
      </c>
      <c r="J1266">
        <v>55</v>
      </c>
      <c r="K1266">
        <v>0.856152512998266</v>
      </c>
      <c r="L1266">
        <v>0.89981785063752195</v>
      </c>
      <c r="M1266">
        <v>1.0510018214936201</v>
      </c>
      <c r="N1266">
        <v>0.877442273534635</v>
      </c>
      <c r="O1266">
        <f t="shared" si="22"/>
        <v>1</v>
      </c>
    </row>
    <row r="1267" spans="1:15" x14ac:dyDescent="0.25">
      <c r="A1267">
        <v>5</v>
      </c>
      <c r="B1267">
        <v>21</v>
      </c>
      <c r="C1267" t="s">
        <v>16</v>
      </c>
      <c r="D1267">
        <v>2</v>
      </c>
      <c r="E1267">
        <v>213</v>
      </c>
      <c r="F1267">
        <v>204</v>
      </c>
      <c r="G1267">
        <v>9</v>
      </c>
      <c r="H1267">
        <v>172</v>
      </c>
      <c r="I1267">
        <v>41</v>
      </c>
      <c r="J1267">
        <v>32</v>
      </c>
      <c r="K1267">
        <v>0.80751173708920099</v>
      </c>
      <c r="L1267">
        <v>0.84313725490196001</v>
      </c>
      <c r="M1267">
        <v>1.04411764705882</v>
      </c>
      <c r="N1267">
        <v>0.82494004796163001</v>
      </c>
      <c r="O1267">
        <f t="shared" si="22"/>
        <v>1</v>
      </c>
    </row>
    <row r="1268" spans="1:15" x14ac:dyDescent="0.25">
      <c r="A1268">
        <v>5</v>
      </c>
      <c r="B1268">
        <v>21</v>
      </c>
      <c r="C1268" t="s">
        <v>14</v>
      </c>
      <c r="D1268">
        <v>3</v>
      </c>
      <c r="E1268">
        <v>908</v>
      </c>
      <c r="F1268">
        <v>920</v>
      </c>
      <c r="G1268">
        <v>12</v>
      </c>
      <c r="H1268">
        <v>906</v>
      </c>
      <c r="I1268">
        <v>2</v>
      </c>
      <c r="J1268">
        <v>14</v>
      </c>
      <c r="K1268">
        <v>0.99779735682819304</v>
      </c>
      <c r="L1268">
        <v>0.98478260869565204</v>
      </c>
      <c r="M1268">
        <v>0.98695652173912995</v>
      </c>
      <c r="N1268">
        <v>0.99124726477024006</v>
      </c>
      <c r="O1268">
        <f t="shared" si="22"/>
        <v>1</v>
      </c>
    </row>
    <row r="1269" spans="1:15" x14ac:dyDescent="0.25">
      <c r="A1269">
        <v>5</v>
      </c>
      <c r="B1269">
        <v>21</v>
      </c>
      <c r="C1269" t="s">
        <v>15</v>
      </c>
      <c r="D1269">
        <v>3</v>
      </c>
      <c r="E1269">
        <v>595</v>
      </c>
      <c r="F1269">
        <v>549</v>
      </c>
      <c r="G1269">
        <v>46</v>
      </c>
      <c r="H1269">
        <v>511</v>
      </c>
      <c r="I1269">
        <v>84</v>
      </c>
      <c r="J1269">
        <v>38</v>
      </c>
      <c r="K1269">
        <v>0.85882352941176399</v>
      </c>
      <c r="L1269">
        <v>0.93078324225865205</v>
      </c>
      <c r="M1269">
        <v>1.08378870673952</v>
      </c>
      <c r="N1269">
        <v>0.893356643356643</v>
      </c>
      <c r="O1269">
        <f t="shared" si="22"/>
        <v>1</v>
      </c>
    </row>
    <row r="1270" spans="1:15" x14ac:dyDescent="0.25">
      <c r="A1270">
        <v>5</v>
      </c>
      <c r="B1270">
        <v>21</v>
      </c>
      <c r="C1270" t="s">
        <v>16</v>
      </c>
      <c r="D1270">
        <v>3</v>
      </c>
      <c r="E1270">
        <v>202</v>
      </c>
      <c r="F1270">
        <v>204</v>
      </c>
      <c r="G1270">
        <v>2</v>
      </c>
      <c r="H1270">
        <v>177</v>
      </c>
      <c r="I1270">
        <v>25</v>
      </c>
      <c r="J1270">
        <v>27</v>
      </c>
      <c r="K1270">
        <v>0.87623762376237602</v>
      </c>
      <c r="L1270">
        <v>0.86764705882352899</v>
      </c>
      <c r="M1270">
        <v>0.99019607843137203</v>
      </c>
      <c r="N1270">
        <v>0.87192118226601001</v>
      </c>
      <c r="O1270">
        <f t="shared" si="22"/>
        <v>1</v>
      </c>
    </row>
    <row r="1271" spans="1:15" x14ac:dyDescent="0.25">
      <c r="A1271">
        <v>5</v>
      </c>
      <c r="B1271">
        <v>22</v>
      </c>
      <c r="C1271" t="s">
        <v>14</v>
      </c>
      <c r="D1271">
        <v>1</v>
      </c>
      <c r="E1271">
        <v>1001</v>
      </c>
      <c r="F1271">
        <v>946</v>
      </c>
      <c r="G1271">
        <v>55</v>
      </c>
      <c r="H1271">
        <v>943</v>
      </c>
      <c r="I1271">
        <v>58</v>
      </c>
      <c r="J1271">
        <v>3</v>
      </c>
      <c r="K1271">
        <v>0.94205794205794202</v>
      </c>
      <c r="L1271">
        <v>0.99682875264270598</v>
      </c>
      <c r="M1271">
        <v>1.0581395348837199</v>
      </c>
      <c r="N1271">
        <v>0.96866974833076502</v>
      </c>
      <c r="O1271">
        <f t="shared" si="22"/>
        <v>1</v>
      </c>
    </row>
    <row r="1272" spans="1:15" x14ac:dyDescent="0.25">
      <c r="A1272">
        <v>5</v>
      </c>
      <c r="B1272">
        <v>22</v>
      </c>
      <c r="C1272" t="s">
        <v>15</v>
      </c>
      <c r="D1272">
        <v>1</v>
      </c>
      <c r="E1272">
        <v>726</v>
      </c>
      <c r="F1272">
        <v>703</v>
      </c>
      <c r="G1272">
        <v>23</v>
      </c>
      <c r="H1272">
        <v>643</v>
      </c>
      <c r="I1272">
        <v>83</v>
      </c>
      <c r="J1272">
        <v>60</v>
      </c>
      <c r="K1272">
        <v>0.88567493112947604</v>
      </c>
      <c r="L1272">
        <v>0.914651493598862</v>
      </c>
      <c r="M1272">
        <v>1.03271692745376</v>
      </c>
      <c r="N1272">
        <v>0.89993002099370101</v>
      </c>
      <c r="O1272">
        <f t="shared" si="22"/>
        <v>1</v>
      </c>
    </row>
    <row r="1273" spans="1:15" x14ac:dyDescent="0.25">
      <c r="A1273">
        <v>5</v>
      </c>
      <c r="B1273">
        <v>22</v>
      </c>
      <c r="C1273" t="s">
        <v>16</v>
      </c>
      <c r="D1273">
        <v>1</v>
      </c>
      <c r="E1273">
        <v>225</v>
      </c>
      <c r="F1273">
        <v>247</v>
      </c>
      <c r="G1273">
        <v>22</v>
      </c>
      <c r="H1273">
        <v>173</v>
      </c>
      <c r="I1273">
        <v>52</v>
      </c>
      <c r="J1273">
        <v>74</v>
      </c>
      <c r="K1273">
        <v>0.76888888888888796</v>
      </c>
      <c r="L1273">
        <v>0.70040485829959498</v>
      </c>
      <c r="M1273">
        <v>0.91093117408906799</v>
      </c>
      <c r="N1273">
        <v>0.73305084745762705</v>
      </c>
      <c r="O1273">
        <f t="shared" si="22"/>
        <v>1</v>
      </c>
    </row>
    <row r="1274" spans="1:15" x14ac:dyDescent="0.25">
      <c r="A1274">
        <v>5</v>
      </c>
      <c r="B1274">
        <v>22</v>
      </c>
      <c r="C1274" t="s">
        <v>14</v>
      </c>
      <c r="D1274">
        <v>2</v>
      </c>
      <c r="E1274">
        <v>952</v>
      </c>
      <c r="F1274">
        <v>946</v>
      </c>
      <c r="G1274">
        <v>6</v>
      </c>
      <c r="H1274">
        <v>926</v>
      </c>
      <c r="I1274">
        <v>26</v>
      </c>
      <c r="J1274">
        <v>20</v>
      </c>
      <c r="K1274">
        <v>0.97268907563025198</v>
      </c>
      <c r="L1274">
        <v>0.97885835095137397</v>
      </c>
      <c r="M1274">
        <v>1.00634249471458</v>
      </c>
      <c r="N1274">
        <v>0.975763962065332</v>
      </c>
      <c r="O1274">
        <f t="shared" si="22"/>
        <v>1</v>
      </c>
    </row>
    <row r="1275" spans="1:15" x14ac:dyDescent="0.25">
      <c r="A1275">
        <v>5</v>
      </c>
      <c r="B1275">
        <v>22</v>
      </c>
      <c r="C1275" t="s">
        <v>15</v>
      </c>
      <c r="D1275">
        <v>2</v>
      </c>
      <c r="E1275">
        <v>699</v>
      </c>
      <c r="F1275">
        <v>703</v>
      </c>
      <c r="G1275">
        <v>4</v>
      </c>
      <c r="H1275">
        <v>636</v>
      </c>
      <c r="I1275">
        <v>63</v>
      </c>
      <c r="J1275">
        <v>67</v>
      </c>
      <c r="K1275">
        <v>0.90987124463519298</v>
      </c>
      <c r="L1275">
        <v>0.90469416785206203</v>
      </c>
      <c r="M1275">
        <v>0.994310099573257</v>
      </c>
      <c r="N1275">
        <v>0.90727532097004204</v>
      </c>
      <c r="O1275">
        <f t="shared" ref="O1275:O1338" si="23">IF(B1275&gt;24,0,1)</f>
        <v>1</v>
      </c>
    </row>
    <row r="1276" spans="1:15" x14ac:dyDescent="0.25">
      <c r="A1276">
        <v>5</v>
      </c>
      <c r="B1276">
        <v>22</v>
      </c>
      <c r="C1276" t="s">
        <v>16</v>
      </c>
      <c r="D1276">
        <v>2</v>
      </c>
      <c r="E1276">
        <v>237</v>
      </c>
      <c r="F1276">
        <v>247</v>
      </c>
      <c r="G1276">
        <v>10</v>
      </c>
      <c r="H1276">
        <v>193</v>
      </c>
      <c r="I1276">
        <v>44</v>
      </c>
      <c r="J1276">
        <v>54</v>
      </c>
      <c r="K1276">
        <v>0.81434599156118104</v>
      </c>
      <c r="L1276">
        <v>0.78137651821862297</v>
      </c>
      <c r="M1276">
        <v>0.959514170040485</v>
      </c>
      <c r="N1276">
        <v>0.79752066115702402</v>
      </c>
      <c r="O1276">
        <f t="shared" si="23"/>
        <v>1</v>
      </c>
    </row>
    <row r="1277" spans="1:15" x14ac:dyDescent="0.25">
      <c r="A1277">
        <v>5</v>
      </c>
      <c r="B1277">
        <v>22</v>
      </c>
      <c r="C1277" t="s">
        <v>14</v>
      </c>
      <c r="D1277">
        <v>3</v>
      </c>
      <c r="E1277">
        <v>938</v>
      </c>
      <c r="F1277">
        <v>946</v>
      </c>
      <c r="G1277">
        <v>8</v>
      </c>
      <c r="H1277">
        <v>935</v>
      </c>
      <c r="I1277">
        <v>3</v>
      </c>
      <c r="J1277">
        <v>11</v>
      </c>
      <c r="K1277">
        <v>0.99680170575692895</v>
      </c>
      <c r="L1277">
        <v>0.98837209302325502</v>
      </c>
      <c r="M1277">
        <v>0.99154334038054903</v>
      </c>
      <c r="N1277">
        <v>0.99256900212314203</v>
      </c>
      <c r="O1277">
        <f t="shared" si="23"/>
        <v>1</v>
      </c>
    </row>
    <row r="1278" spans="1:15" x14ac:dyDescent="0.25">
      <c r="A1278">
        <v>5</v>
      </c>
      <c r="B1278">
        <v>22</v>
      </c>
      <c r="C1278" t="s">
        <v>15</v>
      </c>
      <c r="D1278">
        <v>3</v>
      </c>
      <c r="E1278">
        <v>705</v>
      </c>
      <c r="F1278">
        <v>703</v>
      </c>
      <c r="G1278">
        <v>2</v>
      </c>
      <c r="H1278">
        <v>656</v>
      </c>
      <c r="I1278">
        <v>49</v>
      </c>
      <c r="J1278">
        <v>47</v>
      </c>
      <c r="K1278">
        <v>0.93049645390070901</v>
      </c>
      <c r="L1278">
        <v>0.93314366998577503</v>
      </c>
      <c r="M1278">
        <v>1.0028449502133701</v>
      </c>
      <c r="N1278">
        <v>0.93181818181818099</v>
      </c>
      <c r="O1278">
        <f t="shared" si="23"/>
        <v>1</v>
      </c>
    </row>
    <row r="1279" spans="1:15" x14ac:dyDescent="0.25">
      <c r="A1279">
        <v>5</v>
      </c>
      <c r="B1279">
        <v>22</v>
      </c>
      <c r="C1279" t="s">
        <v>16</v>
      </c>
      <c r="D1279">
        <v>3</v>
      </c>
      <c r="E1279">
        <v>245</v>
      </c>
      <c r="F1279">
        <v>247</v>
      </c>
      <c r="G1279">
        <v>2</v>
      </c>
      <c r="H1279">
        <v>203</v>
      </c>
      <c r="I1279">
        <v>42</v>
      </c>
      <c r="J1279">
        <v>44</v>
      </c>
      <c r="K1279">
        <v>0.82857142857142796</v>
      </c>
      <c r="L1279">
        <v>0.82186234817813697</v>
      </c>
      <c r="M1279">
        <v>0.99190283400809698</v>
      </c>
      <c r="N1279">
        <v>0.82520325203251998</v>
      </c>
      <c r="O1279">
        <f t="shared" si="23"/>
        <v>1</v>
      </c>
    </row>
    <row r="1280" spans="1:15" x14ac:dyDescent="0.25">
      <c r="A1280">
        <v>5</v>
      </c>
      <c r="B1280">
        <v>23</v>
      </c>
      <c r="C1280" t="s">
        <v>14</v>
      </c>
      <c r="D1280">
        <v>1</v>
      </c>
      <c r="E1280">
        <v>1031</v>
      </c>
      <c r="F1280">
        <v>999</v>
      </c>
      <c r="G1280">
        <v>32</v>
      </c>
      <c r="H1280">
        <v>997</v>
      </c>
      <c r="I1280">
        <v>34</v>
      </c>
      <c r="J1280">
        <v>2</v>
      </c>
      <c r="K1280">
        <v>0.96702230843840897</v>
      </c>
      <c r="L1280">
        <v>0.99799799799799804</v>
      </c>
      <c r="M1280">
        <v>1.03203203203203</v>
      </c>
      <c r="N1280">
        <v>0.98226600985221602</v>
      </c>
      <c r="O1280">
        <f t="shared" si="23"/>
        <v>1</v>
      </c>
    </row>
    <row r="1281" spans="1:15" x14ac:dyDescent="0.25">
      <c r="A1281">
        <v>5</v>
      </c>
      <c r="B1281">
        <v>23</v>
      </c>
      <c r="C1281" t="s">
        <v>15</v>
      </c>
      <c r="D1281">
        <v>1</v>
      </c>
      <c r="E1281">
        <v>874</v>
      </c>
      <c r="F1281">
        <v>835</v>
      </c>
      <c r="G1281">
        <v>39</v>
      </c>
      <c r="H1281">
        <v>782</v>
      </c>
      <c r="I1281">
        <v>92</v>
      </c>
      <c r="J1281">
        <v>53</v>
      </c>
      <c r="K1281">
        <v>0.89473684210526305</v>
      </c>
      <c r="L1281">
        <v>0.93652694610778398</v>
      </c>
      <c r="M1281">
        <v>1.0467065868263401</v>
      </c>
      <c r="N1281">
        <v>0.91515506143943803</v>
      </c>
      <c r="O1281">
        <f t="shared" si="23"/>
        <v>1</v>
      </c>
    </row>
    <row r="1282" spans="1:15" x14ac:dyDescent="0.25">
      <c r="A1282">
        <v>5</v>
      </c>
      <c r="B1282">
        <v>23</v>
      </c>
      <c r="C1282" t="s">
        <v>16</v>
      </c>
      <c r="D1282">
        <v>1</v>
      </c>
      <c r="E1282">
        <v>276</v>
      </c>
      <c r="F1282">
        <v>266</v>
      </c>
      <c r="G1282">
        <v>10</v>
      </c>
      <c r="H1282">
        <v>181</v>
      </c>
      <c r="I1282">
        <v>95</v>
      </c>
      <c r="J1282">
        <v>85</v>
      </c>
      <c r="K1282">
        <v>0.65579710144927505</v>
      </c>
      <c r="L1282">
        <v>0.68045112781954797</v>
      </c>
      <c r="M1282">
        <v>1.0375939849624001</v>
      </c>
      <c r="N1282">
        <v>0.66789667896678895</v>
      </c>
      <c r="O1282">
        <f t="shared" si="23"/>
        <v>1</v>
      </c>
    </row>
    <row r="1283" spans="1:15" x14ac:dyDescent="0.25">
      <c r="A1283">
        <v>5</v>
      </c>
      <c r="B1283">
        <v>23</v>
      </c>
      <c r="C1283" t="s">
        <v>14</v>
      </c>
      <c r="D1283">
        <v>2</v>
      </c>
      <c r="E1283">
        <v>981</v>
      </c>
      <c r="F1283">
        <v>999</v>
      </c>
      <c r="G1283">
        <v>18</v>
      </c>
      <c r="H1283">
        <v>970</v>
      </c>
      <c r="I1283">
        <v>11</v>
      </c>
      <c r="J1283">
        <v>29</v>
      </c>
      <c r="K1283">
        <v>0.98878695208970402</v>
      </c>
      <c r="L1283">
        <v>0.97097097097097096</v>
      </c>
      <c r="M1283">
        <v>0.98198198198198094</v>
      </c>
      <c r="N1283">
        <v>0.979797979797979</v>
      </c>
      <c r="O1283">
        <f t="shared" si="23"/>
        <v>1</v>
      </c>
    </row>
    <row r="1284" spans="1:15" x14ac:dyDescent="0.25">
      <c r="A1284">
        <v>5</v>
      </c>
      <c r="B1284">
        <v>23</v>
      </c>
      <c r="C1284" t="s">
        <v>15</v>
      </c>
      <c r="D1284">
        <v>2</v>
      </c>
      <c r="E1284">
        <v>782</v>
      </c>
      <c r="F1284">
        <v>835</v>
      </c>
      <c r="G1284">
        <v>53</v>
      </c>
      <c r="H1284">
        <v>714</v>
      </c>
      <c r="I1284">
        <v>68</v>
      </c>
      <c r="J1284">
        <v>121</v>
      </c>
      <c r="K1284">
        <v>0.91304347826086896</v>
      </c>
      <c r="L1284">
        <v>0.85508982035928105</v>
      </c>
      <c r="M1284">
        <v>0.93652694610778398</v>
      </c>
      <c r="N1284">
        <v>0.88311688311688297</v>
      </c>
      <c r="O1284">
        <f t="shared" si="23"/>
        <v>1</v>
      </c>
    </row>
    <row r="1285" spans="1:15" x14ac:dyDescent="0.25">
      <c r="A1285">
        <v>5</v>
      </c>
      <c r="B1285">
        <v>23</v>
      </c>
      <c r="C1285" t="s">
        <v>16</v>
      </c>
      <c r="D1285">
        <v>2</v>
      </c>
      <c r="E1285">
        <v>261</v>
      </c>
      <c r="F1285">
        <v>266</v>
      </c>
      <c r="G1285">
        <v>5</v>
      </c>
      <c r="H1285">
        <v>196</v>
      </c>
      <c r="I1285">
        <v>65</v>
      </c>
      <c r="J1285">
        <v>70</v>
      </c>
      <c r="K1285">
        <v>0.75095785440613005</v>
      </c>
      <c r="L1285">
        <v>0.73684210526315697</v>
      </c>
      <c r="M1285">
        <v>0.98120300751879697</v>
      </c>
      <c r="N1285">
        <v>0.74383301707779803</v>
      </c>
      <c r="O1285">
        <f t="shared" si="23"/>
        <v>1</v>
      </c>
    </row>
    <row r="1286" spans="1:15" x14ac:dyDescent="0.25">
      <c r="A1286">
        <v>5</v>
      </c>
      <c r="B1286">
        <v>23</v>
      </c>
      <c r="C1286" t="s">
        <v>14</v>
      </c>
      <c r="D1286">
        <v>3</v>
      </c>
      <c r="E1286">
        <v>998</v>
      </c>
      <c r="F1286">
        <v>999</v>
      </c>
      <c r="G1286">
        <v>1</v>
      </c>
      <c r="H1286">
        <v>990</v>
      </c>
      <c r="I1286">
        <v>8</v>
      </c>
      <c r="J1286">
        <v>9</v>
      </c>
      <c r="K1286">
        <v>0.99198396793587096</v>
      </c>
      <c r="L1286">
        <v>0.99099099099099097</v>
      </c>
      <c r="M1286">
        <v>0.99899899899899902</v>
      </c>
      <c r="N1286">
        <v>0.991487230846269</v>
      </c>
      <c r="O1286">
        <f t="shared" si="23"/>
        <v>1</v>
      </c>
    </row>
    <row r="1287" spans="1:15" x14ac:dyDescent="0.25">
      <c r="A1287">
        <v>5</v>
      </c>
      <c r="B1287">
        <v>23</v>
      </c>
      <c r="C1287" t="s">
        <v>15</v>
      </c>
      <c r="D1287">
        <v>3</v>
      </c>
      <c r="E1287">
        <v>857</v>
      </c>
      <c r="F1287">
        <v>835</v>
      </c>
      <c r="G1287">
        <v>22</v>
      </c>
      <c r="H1287">
        <v>790</v>
      </c>
      <c r="I1287">
        <v>67</v>
      </c>
      <c r="J1287">
        <v>45</v>
      </c>
      <c r="K1287">
        <v>0.92182030338389698</v>
      </c>
      <c r="L1287">
        <v>0.94610778443113697</v>
      </c>
      <c r="M1287">
        <v>1.02634730538922</v>
      </c>
      <c r="N1287">
        <v>0.93380614657210403</v>
      </c>
      <c r="O1287">
        <f t="shared" si="23"/>
        <v>1</v>
      </c>
    </row>
    <row r="1288" spans="1:15" x14ac:dyDescent="0.25">
      <c r="A1288">
        <v>5</v>
      </c>
      <c r="B1288">
        <v>23</v>
      </c>
      <c r="C1288" t="s">
        <v>16</v>
      </c>
      <c r="D1288">
        <v>3</v>
      </c>
      <c r="E1288">
        <v>270</v>
      </c>
      <c r="F1288">
        <v>266</v>
      </c>
      <c r="G1288">
        <v>4</v>
      </c>
      <c r="H1288">
        <v>212</v>
      </c>
      <c r="I1288">
        <v>58</v>
      </c>
      <c r="J1288">
        <v>54</v>
      </c>
      <c r="K1288">
        <v>0.78518518518518499</v>
      </c>
      <c r="L1288">
        <v>0.79699248120300703</v>
      </c>
      <c r="M1288">
        <v>1.0150375939849601</v>
      </c>
      <c r="N1288">
        <v>0.79104477611940205</v>
      </c>
      <c r="O1288">
        <f t="shared" si="23"/>
        <v>1</v>
      </c>
    </row>
    <row r="1289" spans="1:15" x14ac:dyDescent="0.25">
      <c r="A1289">
        <v>5</v>
      </c>
      <c r="B1289">
        <v>24</v>
      </c>
      <c r="C1289" t="s">
        <v>14</v>
      </c>
      <c r="D1289">
        <v>1</v>
      </c>
      <c r="E1289">
        <v>1070</v>
      </c>
      <c r="F1289">
        <v>1079</v>
      </c>
      <c r="G1289">
        <v>9</v>
      </c>
      <c r="H1289">
        <v>1060</v>
      </c>
      <c r="I1289">
        <v>10</v>
      </c>
      <c r="J1289">
        <v>19</v>
      </c>
      <c r="K1289">
        <v>0.99065420560747597</v>
      </c>
      <c r="L1289">
        <v>0.98239110287303</v>
      </c>
      <c r="M1289">
        <v>0.991658943466172</v>
      </c>
      <c r="N1289">
        <v>0.98650535132619799</v>
      </c>
      <c r="O1289">
        <f t="shared" si="23"/>
        <v>1</v>
      </c>
    </row>
    <row r="1290" spans="1:15" x14ac:dyDescent="0.25">
      <c r="A1290">
        <v>5</v>
      </c>
      <c r="B1290">
        <v>24</v>
      </c>
      <c r="C1290" t="s">
        <v>15</v>
      </c>
      <c r="D1290">
        <v>1</v>
      </c>
      <c r="E1290">
        <v>644</v>
      </c>
      <c r="F1290">
        <v>680</v>
      </c>
      <c r="G1290">
        <v>36</v>
      </c>
      <c r="H1290">
        <v>595</v>
      </c>
      <c r="I1290">
        <v>49</v>
      </c>
      <c r="J1290">
        <v>85</v>
      </c>
      <c r="K1290">
        <v>0.92391304347825998</v>
      </c>
      <c r="L1290">
        <v>0.875</v>
      </c>
      <c r="M1290">
        <v>0.94705882352941095</v>
      </c>
      <c r="N1290">
        <v>0.89879154078549806</v>
      </c>
      <c r="O1290">
        <f t="shared" si="23"/>
        <v>1</v>
      </c>
    </row>
    <row r="1291" spans="1:15" x14ac:dyDescent="0.25">
      <c r="A1291">
        <v>5</v>
      </c>
      <c r="B1291">
        <v>24</v>
      </c>
      <c r="C1291" t="s">
        <v>16</v>
      </c>
      <c r="D1291">
        <v>1</v>
      </c>
      <c r="E1291">
        <v>201</v>
      </c>
      <c r="F1291">
        <v>247</v>
      </c>
      <c r="G1291">
        <v>46</v>
      </c>
      <c r="H1291">
        <v>168</v>
      </c>
      <c r="I1291">
        <v>33</v>
      </c>
      <c r="J1291">
        <v>79</v>
      </c>
      <c r="K1291">
        <v>0.83582089552238803</v>
      </c>
      <c r="L1291">
        <v>0.68016194331983804</v>
      </c>
      <c r="M1291">
        <v>0.81376518218623395</v>
      </c>
      <c r="N1291">
        <v>0.75</v>
      </c>
      <c r="O1291">
        <f t="shared" si="23"/>
        <v>1</v>
      </c>
    </row>
    <row r="1292" spans="1:15" x14ac:dyDescent="0.25">
      <c r="A1292">
        <v>5</v>
      </c>
      <c r="B1292">
        <v>24</v>
      </c>
      <c r="C1292" t="s">
        <v>14</v>
      </c>
      <c r="D1292">
        <v>2</v>
      </c>
      <c r="E1292">
        <v>1069</v>
      </c>
      <c r="F1292">
        <v>1079</v>
      </c>
      <c r="G1292">
        <v>10</v>
      </c>
      <c r="H1292">
        <v>1058</v>
      </c>
      <c r="I1292">
        <v>11</v>
      </c>
      <c r="J1292">
        <v>21</v>
      </c>
      <c r="K1292">
        <v>0.98971000935453601</v>
      </c>
      <c r="L1292">
        <v>0.98053753475440197</v>
      </c>
      <c r="M1292">
        <v>0.99073215940685799</v>
      </c>
      <c r="N1292">
        <v>0.98510242085661004</v>
      </c>
      <c r="O1292">
        <f t="shared" si="23"/>
        <v>1</v>
      </c>
    </row>
    <row r="1293" spans="1:15" x14ac:dyDescent="0.25">
      <c r="A1293">
        <v>5</v>
      </c>
      <c r="B1293">
        <v>24</v>
      </c>
      <c r="C1293" t="s">
        <v>15</v>
      </c>
      <c r="D1293">
        <v>2</v>
      </c>
      <c r="E1293">
        <v>664</v>
      </c>
      <c r="F1293">
        <v>680</v>
      </c>
      <c r="G1293">
        <v>16</v>
      </c>
      <c r="H1293">
        <v>631</v>
      </c>
      <c r="I1293">
        <v>33</v>
      </c>
      <c r="J1293">
        <v>49</v>
      </c>
      <c r="K1293">
        <v>0.95030120481927705</v>
      </c>
      <c r="L1293">
        <v>0.92794117647058805</v>
      </c>
      <c r="M1293">
        <v>0.97647058823529398</v>
      </c>
      <c r="N1293">
        <v>0.93898809523809501</v>
      </c>
      <c r="O1293">
        <f t="shared" si="23"/>
        <v>1</v>
      </c>
    </row>
    <row r="1294" spans="1:15" x14ac:dyDescent="0.25">
      <c r="A1294">
        <v>5</v>
      </c>
      <c r="B1294">
        <v>24</v>
      </c>
      <c r="C1294" t="s">
        <v>16</v>
      </c>
      <c r="D1294">
        <v>2</v>
      </c>
      <c r="E1294">
        <v>226</v>
      </c>
      <c r="F1294">
        <v>247</v>
      </c>
      <c r="G1294">
        <v>21</v>
      </c>
      <c r="H1294">
        <v>202</v>
      </c>
      <c r="I1294">
        <v>24</v>
      </c>
      <c r="J1294">
        <v>45</v>
      </c>
      <c r="K1294">
        <v>0.893805309734513</v>
      </c>
      <c r="L1294">
        <v>0.81781376518218596</v>
      </c>
      <c r="M1294">
        <v>0.91497975708502</v>
      </c>
      <c r="N1294">
        <v>0.85412262156448204</v>
      </c>
      <c r="O1294">
        <f t="shared" si="23"/>
        <v>1</v>
      </c>
    </row>
    <row r="1295" spans="1:15" x14ac:dyDescent="0.25">
      <c r="A1295">
        <v>5</v>
      </c>
      <c r="B1295">
        <v>24</v>
      </c>
      <c r="C1295" t="s">
        <v>14</v>
      </c>
      <c r="D1295">
        <v>3</v>
      </c>
      <c r="E1295">
        <v>1069</v>
      </c>
      <c r="F1295">
        <v>1079</v>
      </c>
      <c r="G1295">
        <v>10</v>
      </c>
      <c r="H1295">
        <v>1065</v>
      </c>
      <c r="I1295">
        <v>4</v>
      </c>
      <c r="J1295">
        <v>14</v>
      </c>
      <c r="K1295">
        <v>0.99625818521983101</v>
      </c>
      <c r="L1295">
        <v>0.98702502316960095</v>
      </c>
      <c r="M1295">
        <v>0.99073215940685799</v>
      </c>
      <c r="N1295">
        <v>0.99162011173184295</v>
      </c>
      <c r="O1295">
        <f t="shared" si="23"/>
        <v>1</v>
      </c>
    </row>
    <row r="1296" spans="1:15" x14ac:dyDescent="0.25">
      <c r="A1296">
        <v>5</v>
      </c>
      <c r="B1296">
        <v>24</v>
      </c>
      <c r="C1296" t="s">
        <v>15</v>
      </c>
      <c r="D1296">
        <v>3</v>
      </c>
      <c r="E1296">
        <v>682</v>
      </c>
      <c r="F1296">
        <v>680</v>
      </c>
      <c r="G1296">
        <v>2</v>
      </c>
      <c r="H1296">
        <v>648</v>
      </c>
      <c r="I1296">
        <v>34</v>
      </c>
      <c r="J1296">
        <v>32</v>
      </c>
      <c r="K1296">
        <v>0.950146627565982</v>
      </c>
      <c r="L1296">
        <v>0.95294117647058796</v>
      </c>
      <c r="M1296">
        <v>1.00294117647058</v>
      </c>
      <c r="N1296">
        <v>0.95154185022026405</v>
      </c>
      <c r="O1296">
        <f t="shared" si="23"/>
        <v>1</v>
      </c>
    </row>
    <row r="1297" spans="1:15" x14ac:dyDescent="0.25">
      <c r="A1297">
        <v>5</v>
      </c>
      <c r="B1297">
        <v>24</v>
      </c>
      <c r="C1297" t="s">
        <v>16</v>
      </c>
      <c r="D1297">
        <v>3</v>
      </c>
      <c r="E1297">
        <v>242</v>
      </c>
      <c r="F1297">
        <v>247</v>
      </c>
      <c r="G1297">
        <v>5</v>
      </c>
      <c r="H1297">
        <v>216</v>
      </c>
      <c r="I1297">
        <v>26</v>
      </c>
      <c r="J1297">
        <v>31</v>
      </c>
      <c r="K1297">
        <v>0.89256198347107396</v>
      </c>
      <c r="L1297">
        <v>0.874493927125506</v>
      </c>
      <c r="M1297">
        <v>0.97975708502024295</v>
      </c>
      <c r="N1297">
        <v>0.88343558282208501</v>
      </c>
      <c r="O1297">
        <f t="shared" si="23"/>
        <v>1</v>
      </c>
    </row>
    <row r="1298" spans="1:15" x14ac:dyDescent="0.25">
      <c r="A1298">
        <v>5</v>
      </c>
      <c r="B1298">
        <v>25</v>
      </c>
      <c r="C1298" t="s">
        <v>14</v>
      </c>
      <c r="D1298">
        <v>1</v>
      </c>
      <c r="E1298">
        <v>921</v>
      </c>
      <c r="F1298">
        <v>946</v>
      </c>
      <c r="G1298">
        <v>25</v>
      </c>
      <c r="H1298">
        <v>916</v>
      </c>
      <c r="I1298">
        <v>5</v>
      </c>
      <c r="J1298">
        <v>30</v>
      </c>
      <c r="K1298">
        <v>0.99457111834961998</v>
      </c>
      <c r="L1298">
        <v>0.96828752642706095</v>
      </c>
      <c r="M1298">
        <v>0.97357293868921702</v>
      </c>
      <c r="N1298">
        <v>0.98125334761649696</v>
      </c>
      <c r="O1298">
        <f t="shared" si="23"/>
        <v>0</v>
      </c>
    </row>
    <row r="1299" spans="1:15" x14ac:dyDescent="0.25">
      <c r="A1299">
        <v>5</v>
      </c>
      <c r="B1299">
        <v>25</v>
      </c>
      <c r="C1299" t="s">
        <v>15</v>
      </c>
      <c r="D1299">
        <v>1</v>
      </c>
      <c r="E1299">
        <v>679</v>
      </c>
      <c r="F1299">
        <v>718</v>
      </c>
      <c r="G1299">
        <v>39</v>
      </c>
      <c r="H1299">
        <v>615</v>
      </c>
      <c r="I1299">
        <v>64</v>
      </c>
      <c r="J1299">
        <v>103</v>
      </c>
      <c r="K1299">
        <v>0.90574374079528697</v>
      </c>
      <c r="L1299">
        <v>0.85654596100278502</v>
      </c>
      <c r="M1299">
        <v>0.94568245125348105</v>
      </c>
      <c r="N1299">
        <v>0.88045812455261196</v>
      </c>
      <c r="O1299">
        <f t="shared" si="23"/>
        <v>0</v>
      </c>
    </row>
    <row r="1300" spans="1:15" x14ac:dyDescent="0.25">
      <c r="A1300">
        <v>5</v>
      </c>
      <c r="B1300">
        <v>25</v>
      </c>
      <c r="C1300" t="s">
        <v>16</v>
      </c>
      <c r="D1300">
        <v>1</v>
      </c>
      <c r="E1300">
        <v>259</v>
      </c>
      <c r="F1300">
        <v>207</v>
      </c>
      <c r="G1300">
        <v>52</v>
      </c>
      <c r="H1300">
        <v>158</v>
      </c>
      <c r="I1300">
        <v>101</v>
      </c>
      <c r="J1300">
        <v>49</v>
      </c>
      <c r="K1300">
        <v>0.61003861003861004</v>
      </c>
      <c r="L1300">
        <v>0.76328502415458899</v>
      </c>
      <c r="M1300">
        <v>1.2512077294685899</v>
      </c>
      <c r="N1300">
        <v>0.678111587982832</v>
      </c>
      <c r="O1300">
        <f t="shared" si="23"/>
        <v>0</v>
      </c>
    </row>
    <row r="1301" spans="1:15" x14ac:dyDescent="0.25">
      <c r="A1301">
        <v>5</v>
      </c>
      <c r="B1301">
        <v>25</v>
      </c>
      <c r="C1301" t="s">
        <v>14</v>
      </c>
      <c r="D1301">
        <v>2</v>
      </c>
      <c r="E1301">
        <v>926</v>
      </c>
      <c r="F1301">
        <v>946</v>
      </c>
      <c r="G1301">
        <v>20</v>
      </c>
      <c r="H1301">
        <v>919</v>
      </c>
      <c r="I1301">
        <v>7</v>
      </c>
      <c r="J1301">
        <v>27</v>
      </c>
      <c r="K1301">
        <v>0.99244060475161899</v>
      </c>
      <c r="L1301">
        <v>0.97145877378435497</v>
      </c>
      <c r="M1301">
        <v>0.97885835095137397</v>
      </c>
      <c r="N1301">
        <v>0.98183760683760601</v>
      </c>
      <c r="O1301">
        <f t="shared" si="23"/>
        <v>0</v>
      </c>
    </row>
    <row r="1302" spans="1:15" x14ac:dyDescent="0.25">
      <c r="A1302">
        <v>5</v>
      </c>
      <c r="B1302">
        <v>25</v>
      </c>
      <c r="C1302" t="s">
        <v>15</v>
      </c>
      <c r="D1302">
        <v>2</v>
      </c>
      <c r="E1302">
        <v>708</v>
      </c>
      <c r="F1302">
        <v>718</v>
      </c>
      <c r="G1302">
        <v>10</v>
      </c>
      <c r="H1302">
        <v>650</v>
      </c>
      <c r="I1302">
        <v>58</v>
      </c>
      <c r="J1302">
        <v>68</v>
      </c>
      <c r="K1302">
        <v>0.918079096045197</v>
      </c>
      <c r="L1302">
        <v>0.90529247910863497</v>
      </c>
      <c r="M1302">
        <v>0.98607242339832801</v>
      </c>
      <c r="N1302">
        <v>0.91164095371668996</v>
      </c>
      <c r="O1302">
        <f t="shared" si="23"/>
        <v>0</v>
      </c>
    </row>
    <row r="1303" spans="1:15" x14ac:dyDescent="0.25">
      <c r="A1303">
        <v>5</v>
      </c>
      <c r="B1303">
        <v>25</v>
      </c>
      <c r="C1303" t="s">
        <v>16</v>
      </c>
      <c r="D1303">
        <v>2</v>
      </c>
      <c r="E1303">
        <v>141</v>
      </c>
      <c r="F1303">
        <v>207</v>
      </c>
      <c r="G1303">
        <v>66</v>
      </c>
      <c r="H1303">
        <v>116</v>
      </c>
      <c r="I1303">
        <v>25</v>
      </c>
      <c r="J1303">
        <v>91</v>
      </c>
      <c r="K1303">
        <v>0.82269503546099199</v>
      </c>
      <c r="L1303">
        <v>0.56038647342995096</v>
      </c>
      <c r="M1303">
        <v>0.68115942028985499</v>
      </c>
      <c r="N1303">
        <v>0.66666666666666596</v>
      </c>
      <c r="O1303">
        <f t="shared" si="23"/>
        <v>0</v>
      </c>
    </row>
    <row r="1304" spans="1:15" x14ac:dyDescent="0.25">
      <c r="A1304">
        <v>5</v>
      </c>
      <c r="B1304">
        <v>25</v>
      </c>
      <c r="C1304" t="s">
        <v>14</v>
      </c>
      <c r="D1304">
        <v>3</v>
      </c>
      <c r="E1304">
        <v>681</v>
      </c>
      <c r="F1304">
        <v>946</v>
      </c>
      <c r="G1304">
        <v>265</v>
      </c>
      <c r="H1304">
        <v>680</v>
      </c>
      <c r="I1304">
        <v>1</v>
      </c>
      <c r="J1304">
        <v>266</v>
      </c>
      <c r="K1304">
        <v>0.99853157121879499</v>
      </c>
      <c r="L1304">
        <v>0.71881606765327699</v>
      </c>
      <c r="M1304">
        <v>0.71987315010570796</v>
      </c>
      <c r="N1304">
        <v>0.83589428395820498</v>
      </c>
      <c r="O1304">
        <f t="shared" si="23"/>
        <v>0</v>
      </c>
    </row>
    <row r="1305" spans="1:15" x14ac:dyDescent="0.25">
      <c r="A1305">
        <v>5</v>
      </c>
      <c r="B1305">
        <v>25</v>
      </c>
      <c r="C1305" t="s">
        <v>15</v>
      </c>
      <c r="D1305">
        <v>3</v>
      </c>
      <c r="E1305">
        <v>613</v>
      </c>
      <c r="F1305">
        <v>718</v>
      </c>
      <c r="G1305">
        <v>105</v>
      </c>
      <c r="H1305">
        <v>559</v>
      </c>
      <c r="I1305">
        <v>54</v>
      </c>
      <c r="J1305">
        <v>159</v>
      </c>
      <c r="K1305">
        <v>0.91190864600326205</v>
      </c>
      <c r="L1305">
        <v>0.77855153203342597</v>
      </c>
      <c r="M1305">
        <v>0.85376044568245102</v>
      </c>
      <c r="N1305">
        <v>0.83996994740796305</v>
      </c>
      <c r="O1305">
        <f t="shared" si="23"/>
        <v>0</v>
      </c>
    </row>
    <row r="1306" spans="1:15" x14ac:dyDescent="0.25">
      <c r="A1306">
        <v>5</v>
      </c>
      <c r="B1306">
        <v>25</v>
      </c>
      <c r="C1306" t="s">
        <v>16</v>
      </c>
      <c r="D1306">
        <v>3</v>
      </c>
      <c r="E1306">
        <v>213</v>
      </c>
      <c r="F1306">
        <v>207</v>
      </c>
      <c r="G1306">
        <v>6</v>
      </c>
      <c r="H1306">
        <v>146</v>
      </c>
      <c r="I1306">
        <v>67</v>
      </c>
      <c r="J1306">
        <v>61</v>
      </c>
      <c r="K1306">
        <v>0.68544600938967104</v>
      </c>
      <c r="L1306">
        <v>0.705314009661835</v>
      </c>
      <c r="M1306">
        <v>1.0289855072463701</v>
      </c>
      <c r="N1306">
        <v>0.69523809523809499</v>
      </c>
      <c r="O1306">
        <f t="shared" si="23"/>
        <v>0</v>
      </c>
    </row>
    <row r="1307" spans="1:15" x14ac:dyDescent="0.25">
      <c r="A1307">
        <v>5</v>
      </c>
      <c r="B1307">
        <v>26</v>
      </c>
      <c r="C1307" t="s">
        <v>14</v>
      </c>
      <c r="D1307">
        <v>1</v>
      </c>
      <c r="E1307">
        <v>1177</v>
      </c>
      <c r="F1307">
        <v>985</v>
      </c>
      <c r="G1307">
        <v>192</v>
      </c>
      <c r="H1307">
        <v>985</v>
      </c>
      <c r="I1307">
        <v>192</v>
      </c>
      <c r="J1307">
        <v>0</v>
      </c>
      <c r="K1307">
        <v>0.83687340696686496</v>
      </c>
      <c r="L1307">
        <v>1</v>
      </c>
      <c r="M1307">
        <v>1.1949238578680199</v>
      </c>
      <c r="N1307">
        <v>0.911193339500462</v>
      </c>
      <c r="O1307">
        <f t="shared" si="23"/>
        <v>0</v>
      </c>
    </row>
    <row r="1308" spans="1:15" x14ac:dyDescent="0.25">
      <c r="A1308">
        <v>5</v>
      </c>
      <c r="B1308">
        <v>26</v>
      </c>
      <c r="C1308" t="s">
        <v>15</v>
      </c>
      <c r="D1308">
        <v>1</v>
      </c>
      <c r="E1308">
        <v>750</v>
      </c>
      <c r="F1308">
        <v>720</v>
      </c>
      <c r="G1308">
        <v>30</v>
      </c>
      <c r="H1308">
        <v>664</v>
      </c>
      <c r="I1308">
        <v>86</v>
      </c>
      <c r="J1308">
        <v>56</v>
      </c>
      <c r="K1308">
        <v>0.88533333333333297</v>
      </c>
      <c r="L1308">
        <v>0.92222222222222205</v>
      </c>
      <c r="M1308">
        <v>1.0416666666666601</v>
      </c>
      <c r="N1308">
        <v>0.90340136054421705</v>
      </c>
      <c r="O1308">
        <f t="shared" si="23"/>
        <v>0</v>
      </c>
    </row>
    <row r="1309" spans="1:15" x14ac:dyDescent="0.25">
      <c r="A1309">
        <v>5</v>
      </c>
      <c r="B1309">
        <v>26</v>
      </c>
      <c r="C1309" t="s">
        <v>16</v>
      </c>
      <c r="D1309">
        <v>1</v>
      </c>
      <c r="E1309">
        <v>330</v>
      </c>
      <c r="F1309">
        <v>214</v>
      </c>
      <c r="G1309">
        <v>116</v>
      </c>
      <c r="H1309">
        <v>191</v>
      </c>
      <c r="I1309">
        <v>139</v>
      </c>
      <c r="J1309">
        <v>23</v>
      </c>
      <c r="K1309">
        <v>0.57878787878787796</v>
      </c>
      <c r="L1309">
        <v>0.89252336448598102</v>
      </c>
      <c r="M1309">
        <v>1.5420560747663501</v>
      </c>
      <c r="N1309">
        <v>0.70220588235294101</v>
      </c>
      <c r="O1309">
        <f t="shared" si="23"/>
        <v>0</v>
      </c>
    </row>
    <row r="1310" spans="1:15" x14ac:dyDescent="0.25">
      <c r="A1310">
        <v>5</v>
      </c>
      <c r="B1310">
        <v>26</v>
      </c>
      <c r="C1310" t="s">
        <v>14</v>
      </c>
      <c r="D1310">
        <v>2</v>
      </c>
      <c r="E1310">
        <v>539</v>
      </c>
      <c r="F1310">
        <v>985</v>
      </c>
      <c r="G1310">
        <v>446</v>
      </c>
      <c r="H1310">
        <v>529</v>
      </c>
      <c r="I1310">
        <v>10</v>
      </c>
      <c r="J1310">
        <v>456</v>
      </c>
      <c r="K1310">
        <v>0.98144712430426695</v>
      </c>
      <c r="L1310">
        <v>0.53705583756345099</v>
      </c>
      <c r="M1310">
        <v>0.54720812182741096</v>
      </c>
      <c r="N1310">
        <v>0.69422572178477604</v>
      </c>
      <c r="O1310">
        <f t="shared" si="23"/>
        <v>0</v>
      </c>
    </row>
    <row r="1311" spans="1:15" x14ac:dyDescent="0.25">
      <c r="A1311">
        <v>5</v>
      </c>
      <c r="B1311">
        <v>26</v>
      </c>
      <c r="C1311" t="s">
        <v>15</v>
      </c>
      <c r="D1311">
        <v>2</v>
      </c>
      <c r="E1311">
        <v>708</v>
      </c>
      <c r="F1311">
        <v>720</v>
      </c>
      <c r="G1311">
        <v>12</v>
      </c>
      <c r="H1311">
        <v>641</v>
      </c>
      <c r="I1311">
        <v>67</v>
      </c>
      <c r="J1311">
        <v>79</v>
      </c>
      <c r="K1311">
        <v>0.90536723163841804</v>
      </c>
      <c r="L1311">
        <v>0.89027777777777695</v>
      </c>
      <c r="M1311">
        <v>0.98333333333333295</v>
      </c>
      <c r="N1311">
        <v>0.89775910364145595</v>
      </c>
      <c r="O1311">
        <f t="shared" si="23"/>
        <v>0</v>
      </c>
    </row>
    <row r="1312" spans="1:15" x14ac:dyDescent="0.25">
      <c r="A1312">
        <v>5</v>
      </c>
      <c r="B1312">
        <v>26</v>
      </c>
      <c r="C1312" t="s">
        <v>16</v>
      </c>
      <c r="D1312">
        <v>2</v>
      </c>
      <c r="E1312">
        <v>261</v>
      </c>
      <c r="F1312">
        <v>214</v>
      </c>
      <c r="G1312">
        <v>47</v>
      </c>
      <c r="H1312">
        <v>165</v>
      </c>
      <c r="I1312">
        <v>96</v>
      </c>
      <c r="J1312">
        <v>49</v>
      </c>
      <c r="K1312">
        <v>0.63218390804597702</v>
      </c>
      <c r="L1312">
        <v>0.77102803738317705</v>
      </c>
      <c r="M1312">
        <v>1.2196261682242899</v>
      </c>
      <c r="N1312">
        <v>0.69473684210526299</v>
      </c>
      <c r="O1312">
        <f t="shared" si="23"/>
        <v>0</v>
      </c>
    </row>
    <row r="1313" spans="1:15" x14ac:dyDescent="0.25">
      <c r="A1313">
        <v>5</v>
      </c>
      <c r="B1313">
        <v>26</v>
      </c>
      <c r="C1313" t="s">
        <v>14</v>
      </c>
      <c r="D1313">
        <v>3</v>
      </c>
      <c r="E1313">
        <v>1058</v>
      </c>
      <c r="F1313">
        <v>985</v>
      </c>
      <c r="G1313">
        <v>73</v>
      </c>
      <c r="H1313">
        <v>982</v>
      </c>
      <c r="I1313">
        <v>76</v>
      </c>
      <c r="J1313">
        <v>3</v>
      </c>
      <c r="K1313">
        <v>0.92816635160680505</v>
      </c>
      <c r="L1313">
        <v>0.99695431472081197</v>
      </c>
      <c r="M1313">
        <v>1.0741116751269</v>
      </c>
      <c r="N1313">
        <v>0.96133137542829095</v>
      </c>
      <c r="O1313">
        <f t="shared" si="23"/>
        <v>0</v>
      </c>
    </row>
    <row r="1314" spans="1:15" x14ac:dyDescent="0.25">
      <c r="A1314">
        <v>5</v>
      </c>
      <c r="B1314">
        <v>26</v>
      </c>
      <c r="C1314" t="s">
        <v>15</v>
      </c>
      <c r="D1314">
        <v>3</v>
      </c>
      <c r="E1314">
        <v>790</v>
      </c>
      <c r="F1314">
        <v>720</v>
      </c>
      <c r="G1314">
        <v>70</v>
      </c>
      <c r="H1314">
        <v>681</v>
      </c>
      <c r="I1314">
        <v>109</v>
      </c>
      <c r="J1314">
        <v>39</v>
      </c>
      <c r="K1314">
        <v>0.86202531645569602</v>
      </c>
      <c r="L1314">
        <v>0.94583333333333297</v>
      </c>
      <c r="M1314">
        <v>1.0972222222222201</v>
      </c>
      <c r="N1314">
        <v>0.90198675496688696</v>
      </c>
      <c r="O1314">
        <f t="shared" si="23"/>
        <v>0</v>
      </c>
    </row>
    <row r="1315" spans="1:15" x14ac:dyDescent="0.25">
      <c r="A1315">
        <v>5</v>
      </c>
      <c r="B1315">
        <v>26</v>
      </c>
      <c r="C1315" t="s">
        <v>16</v>
      </c>
      <c r="D1315">
        <v>3</v>
      </c>
      <c r="E1315">
        <v>271</v>
      </c>
      <c r="F1315">
        <v>214</v>
      </c>
      <c r="G1315">
        <v>57</v>
      </c>
      <c r="H1315">
        <v>189</v>
      </c>
      <c r="I1315">
        <v>82</v>
      </c>
      <c r="J1315">
        <v>25</v>
      </c>
      <c r="K1315">
        <v>0.69741697416974102</v>
      </c>
      <c r="L1315">
        <v>0.88317757009345799</v>
      </c>
      <c r="M1315">
        <v>1.26635514018691</v>
      </c>
      <c r="N1315">
        <v>0.77938144329896897</v>
      </c>
      <c r="O1315">
        <f t="shared" si="23"/>
        <v>0</v>
      </c>
    </row>
    <row r="1316" spans="1:15" x14ac:dyDescent="0.25">
      <c r="A1316">
        <v>5</v>
      </c>
      <c r="B1316">
        <v>27</v>
      </c>
      <c r="C1316" t="s">
        <v>14</v>
      </c>
      <c r="D1316">
        <v>1</v>
      </c>
      <c r="E1316">
        <v>1095</v>
      </c>
      <c r="F1316">
        <v>1166</v>
      </c>
      <c r="G1316">
        <v>71</v>
      </c>
      <c r="H1316">
        <v>1087</v>
      </c>
      <c r="I1316">
        <v>8</v>
      </c>
      <c r="J1316">
        <v>79</v>
      </c>
      <c r="K1316">
        <v>0.99269406392694004</v>
      </c>
      <c r="L1316">
        <v>0.93224699828473401</v>
      </c>
      <c r="M1316">
        <v>0.93910806174957095</v>
      </c>
      <c r="N1316">
        <v>0.96152145068553696</v>
      </c>
      <c r="O1316">
        <f t="shared" si="23"/>
        <v>0</v>
      </c>
    </row>
    <row r="1317" spans="1:15" x14ac:dyDescent="0.25">
      <c r="A1317">
        <v>5</v>
      </c>
      <c r="B1317">
        <v>27</v>
      </c>
      <c r="C1317" t="s">
        <v>15</v>
      </c>
      <c r="D1317">
        <v>1</v>
      </c>
      <c r="E1317">
        <v>573</v>
      </c>
      <c r="F1317">
        <v>728</v>
      </c>
      <c r="G1317">
        <v>155</v>
      </c>
      <c r="H1317">
        <v>523</v>
      </c>
      <c r="I1317">
        <v>50</v>
      </c>
      <c r="J1317">
        <v>205</v>
      </c>
      <c r="K1317">
        <v>0.91273996509598598</v>
      </c>
      <c r="L1317">
        <v>0.71840659340659296</v>
      </c>
      <c r="M1317">
        <v>0.78708791208791196</v>
      </c>
      <c r="N1317">
        <v>0.80399692544196699</v>
      </c>
      <c r="O1317">
        <f t="shared" si="23"/>
        <v>0</v>
      </c>
    </row>
    <row r="1318" spans="1:15" x14ac:dyDescent="0.25">
      <c r="A1318">
        <v>5</v>
      </c>
      <c r="B1318">
        <v>27</v>
      </c>
      <c r="C1318" t="s">
        <v>16</v>
      </c>
      <c r="D1318">
        <v>1</v>
      </c>
      <c r="E1318">
        <v>225</v>
      </c>
      <c r="F1318">
        <v>270</v>
      </c>
      <c r="G1318">
        <v>45</v>
      </c>
      <c r="H1318">
        <v>169</v>
      </c>
      <c r="I1318">
        <v>56</v>
      </c>
      <c r="J1318">
        <v>101</v>
      </c>
      <c r="K1318">
        <v>0.75111111111111095</v>
      </c>
      <c r="L1318">
        <v>0.625925925925925</v>
      </c>
      <c r="M1318">
        <v>0.83333333333333304</v>
      </c>
      <c r="N1318">
        <v>0.68282828282828201</v>
      </c>
      <c r="O1318">
        <f t="shared" si="23"/>
        <v>0</v>
      </c>
    </row>
    <row r="1319" spans="1:15" x14ac:dyDescent="0.25">
      <c r="A1319">
        <v>5</v>
      </c>
      <c r="B1319">
        <v>27</v>
      </c>
      <c r="C1319" t="s">
        <v>14</v>
      </c>
      <c r="D1319">
        <v>2</v>
      </c>
      <c r="E1319">
        <v>1058</v>
      </c>
      <c r="F1319">
        <v>1166</v>
      </c>
      <c r="G1319">
        <v>108</v>
      </c>
      <c r="H1319">
        <v>1048</v>
      </c>
      <c r="I1319">
        <v>10</v>
      </c>
      <c r="J1319">
        <v>118</v>
      </c>
      <c r="K1319">
        <v>0.99054820415878997</v>
      </c>
      <c r="L1319">
        <v>0.89879931389365297</v>
      </c>
      <c r="M1319">
        <v>0.90737564322469899</v>
      </c>
      <c r="N1319">
        <v>0.94244604316546698</v>
      </c>
      <c r="O1319">
        <f t="shared" si="23"/>
        <v>0</v>
      </c>
    </row>
    <row r="1320" spans="1:15" x14ac:dyDescent="0.25">
      <c r="A1320">
        <v>5</v>
      </c>
      <c r="B1320">
        <v>27</v>
      </c>
      <c r="C1320" t="s">
        <v>15</v>
      </c>
      <c r="D1320">
        <v>2</v>
      </c>
      <c r="E1320">
        <v>726</v>
      </c>
      <c r="F1320">
        <v>728</v>
      </c>
      <c r="G1320">
        <v>2</v>
      </c>
      <c r="H1320">
        <v>666</v>
      </c>
      <c r="I1320">
        <v>60</v>
      </c>
      <c r="J1320">
        <v>62</v>
      </c>
      <c r="K1320">
        <v>0.91735537190082606</v>
      </c>
      <c r="L1320">
        <v>0.91483516483516403</v>
      </c>
      <c r="M1320">
        <v>0.99725274725274704</v>
      </c>
      <c r="N1320">
        <v>0.91609353507565305</v>
      </c>
      <c r="O1320">
        <f t="shared" si="23"/>
        <v>0</v>
      </c>
    </row>
    <row r="1321" spans="1:15" x14ac:dyDescent="0.25">
      <c r="A1321">
        <v>5</v>
      </c>
      <c r="B1321">
        <v>27</v>
      </c>
      <c r="C1321" t="s">
        <v>16</v>
      </c>
      <c r="D1321">
        <v>2</v>
      </c>
      <c r="E1321">
        <v>266</v>
      </c>
      <c r="F1321">
        <v>270</v>
      </c>
      <c r="G1321">
        <v>4</v>
      </c>
      <c r="H1321">
        <v>212</v>
      </c>
      <c r="I1321">
        <v>54</v>
      </c>
      <c r="J1321">
        <v>58</v>
      </c>
      <c r="K1321">
        <v>0.79699248120300703</v>
      </c>
      <c r="L1321">
        <v>0.78518518518518499</v>
      </c>
      <c r="M1321">
        <v>0.98518518518518505</v>
      </c>
      <c r="N1321">
        <v>0.79104477611940205</v>
      </c>
      <c r="O1321">
        <f t="shared" si="23"/>
        <v>0</v>
      </c>
    </row>
    <row r="1322" spans="1:15" x14ac:dyDescent="0.25">
      <c r="A1322">
        <v>5</v>
      </c>
      <c r="B1322">
        <v>27</v>
      </c>
      <c r="C1322" t="s">
        <v>14</v>
      </c>
      <c r="D1322">
        <v>3</v>
      </c>
      <c r="E1322">
        <v>1172</v>
      </c>
      <c r="F1322">
        <v>1166</v>
      </c>
      <c r="G1322">
        <v>6</v>
      </c>
      <c r="H1322">
        <v>1163</v>
      </c>
      <c r="I1322">
        <v>9</v>
      </c>
      <c r="J1322">
        <v>3</v>
      </c>
      <c r="K1322">
        <v>0.99232081911262804</v>
      </c>
      <c r="L1322">
        <v>0.99742710120068601</v>
      </c>
      <c r="M1322">
        <v>1.00514579759862</v>
      </c>
      <c r="N1322">
        <v>0.99486740804106</v>
      </c>
      <c r="O1322">
        <f t="shared" si="23"/>
        <v>0</v>
      </c>
    </row>
    <row r="1323" spans="1:15" x14ac:dyDescent="0.25">
      <c r="A1323">
        <v>5</v>
      </c>
      <c r="B1323">
        <v>27</v>
      </c>
      <c r="C1323" t="s">
        <v>15</v>
      </c>
      <c r="D1323">
        <v>3</v>
      </c>
      <c r="E1323">
        <v>712</v>
      </c>
      <c r="F1323">
        <v>728</v>
      </c>
      <c r="G1323">
        <v>16</v>
      </c>
      <c r="H1323">
        <v>662</v>
      </c>
      <c r="I1323">
        <v>50</v>
      </c>
      <c r="J1323">
        <v>66</v>
      </c>
      <c r="K1323">
        <v>0.92977528089887596</v>
      </c>
      <c r="L1323">
        <v>0.909340659340659</v>
      </c>
      <c r="M1323">
        <v>0.97802197802197799</v>
      </c>
      <c r="N1323">
        <v>0.91944444444444395</v>
      </c>
      <c r="O1323">
        <f t="shared" si="23"/>
        <v>0</v>
      </c>
    </row>
    <row r="1324" spans="1:15" x14ac:dyDescent="0.25">
      <c r="A1324">
        <v>5</v>
      </c>
      <c r="B1324">
        <v>27</v>
      </c>
      <c r="C1324" t="s">
        <v>16</v>
      </c>
      <c r="D1324">
        <v>3</v>
      </c>
      <c r="E1324">
        <v>262</v>
      </c>
      <c r="F1324">
        <v>270</v>
      </c>
      <c r="G1324">
        <v>8</v>
      </c>
      <c r="H1324">
        <v>221</v>
      </c>
      <c r="I1324">
        <v>41</v>
      </c>
      <c r="J1324">
        <v>49</v>
      </c>
      <c r="K1324">
        <v>0.84351145038167896</v>
      </c>
      <c r="L1324">
        <v>0.81851851851851798</v>
      </c>
      <c r="M1324">
        <v>0.97037037037036999</v>
      </c>
      <c r="N1324">
        <v>0.83082706766917203</v>
      </c>
      <c r="O1324">
        <f t="shared" si="23"/>
        <v>0</v>
      </c>
    </row>
    <row r="1325" spans="1:15" x14ac:dyDescent="0.25">
      <c r="A1325">
        <v>5</v>
      </c>
      <c r="B1325">
        <v>28</v>
      </c>
      <c r="C1325" t="s">
        <v>14</v>
      </c>
      <c r="D1325">
        <v>1</v>
      </c>
      <c r="E1325">
        <v>1087</v>
      </c>
      <c r="F1325">
        <v>1098</v>
      </c>
      <c r="G1325">
        <v>11</v>
      </c>
      <c r="H1325">
        <v>1072</v>
      </c>
      <c r="I1325">
        <v>15</v>
      </c>
      <c r="J1325">
        <v>26</v>
      </c>
      <c r="K1325">
        <v>0.98620055197792</v>
      </c>
      <c r="L1325">
        <v>0.97632058287795997</v>
      </c>
      <c r="M1325">
        <v>0.98998178506375201</v>
      </c>
      <c r="N1325">
        <v>0.98123569794050303</v>
      </c>
      <c r="O1325">
        <f t="shared" si="23"/>
        <v>0</v>
      </c>
    </row>
    <row r="1326" spans="1:15" x14ac:dyDescent="0.25">
      <c r="A1326">
        <v>5</v>
      </c>
      <c r="B1326">
        <v>28</v>
      </c>
      <c r="C1326" t="s">
        <v>15</v>
      </c>
      <c r="D1326">
        <v>1</v>
      </c>
      <c r="E1326">
        <v>866</v>
      </c>
      <c r="F1326">
        <v>859</v>
      </c>
      <c r="G1326">
        <v>7</v>
      </c>
      <c r="H1326">
        <v>788</v>
      </c>
      <c r="I1326">
        <v>78</v>
      </c>
      <c r="J1326">
        <v>71</v>
      </c>
      <c r="K1326">
        <v>0.90993071593533403</v>
      </c>
      <c r="L1326">
        <v>0.91734575087310799</v>
      </c>
      <c r="M1326">
        <v>1.0081490104772901</v>
      </c>
      <c r="N1326">
        <v>0.91362318840579704</v>
      </c>
      <c r="O1326">
        <f t="shared" si="23"/>
        <v>0</v>
      </c>
    </row>
    <row r="1327" spans="1:15" x14ac:dyDescent="0.25">
      <c r="A1327">
        <v>5</v>
      </c>
      <c r="B1327">
        <v>28</v>
      </c>
      <c r="C1327" t="s">
        <v>16</v>
      </c>
      <c r="D1327">
        <v>1</v>
      </c>
      <c r="E1327">
        <v>303</v>
      </c>
      <c r="F1327">
        <v>293</v>
      </c>
      <c r="G1327">
        <v>10</v>
      </c>
      <c r="H1327">
        <v>160</v>
      </c>
      <c r="I1327">
        <v>143</v>
      </c>
      <c r="J1327">
        <v>133</v>
      </c>
      <c r="K1327">
        <v>0.528052805280528</v>
      </c>
      <c r="L1327">
        <v>0.54607508532423199</v>
      </c>
      <c r="M1327">
        <v>1.0341296928327599</v>
      </c>
      <c r="N1327">
        <v>0.53691275167785202</v>
      </c>
      <c r="O1327">
        <f t="shared" si="23"/>
        <v>0</v>
      </c>
    </row>
    <row r="1328" spans="1:15" x14ac:dyDescent="0.25">
      <c r="A1328">
        <v>5</v>
      </c>
      <c r="B1328">
        <v>28</v>
      </c>
      <c r="C1328" t="s">
        <v>14</v>
      </c>
      <c r="D1328">
        <v>2</v>
      </c>
      <c r="E1328">
        <v>1104</v>
      </c>
      <c r="F1328">
        <v>1098</v>
      </c>
      <c r="G1328">
        <v>6</v>
      </c>
      <c r="H1328">
        <v>1086</v>
      </c>
      <c r="I1328">
        <v>18</v>
      </c>
      <c r="J1328">
        <v>12</v>
      </c>
      <c r="K1328">
        <v>0.98369565217391297</v>
      </c>
      <c r="L1328">
        <v>0.989071038251366</v>
      </c>
      <c r="M1328">
        <v>1.0054644808743101</v>
      </c>
      <c r="N1328">
        <v>0.98637602179836503</v>
      </c>
      <c r="O1328">
        <f t="shared" si="23"/>
        <v>0</v>
      </c>
    </row>
    <row r="1329" spans="1:15" x14ac:dyDescent="0.25">
      <c r="A1329">
        <v>5</v>
      </c>
      <c r="B1329">
        <v>28</v>
      </c>
      <c r="C1329" t="s">
        <v>15</v>
      </c>
      <c r="D1329">
        <v>2</v>
      </c>
      <c r="E1329">
        <v>798</v>
      </c>
      <c r="F1329">
        <v>859</v>
      </c>
      <c r="G1329">
        <v>61</v>
      </c>
      <c r="H1329">
        <v>754</v>
      </c>
      <c r="I1329">
        <v>44</v>
      </c>
      <c r="J1329">
        <v>105</v>
      </c>
      <c r="K1329">
        <v>0.94486215538847096</v>
      </c>
      <c r="L1329">
        <v>0.87776484284051204</v>
      </c>
      <c r="M1329">
        <v>0.92898719441210698</v>
      </c>
      <c r="N1329">
        <v>0.91007845503922702</v>
      </c>
      <c r="O1329">
        <f t="shared" si="23"/>
        <v>0</v>
      </c>
    </row>
    <row r="1330" spans="1:15" x14ac:dyDescent="0.25">
      <c r="A1330">
        <v>5</v>
      </c>
      <c r="B1330">
        <v>28</v>
      </c>
      <c r="C1330" t="s">
        <v>16</v>
      </c>
      <c r="D1330">
        <v>2</v>
      </c>
      <c r="E1330">
        <v>269</v>
      </c>
      <c r="F1330">
        <v>293</v>
      </c>
      <c r="G1330">
        <v>24</v>
      </c>
      <c r="H1330">
        <v>198</v>
      </c>
      <c r="I1330">
        <v>71</v>
      </c>
      <c r="J1330">
        <v>95</v>
      </c>
      <c r="K1330">
        <v>0.73605947955390305</v>
      </c>
      <c r="L1330">
        <v>0.67576791808873704</v>
      </c>
      <c r="M1330">
        <v>0.91808873720136497</v>
      </c>
      <c r="N1330">
        <v>0.70462633451957302</v>
      </c>
      <c r="O1330">
        <f t="shared" si="23"/>
        <v>0</v>
      </c>
    </row>
    <row r="1331" spans="1:15" x14ac:dyDescent="0.25">
      <c r="A1331">
        <v>5</v>
      </c>
      <c r="B1331">
        <v>28</v>
      </c>
      <c r="C1331" t="s">
        <v>14</v>
      </c>
      <c r="D1331">
        <v>3</v>
      </c>
      <c r="E1331">
        <v>1020</v>
      </c>
      <c r="F1331">
        <v>1098</v>
      </c>
      <c r="G1331">
        <v>78</v>
      </c>
      <c r="H1331">
        <v>1018</v>
      </c>
      <c r="I1331">
        <v>2</v>
      </c>
      <c r="J1331">
        <v>80</v>
      </c>
      <c r="K1331">
        <v>0.99803921568627396</v>
      </c>
      <c r="L1331">
        <v>0.92714025500910702</v>
      </c>
      <c r="M1331">
        <v>0.92896174863387904</v>
      </c>
      <c r="N1331">
        <v>0.96128423040604305</v>
      </c>
      <c r="O1331">
        <f t="shared" si="23"/>
        <v>0</v>
      </c>
    </row>
    <row r="1332" spans="1:15" x14ac:dyDescent="0.25">
      <c r="A1332">
        <v>5</v>
      </c>
      <c r="B1332">
        <v>28</v>
      </c>
      <c r="C1332" t="s">
        <v>15</v>
      </c>
      <c r="D1332">
        <v>3</v>
      </c>
      <c r="E1332">
        <v>796</v>
      </c>
      <c r="F1332">
        <v>859</v>
      </c>
      <c r="G1332">
        <v>63</v>
      </c>
      <c r="H1332">
        <v>758</v>
      </c>
      <c r="I1332">
        <v>38</v>
      </c>
      <c r="J1332">
        <v>101</v>
      </c>
      <c r="K1332">
        <v>0.95226130653266305</v>
      </c>
      <c r="L1332">
        <v>0.88242142025611103</v>
      </c>
      <c r="M1332">
        <v>0.92665890570430698</v>
      </c>
      <c r="N1332">
        <v>0.916012084592145</v>
      </c>
      <c r="O1332">
        <f t="shared" si="23"/>
        <v>0</v>
      </c>
    </row>
    <row r="1333" spans="1:15" x14ac:dyDescent="0.25">
      <c r="A1333">
        <v>5</v>
      </c>
      <c r="B1333">
        <v>28</v>
      </c>
      <c r="C1333" t="s">
        <v>16</v>
      </c>
      <c r="D1333">
        <v>3</v>
      </c>
      <c r="E1333">
        <v>285</v>
      </c>
      <c r="F1333">
        <v>293</v>
      </c>
      <c r="G1333">
        <v>8</v>
      </c>
      <c r="H1333">
        <v>206</v>
      </c>
      <c r="I1333">
        <v>79</v>
      </c>
      <c r="J1333">
        <v>87</v>
      </c>
      <c r="K1333">
        <v>0.72280701754385901</v>
      </c>
      <c r="L1333">
        <v>0.70307167235494805</v>
      </c>
      <c r="M1333">
        <v>0.97269624573378799</v>
      </c>
      <c r="N1333">
        <v>0.71280276816609001</v>
      </c>
      <c r="O1333">
        <f t="shared" si="23"/>
        <v>0</v>
      </c>
    </row>
    <row r="1334" spans="1:15" x14ac:dyDescent="0.25">
      <c r="A1334">
        <v>5</v>
      </c>
      <c r="B1334">
        <v>29</v>
      </c>
      <c r="C1334" t="s">
        <v>14</v>
      </c>
      <c r="D1334">
        <v>1</v>
      </c>
      <c r="E1334">
        <v>1115</v>
      </c>
      <c r="F1334">
        <v>1140</v>
      </c>
      <c r="G1334">
        <v>25</v>
      </c>
      <c r="H1334">
        <v>1109</v>
      </c>
      <c r="I1334">
        <v>6</v>
      </c>
      <c r="J1334">
        <v>31</v>
      </c>
      <c r="K1334">
        <v>0.99461883408071705</v>
      </c>
      <c r="L1334">
        <v>0.97280701754385901</v>
      </c>
      <c r="M1334">
        <v>0.97807017543859598</v>
      </c>
      <c r="N1334">
        <v>0.98359201773835903</v>
      </c>
      <c r="O1334">
        <f t="shared" si="23"/>
        <v>0</v>
      </c>
    </row>
    <row r="1335" spans="1:15" x14ac:dyDescent="0.25">
      <c r="A1335">
        <v>5</v>
      </c>
      <c r="B1335">
        <v>29</v>
      </c>
      <c r="C1335" t="s">
        <v>15</v>
      </c>
      <c r="D1335">
        <v>1</v>
      </c>
      <c r="E1335">
        <v>890</v>
      </c>
      <c r="F1335">
        <v>869</v>
      </c>
      <c r="G1335">
        <v>21</v>
      </c>
      <c r="H1335">
        <v>796</v>
      </c>
      <c r="I1335">
        <v>94</v>
      </c>
      <c r="J1335">
        <v>73</v>
      </c>
      <c r="K1335">
        <v>0.89438202247191001</v>
      </c>
      <c r="L1335">
        <v>0.91599539700805499</v>
      </c>
      <c r="M1335">
        <v>1.0241657077100099</v>
      </c>
      <c r="N1335">
        <v>0.90505969300738998</v>
      </c>
      <c r="O1335">
        <f t="shared" si="23"/>
        <v>0</v>
      </c>
    </row>
    <row r="1336" spans="1:15" x14ac:dyDescent="0.25">
      <c r="A1336">
        <v>5</v>
      </c>
      <c r="B1336">
        <v>29</v>
      </c>
      <c r="C1336" t="s">
        <v>16</v>
      </c>
      <c r="D1336">
        <v>1</v>
      </c>
      <c r="E1336">
        <v>252</v>
      </c>
      <c r="F1336">
        <v>247</v>
      </c>
      <c r="G1336">
        <v>5</v>
      </c>
      <c r="H1336">
        <v>186</v>
      </c>
      <c r="I1336">
        <v>66</v>
      </c>
      <c r="J1336">
        <v>61</v>
      </c>
      <c r="K1336">
        <v>0.73809523809523803</v>
      </c>
      <c r="L1336">
        <v>0.75303643724696301</v>
      </c>
      <c r="M1336">
        <v>1.0202429149797501</v>
      </c>
      <c r="N1336">
        <v>0.74549098196392705</v>
      </c>
      <c r="O1336">
        <f t="shared" si="23"/>
        <v>0</v>
      </c>
    </row>
    <row r="1337" spans="1:15" x14ac:dyDescent="0.25">
      <c r="A1337">
        <v>5</v>
      </c>
      <c r="B1337">
        <v>29</v>
      </c>
      <c r="C1337" t="s">
        <v>14</v>
      </c>
      <c r="D1337">
        <v>2</v>
      </c>
      <c r="E1337">
        <v>1108</v>
      </c>
      <c r="F1337">
        <v>1140</v>
      </c>
      <c r="G1337">
        <v>32</v>
      </c>
      <c r="H1337">
        <v>1101</v>
      </c>
      <c r="I1337">
        <v>7</v>
      </c>
      <c r="J1337">
        <v>39</v>
      </c>
      <c r="K1337">
        <v>0.99368231046931399</v>
      </c>
      <c r="L1337">
        <v>0.96578947368420998</v>
      </c>
      <c r="M1337">
        <v>0.97192982456140298</v>
      </c>
      <c r="N1337">
        <v>0.97953736654804202</v>
      </c>
      <c r="O1337">
        <f t="shared" si="23"/>
        <v>0</v>
      </c>
    </row>
    <row r="1338" spans="1:15" x14ac:dyDescent="0.25">
      <c r="A1338">
        <v>5</v>
      </c>
      <c r="B1338">
        <v>29</v>
      </c>
      <c r="C1338" t="s">
        <v>15</v>
      </c>
      <c r="D1338">
        <v>2</v>
      </c>
      <c r="E1338">
        <v>944</v>
      </c>
      <c r="F1338">
        <v>869</v>
      </c>
      <c r="G1338">
        <v>75</v>
      </c>
      <c r="H1338">
        <v>832</v>
      </c>
      <c r="I1338">
        <v>112</v>
      </c>
      <c r="J1338">
        <v>37</v>
      </c>
      <c r="K1338">
        <v>0.88135593220338904</v>
      </c>
      <c r="L1338">
        <v>0.95742232451093201</v>
      </c>
      <c r="M1338">
        <v>1.0863060989643201</v>
      </c>
      <c r="N1338">
        <v>0.91781577495863198</v>
      </c>
      <c r="O1338">
        <f t="shared" si="23"/>
        <v>0</v>
      </c>
    </row>
    <row r="1339" spans="1:15" x14ac:dyDescent="0.25">
      <c r="A1339">
        <v>5</v>
      </c>
      <c r="B1339">
        <v>29</v>
      </c>
      <c r="C1339" t="s">
        <v>16</v>
      </c>
      <c r="D1339">
        <v>2</v>
      </c>
      <c r="E1339">
        <v>282</v>
      </c>
      <c r="F1339">
        <v>247</v>
      </c>
      <c r="G1339">
        <v>35</v>
      </c>
      <c r="H1339">
        <v>211</v>
      </c>
      <c r="I1339">
        <v>71</v>
      </c>
      <c r="J1339">
        <v>36</v>
      </c>
      <c r="K1339">
        <v>0.74822695035460995</v>
      </c>
      <c r="L1339">
        <v>0.85425101214574894</v>
      </c>
      <c r="M1339">
        <v>1.1417004048582899</v>
      </c>
      <c r="N1339">
        <v>0.79773156899810904</v>
      </c>
      <c r="O1339">
        <f t="shared" ref="O1339:O1351" si="24">IF(B1339&gt;24,0,1)</f>
        <v>0</v>
      </c>
    </row>
    <row r="1340" spans="1:15" x14ac:dyDescent="0.25">
      <c r="A1340">
        <v>5</v>
      </c>
      <c r="B1340">
        <v>29</v>
      </c>
      <c r="C1340" t="s">
        <v>14</v>
      </c>
      <c r="D1340">
        <v>3</v>
      </c>
      <c r="E1340">
        <v>1087</v>
      </c>
      <c r="F1340">
        <v>1140</v>
      </c>
      <c r="G1340">
        <v>53</v>
      </c>
      <c r="H1340">
        <v>1086</v>
      </c>
      <c r="I1340">
        <v>1</v>
      </c>
      <c r="J1340">
        <v>54</v>
      </c>
      <c r="K1340">
        <v>0.99908003679852797</v>
      </c>
      <c r="L1340">
        <v>0.95263157894736805</v>
      </c>
      <c r="M1340">
        <v>0.95350877192982397</v>
      </c>
      <c r="N1340">
        <v>0.97530309833857198</v>
      </c>
      <c r="O1340">
        <f t="shared" si="24"/>
        <v>0</v>
      </c>
    </row>
    <row r="1341" spans="1:15" x14ac:dyDescent="0.25">
      <c r="A1341">
        <v>5</v>
      </c>
      <c r="B1341">
        <v>29</v>
      </c>
      <c r="C1341" t="s">
        <v>15</v>
      </c>
      <c r="D1341">
        <v>3</v>
      </c>
      <c r="E1341">
        <v>884</v>
      </c>
      <c r="F1341">
        <v>869</v>
      </c>
      <c r="G1341">
        <v>15</v>
      </c>
      <c r="H1341">
        <v>804</v>
      </c>
      <c r="I1341">
        <v>80</v>
      </c>
      <c r="J1341">
        <v>65</v>
      </c>
      <c r="K1341">
        <v>0.90950226244343801</v>
      </c>
      <c r="L1341">
        <v>0.92520138089758297</v>
      </c>
      <c r="M1341">
        <v>1.0172612197928601</v>
      </c>
      <c r="N1341">
        <v>0.917284654877353</v>
      </c>
      <c r="O1341">
        <f t="shared" si="24"/>
        <v>0</v>
      </c>
    </row>
    <row r="1342" spans="1:15" x14ac:dyDescent="0.25">
      <c r="A1342">
        <v>5</v>
      </c>
      <c r="B1342">
        <v>29</v>
      </c>
      <c r="C1342" t="s">
        <v>16</v>
      </c>
      <c r="D1342">
        <v>3</v>
      </c>
      <c r="E1342">
        <v>256</v>
      </c>
      <c r="F1342">
        <v>247</v>
      </c>
      <c r="G1342">
        <v>9</v>
      </c>
      <c r="H1342">
        <v>208</v>
      </c>
      <c r="I1342">
        <v>48</v>
      </c>
      <c r="J1342">
        <v>39</v>
      </c>
      <c r="K1342">
        <v>0.8125</v>
      </c>
      <c r="L1342">
        <v>0.84210526315789402</v>
      </c>
      <c r="M1342">
        <v>1.0364372469635601</v>
      </c>
      <c r="N1342">
        <v>0.82703777335983997</v>
      </c>
      <c r="O1342">
        <f t="shared" si="24"/>
        <v>0</v>
      </c>
    </row>
    <row r="1343" spans="1:15" x14ac:dyDescent="0.25">
      <c r="A1343">
        <v>5</v>
      </c>
      <c r="B1343">
        <v>30</v>
      </c>
      <c r="C1343" t="s">
        <v>14</v>
      </c>
      <c r="D1343">
        <v>1</v>
      </c>
      <c r="E1343">
        <v>991</v>
      </c>
      <c r="F1343">
        <v>997</v>
      </c>
      <c r="G1343">
        <v>6</v>
      </c>
      <c r="H1343">
        <v>983</v>
      </c>
      <c r="I1343">
        <v>8</v>
      </c>
      <c r="J1343">
        <v>14</v>
      </c>
      <c r="K1343">
        <v>0.99192734611503497</v>
      </c>
      <c r="L1343">
        <v>0.98595787362086196</v>
      </c>
      <c r="M1343">
        <v>0.99398194583751198</v>
      </c>
      <c r="N1343">
        <v>0.98893360160965704</v>
      </c>
      <c r="O1343">
        <f t="shared" si="24"/>
        <v>0</v>
      </c>
    </row>
    <row r="1344" spans="1:15" x14ac:dyDescent="0.25">
      <c r="A1344">
        <v>5</v>
      </c>
      <c r="B1344">
        <v>30</v>
      </c>
      <c r="C1344" t="s">
        <v>15</v>
      </c>
      <c r="D1344">
        <v>1</v>
      </c>
      <c r="E1344">
        <v>796</v>
      </c>
      <c r="F1344">
        <v>810</v>
      </c>
      <c r="G1344">
        <v>14</v>
      </c>
      <c r="H1344">
        <v>727</v>
      </c>
      <c r="I1344">
        <v>69</v>
      </c>
      <c r="J1344">
        <v>83</v>
      </c>
      <c r="K1344">
        <v>0.91331658291457196</v>
      </c>
      <c r="L1344">
        <v>0.89753086419753003</v>
      </c>
      <c r="M1344">
        <v>0.98271604938271595</v>
      </c>
      <c r="N1344">
        <v>0.90535491905354903</v>
      </c>
      <c r="O1344">
        <f t="shared" si="24"/>
        <v>0</v>
      </c>
    </row>
    <row r="1345" spans="1:15" x14ac:dyDescent="0.25">
      <c r="A1345">
        <v>5</v>
      </c>
      <c r="B1345">
        <v>30</v>
      </c>
      <c r="C1345" t="s">
        <v>16</v>
      </c>
      <c r="D1345">
        <v>1</v>
      </c>
      <c r="E1345">
        <v>212</v>
      </c>
      <c r="F1345">
        <v>250</v>
      </c>
      <c r="G1345">
        <v>38</v>
      </c>
      <c r="H1345">
        <v>149</v>
      </c>
      <c r="I1345">
        <v>63</v>
      </c>
      <c r="J1345">
        <v>101</v>
      </c>
      <c r="K1345">
        <v>0.70283018867924496</v>
      </c>
      <c r="L1345">
        <v>0.59599999999999997</v>
      </c>
      <c r="M1345">
        <v>0.84799999999999998</v>
      </c>
      <c r="N1345">
        <v>0.64502164502164505</v>
      </c>
      <c r="O1345">
        <f t="shared" si="24"/>
        <v>0</v>
      </c>
    </row>
    <row r="1346" spans="1:15" x14ac:dyDescent="0.25">
      <c r="A1346">
        <v>5</v>
      </c>
      <c r="B1346">
        <v>30</v>
      </c>
      <c r="C1346" t="s">
        <v>14</v>
      </c>
      <c r="D1346">
        <v>2</v>
      </c>
      <c r="E1346">
        <v>921</v>
      </c>
      <c r="F1346">
        <v>997</v>
      </c>
      <c r="G1346">
        <v>76</v>
      </c>
      <c r="H1346">
        <v>919</v>
      </c>
      <c r="I1346">
        <v>2</v>
      </c>
      <c r="J1346">
        <v>78</v>
      </c>
      <c r="K1346">
        <v>0.99782844733984799</v>
      </c>
      <c r="L1346">
        <v>0.92176529588766298</v>
      </c>
      <c r="M1346">
        <v>0.92377131394182499</v>
      </c>
      <c r="N1346">
        <v>0.95828988529718395</v>
      </c>
      <c r="O1346">
        <f t="shared" si="24"/>
        <v>0</v>
      </c>
    </row>
    <row r="1347" spans="1:15" x14ac:dyDescent="0.25">
      <c r="A1347">
        <v>5</v>
      </c>
      <c r="B1347">
        <v>30</v>
      </c>
      <c r="C1347" t="s">
        <v>15</v>
      </c>
      <c r="D1347">
        <v>2</v>
      </c>
      <c r="E1347">
        <v>802</v>
      </c>
      <c r="F1347">
        <v>810</v>
      </c>
      <c r="G1347">
        <v>8</v>
      </c>
      <c r="H1347">
        <v>744</v>
      </c>
      <c r="I1347">
        <v>58</v>
      </c>
      <c r="J1347">
        <v>66</v>
      </c>
      <c r="K1347">
        <v>0.92768079800498704</v>
      </c>
      <c r="L1347">
        <v>0.91851851851851796</v>
      </c>
      <c r="M1347">
        <v>0.99012345679012304</v>
      </c>
      <c r="N1347">
        <v>0.92307692307692302</v>
      </c>
      <c r="O1347">
        <f t="shared" si="24"/>
        <v>0</v>
      </c>
    </row>
    <row r="1348" spans="1:15" x14ac:dyDescent="0.25">
      <c r="A1348">
        <v>5</v>
      </c>
      <c r="B1348">
        <v>30</v>
      </c>
      <c r="C1348" t="s">
        <v>16</v>
      </c>
      <c r="D1348">
        <v>2</v>
      </c>
      <c r="E1348">
        <v>240</v>
      </c>
      <c r="F1348">
        <v>250</v>
      </c>
      <c r="G1348">
        <v>10</v>
      </c>
      <c r="H1348">
        <v>189</v>
      </c>
      <c r="I1348">
        <v>51</v>
      </c>
      <c r="J1348">
        <v>61</v>
      </c>
      <c r="K1348">
        <v>0.78749999999999998</v>
      </c>
      <c r="L1348">
        <v>0.75600000000000001</v>
      </c>
      <c r="M1348">
        <v>0.96</v>
      </c>
      <c r="N1348">
        <v>0.77142857142857102</v>
      </c>
      <c r="O1348">
        <f t="shared" si="24"/>
        <v>0</v>
      </c>
    </row>
    <row r="1349" spans="1:15" x14ac:dyDescent="0.25">
      <c r="A1349">
        <v>5</v>
      </c>
      <c r="B1349">
        <v>30</v>
      </c>
      <c r="C1349" t="s">
        <v>14</v>
      </c>
      <c r="D1349">
        <v>3</v>
      </c>
      <c r="E1349">
        <v>991</v>
      </c>
      <c r="F1349">
        <v>997</v>
      </c>
      <c r="G1349">
        <v>6</v>
      </c>
      <c r="H1349">
        <v>990</v>
      </c>
      <c r="I1349">
        <v>1</v>
      </c>
      <c r="J1349">
        <v>7</v>
      </c>
      <c r="K1349">
        <v>0.99899091826437902</v>
      </c>
      <c r="L1349">
        <v>0.99297893681043103</v>
      </c>
      <c r="M1349">
        <v>0.99398194583751198</v>
      </c>
      <c r="N1349">
        <v>0.99597585513078402</v>
      </c>
      <c r="O1349">
        <f t="shared" si="24"/>
        <v>0</v>
      </c>
    </row>
    <row r="1350" spans="1:15" x14ac:dyDescent="0.25">
      <c r="A1350">
        <v>5</v>
      </c>
      <c r="B1350">
        <v>30</v>
      </c>
      <c r="C1350" t="s">
        <v>15</v>
      </c>
      <c r="D1350">
        <v>3</v>
      </c>
      <c r="E1350">
        <v>824</v>
      </c>
      <c r="F1350">
        <v>810</v>
      </c>
      <c r="G1350">
        <v>14</v>
      </c>
      <c r="H1350">
        <v>769</v>
      </c>
      <c r="I1350">
        <v>55</v>
      </c>
      <c r="J1350">
        <v>41</v>
      </c>
      <c r="K1350">
        <v>0.93325242718446599</v>
      </c>
      <c r="L1350">
        <v>0.94938271604938196</v>
      </c>
      <c r="M1350">
        <v>1.0172839506172799</v>
      </c>
      <c r="N1350">
        <v>0.94124847001223899</v>
      </c>
      <c r="O1350">
        <f t="shared" si="24"/>
        <v>0</v>
      </c>
    </row>
    <row r="1351" spans="1:15" x14ac:dyDescent="0.25">
      <c r="A1351">
        <v>5</v>
      </c>
      <c r="B1351">
        <v>30</v>
      </c>
      <c r="C1351" t="s">
        <v>16</v>
      </c>
      <c r="D1351">
        <v>3</v>
      </c>
      <c r="E1351">
        <v>257</v>
      </c>
      <c r="F1351">
        <v>250</v>
      </c>
      <c r="G1351">
        <v>7</v>
      </c>
      <c r="H1351">
        <v>204</v>
      </c>
      <c r="I1351">
        <v>53</v>
      </c>
      <c r="J1351">
        <v>46</v>
      </c>
      <c r="K1351">
        <v>0.79377431906614704</v>
      </c>
      <c r="L1351">
        <v>0.81599999999999995</v>
      </c>
      <c r="M1351">
        <v>1.028</v>
      </c>
      <c r="N1351">
        <v>0.80473372781065</v>
      </c>
      <c r="O1351">
        <f t="shared" si="24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tabSelected="1" workbookViewId="0">
      <selection activeCell="J7" sqref="J7"/>
    </sheetView>
  </sheetViews>
  <sheetFormatPr defaultRowHeight="15" x14ac:dyDescent="0.25"/>
  <cols>
    <col min="2" max="2" width="12.140625" bestFit="1" customWidth="1"/>
  </cols>
  <sheetData>
    <row r="1" spans="1:7" ht="15.75" thickBot="1" x14ac:dyDescent="0.3">
      <c r="A1" s="16" t="s">
        <v>24</v>
      </c>
      <c r="B1" s="17"/>
      <c r="C1" s="18"/>
      <c r="D1" s="19" t="s">
        <v>17</v>
      </c>
      <c r="E1" s="20"/>
      <c r="F1" s="21" t="s">
        <v>18</v>
      </c>
      <c r="G1" s="22"/>
    </row>
    <row r="2" spans="1:7" x14ac:dyDescent="0.25">
      <c r="A2" s="3" t="s">
        <v>22</v>
      </c>
      <c r="B2" s="4" t="s">
        <v>2</v>
      </c>
      <c r="C2" s="4" t="s">
        <v>3</v>
      </c>
      <c r="D2" s="4" t="s">
        <v>12</v>
      </c>
      <c r="E2" s="4" t="s">
        <v>13</v>
      </c>
      <c r="F2" s="4" t="s">
        <v>12</v>
      </c>
      <c r="G2" s="5" t="s">
        <v>13</v>
      </c>
    </row>
    <row r="3" spans="1:7" x14ac:dyDescent="0.25">
      <c r="A3" s="6">
        <v>1</v>
      </c>
      <c r="B3" s="1" t="s">
        <v>19</v>
      </c>
      <c r="C3" s="1">
        <v>1</v>
      </c>
      <c r="D3" s="2">
        <f>AVERAGEIFS(kfold75_test_results!$M:$M,kfold75_test_results!$A:$A,"1",kfold75_test_results!$C:$C,"regular",kfold75_test_results!$D:$D,"1",kfold75_test_results!$O:$O,"1")</f>
        <v>1.002539513125561</v>
      </c>
      <c r="E3" s="2">
        <f>AVERAGEIFS(kfold75_test_results!$N:$N,kfold75_test_results!$A:$A,"1",kfold75_test_results!$C:$C,"regular",kfold75_test_results!$D:$D,"1",kfold75_test_results!$O:$O,"1")</f>
        <v>0.98595939296593471</v>
      </c>
      <c r="F3" s="2">
        <f>AVERAGEIFS(kfold75_test_results!$M:$M,kfold75_test_results!$A:$A,"1",kfold75_test_results!$C:$C,"regular",kfold75_test_results!$D:$D,"1",kfold75_test_results!$O:$O,"0")</f>
        <v>0.98367024036071016</v>
      </c>
      <c r="G3" s="7">
        <f>AVERAGEIFS(kfold75_test_results!$N:$N,kfold75_test_results!$A:$A,"1",kfold75_test_results!$C:$C,"regular",kfold75_test_results!$D:$D,"1",kfold75_test_results!$O:$O,"0")</f>
        <v>0.97306358263109327</v>
      </c>
    </row>
    <row r="4" spans="1:7" x14ac:dyDescent="0.25">
      <c r="A4" s="6">
        <v>1</v>
      </c>
      <c r="B4" s="1" t="s">
        <v>19</v>
      </c>
      <c r="C4" s="1">
        <v>2</v>
      </c>
      <c r="D4" s="2">
        <f>AVERAGEIFS(kfold75_test_results!$M:$M,kfold75_test_results!$A:$A,"1",kfold75_test_results!$C:$C,"regular",kfold75_test_results!$D:$D,"2",kfold75_test_results!$O:$O,"1")</f>
        <v>0.99401198467347518</v>
      </c>
      <c r="E4" s="2">
        <f>AVERAGEIFS(kfold75_test_results!$N:$N,kfold75_test_results!$A:$A,"1",kfold75_test_results!$C:$C,"regular",kfold75_test_results!$D:$D,"2",kfold75_test_results!$O:$O,"1")</f>
        <v>0.98253755023760625</v>
      </c>
      <c r="F4" s="2">
        <f>AVERAGEIFS(kfold75_test_results!$M:$M,kfold75_test_results!$A:$A,"1",kfold75_test_results!$C:$C,"regular",kfold75_test_results!$D:$D,"2",kfold75_test_results!$O:$O,"0")</f>
        <v>0.99918071683825949</v>
      </c>
      <c r="G4" s="7">
        <f>AVERAGEIFS(kfold75_test_results!$N:$N,kfold75_test_results!$A:$A,"1",kfold75_test_results!$C:$C,"regular",kfold75_test_results!$D:$D,"2",kfold75_test_results!$O:$O,"0")</f>
        <v>0.96152767652374305</v>
      </c>
    </row>
    <row r="5" spans="1:7" x14ac:dyDescent="0.25">
      <c r="A5" s="6">
        <v>1</v>
      </c>
      <c r="B5" s="1" t="s">
        <v>19</v>
      </c>
      <c r="C5" s="1">
        <v>3</v>
      </c>
      <c r="D5" s="2">
        <f>AVERAGEIFS(kfold75_test_results!$M:$M,kfold75_test_results!$A:$A,"1",kfold75_test_results!$C:$C,"regular",kfold75_test_results!$D:$D,"3",kfold75_test_results!$O:$O,"1")</f>
        <v>0.980199438722127</v>
      </c>
      <c r="E5" s="2">
        <f>AVERAGEIFS(kfold75_test_results!$N:$N,kfold75_test_results!$A:$A,"1",kfold75_test_results!$C:$C,"regular",kfold75_test_results!$D:$D,"3",kfold75_test_results!$O:$O,"1")</f>
        <v>0.98794015769798194</v>
      </c>
      <c r="F5" s="2">
        <f>AVERAGEIFS(kfold75_test_results!$M:$M,kfold75_test_results!$A:$A,"1",kfold75_test_results!$C:$C,"regular",kfold75_test_results!$D:$D,"3",kfold75_test_results!$O:$O,"0")</f>
        <v>0.97802871580878226</v>
      </c>
      <c r="G5" s="7">
        <f>AVERAGEIFS(kfold75_test_results!$N:$N,kfold75_test_results!$A:$A,"1",kfold75_test_results!$C:$C,"regular",kfold75_test_results!$D:$D,"3",kfold75_test_results!$O:$O,"0")</f>
        <v>0.98491535235763905</v>
      </c>
    </row>
    <row r="6" spans="1:7" x14ac:dyDescent="0.25">
      <c r="A6" s="6">
        <v>1</v>
      </c>
      <c r="B6" s="1" t="s">
        <v>20</v>
      </c>
      <c r="C6" s="1">
        <v>1</v>
      </c>
      <c r="D6" s="2">
        <f>AVERAGEIFS(kfold75_test_results!$M:$M,kfold75_test_results!$A:$A,"1",kfold75_test_results!$C:$C,"semiregular",kfold75_test_results!$D:$D,"1",kfold75_test_results!$O:$O,"1")</f>
        <v>1.0358345969571956</v>
      </c>
      <c r="E6" s="2">
        <f>AVERAGEIFS(kfold75_test_results!$N:$N,kfold75_test_results!$A:$A,"1",kfold75_test_results!$C:$C,"semiregular",kfold75_test_results!$D:$D,"1",kfold75_test_results!$O:$O,"1")</f>
        <v>0.90229991008226396</v>
      </c>
      <c r="F6" s="2">
        <f>AVERAGEIFS(kfold75_test_results!$M:$M,kfold75_test_results!$A:$A,"1",kfold75_test_results!$C:$C,"semiregular",kfold75_test_results!$D:$D,"1",kfold75_test_results!$O:$O,"0")</f>
        <v>1.0275536930979094</v>
      </c>
      <c r="G6" s="7">
        <f>AVERAGEIFS(kfold75_test_results!$N:$N,kfold75_test_results!$A:$A,"1",kfold75_test_results!$C:$C,"semiregular",kfold75_test_results!$D:$D,"1",kfold75_test_results!$O:$O,"0")</f>
        <v>0.88271941694304068</v>
      </c>
    </row>
    <row r="7" spans="1:7" x14ac:dyDescent="0.25">
      <c r="A7" s="6">
        <v>1</v>
      </c>
      <c r="B7" s="1" t="s">
        <v>20</v>
      </c>
      <c r="C7" s="1">
        <v>2</v>
      </c>
      <c r="D7" s="2">
        <f>AVERAGEIFS(kfold75_test_results!$M:$M,kfold75_test_results!$A:$A,"1",kfold75_test_results!$C:$C,"semiregular",kfold75_test_results!$D:$D,"2",kfold75_test_results!$O:$O,"1")</f>
        <v>0.99850882197911472</v>
      </c>
      <c r="E7" s="2">
        <f>AVERAGEIFS(kfold75_test_results!$N:$N,kfold75_test_results!$A:$A,"1",kfold75_test_results!$C:$C,"semiregular",kfold75_test_results!$D:$D,"2",kfold75_test_results!$O:$O,"1")</f>
        <v>0.92032674811873572</v>
      </c>
      <c r="F7" s="2">
        <f>AVERAGEIFS(kfold75_test_results!$M:$M,kfold75_test_results!$A:$A,"1",kfold75_test_results!$C:$C,"semiregular",kfold75_test_results!$D:$D,"2",kfold75_test_results!$O:$O,"0")</f>
        <v>1.0197854476585346</v>
      </c>
      <c r="G7" s="7">
        <f>AVERAGEIFS(kfold75_test_results!$N:$N,kfold75_test_results!$A:$A,"1",kfold75_test_results!$C:$C,"semiregular",kfold75_test_results!$D:$D,"2",kfold75_test_results!$O:$O,"0")</f>
        <v>0.91099988195612969</v>
      </c>
    </row>
    <row r="8" spans="1:7" x14ac:dyDescent="0.25">
      <c r="A8" s="6">
        <v>1</v>
      </c>
      <c r="B8" s="1" t="s">
        <v>20</v>
      </c>
      <c r="C8" s="1">
        <v>3</v>
      </c>
      <c r="D8" s="2">
        <f>AVERAGEIFS(kfold75_test_results!$M:$M,kfold75_test_results!$A:$A,"1",kfold75_test_results!$C:$C,"semiregular",kfold75_test_results!$D:$D,"3",kfold75_test_results!$O:$O,"1")</f>
        <v>0.98657802428046526</v>
      </c>
      <c r="E8" s="2">
        <f>AVERAGEIFS(kfold75_test_results!$N:$N,kfold75_test_results!$A:$A,"1",kfold75_test_results!$C:$C,"semiregular",kfold75_test_results!$D:$D,"3",kfold75_test_results!$O:$O,"1")</f>
        <v>0.92084652964590108</v>
      </c>
      <c r="F8" s="2">
        <f>AVERAGEIFS(kfold75_test_results!$M:$M,kfold75_test_results!$A:$A,"1",kfold75_test_results!$C:$C,"semiregular",kfold75_test_results!$D:$D,"3",kfold75_test_results!$O:$O,"0")</f>
        <v>1.0033819423563359</v>
      </c>
      <c r="G8" s="7">
        <f>AVERAGEIFS(kfold75_test_results!$N:$N,kfold75_test_results!$A:$A,"1",kfold75_test_results!$C:$C,"semiregular",kfold75_test_results!$D:$D,"3",kfold75_test_results!$O:$O,"0")</f>
        <v>0.91593352658795169</v>
      </c>
    </row>
    <row r="9" spans="1:7" x14ac:dyDescent="0.25">
      <c r="A9" s="6">
        <v>1</v>
      </c>
      <c r="B9" s="1" t="s">
        <v>21</v>
      </c>
      <c r="C9" s="1">
        <v>1</v>
      </c>
      <c r="D9" s="2">
        <f>AVERAGEIFS(kfold75_test_results!$M:$M,kfold75_test_results!$A:$A,"1",kfold75_test_results!$C:$C,"irregular",kfold75_test_results!$D:$D,"1",kfold75_test_results!$O:$O,"1")</f>
        <v>1.0123758478502323</v>
      </c>
      <c r="E9" s="2">
        <f>AVERAGEIFS(kfold75_test_results!$N:$N,kfold75_test_results!$A:$A,"1",kfold75_test_results!$C:$C,"irregular",kfold75_test_results!$D:$D,"1",kfold75_test_results!$O:$O,"1")</f>
        <v>0.68874999443823837</v>
      </c>
      <c r="F9" s="2">
        <f>AVERAGEIFS(kfold75_test_results!$M:$M,kfold75_test_results!$A:$A,"1",kfold75_test_results!$C:$C,"irregular",kfold75_test_results!$D:$D,"1",kfold75_test_results!$O:$O,"0")</f>
        <v>0.97690288375636047</v>
      </c>
      <c r="G9" s="7">
        <f>AVERAGEIFS(kfold75_test_results!$N:$N,kfold75_test_results!$A:$A,"1",kfold75_test_results!$C:$C,"irregular",kfold75_test_results!$D:$D,"1",kfold75_test_results!$O:$O,"0")</f>
        <v>0.64352103695212259</v>
      </c>
    </row>
    <row r="10" spans="1:7" x14ac:dyDescent="0.25">
      <c r="A10" s="6">
        <v>1</v>
      </c>
      <c r="B10" s="1" t="s">
        <v>21</v>
      </c>
      <c r="C10" s="1">
        <v>2</v>
      </c>
      <c r="D10" s="2">
        <f>AVERAGEIFS(kfold75_test_results!$M:$M,kfold75_test_results!$A:$A,"1",kfold75_test_results!$C:$C,"irregular",kfold75_test_results!$D:$D,"2",kfold75_test_results!$O:$O,"1")</f>
        <v>0.99786979249123708</v>
      </c>
      <c r="E10" s="2">
        <f>AVERAGEIFS(kfold75_test_results!$N:$N,kfold75_test_results!$A:$A,"1",kfold75_test_results!$C:$C,"irregular",kfold75_test_results!$D:$D,"2",kfold75_test_results!$O:$O,"1")</f>
        <v>0.8152430092343913</v>
      </c>
      <c r="F10" s="2">
        <f>AVERAGEIFS(kfold75_test_results!$M:$M,kfold75_test_results!$A:$A,"1",kfold75_test_results!$C:$C,"irregular",kfold75_test_results!$D:$D,"2",kfold75_test_results!$O:$O,"0")</f>
        <v>1.0124531316453063</v>
      </c>
      <c r="G10" s="7">
        <f>AVERAGEIFS(kfold75_test_results!$N:$N,kfold75_test_results!$A:$A,"1",kfold75_test_results!$C:$C,"irregular",kfold75_test_results!$D:$D,"2",kfold75_test_results!$O:$O,"0")</f>
        <v>0.81444102934858364</v>
      </c>
    </row>
    <row r="11" spans="1:7" ht="15.75" thickBot="1" x14ac:dyDescent="0.3">
      <c r="A11" s="8">
        <v>1</v>
      </c>
      <c r="B11" s="9" t="s">
        <v>21</v>
      </c>
      <c r="C11" s="9">
        <v>3</v>
      </c>
      <c r="D11" s="10">
        <f>AVERAGEIFS(kfold75_test_results!$M:$M,kfold75_test_results!$A:$A,"1",kfold75_test_results!$C:$C,"irregular",kfold75_test_results!$D:$D,"3",kfold75_test_results!$O:$O,"1")</f>
        <v>1.008897599254662</v>
      </c>
      <c r="E11" s="10">
        <f>AVERAGEIFS(kfold75_test_results!$N:$N,kfold75_test_results!$A:$A,"1",kfold75_test_results!$C:$C,"irregular",kfold75_test_results!$D:$D,"3",kfold75_test_results!$O:$O,"1")</f>
        <v>0.83452307106156853</v>
      </c>
      <c r="F11" s="10">
        <f>AVERAGEIFS(kfold75_test_results!$M:$M,kfold75_test_results!$A:$A,"1",kfold75_test_results!$C:$C,"irregular",kfold75_test_results!$D:$D,"3",kfold75_test_results!$O:$O,"0")</f>
        <v>1.0253798530412894</v>
      </c>
      <c r="G11" s="11">
        <f>AVERAGEIFS(kfold75_test_results!$N:$N,kfold75_test_results!$A:$A,"1",kfold75_test_results!$C:$C,"irregular",kfold75_test_results!$D:$D,"3",kfold75_test_results!$O:$O,"0")</f>
        <v>0.84734818782659715</v>
      </c>
    </row>
    <row r="12" spans="1:7" x14ac:dyDescent="0.25">
      <c r="A12" s="6">
        <v>2</v>
      </c>
      <c r="B12" s="1" t="s">
        <v>19</v>
      </c>
      <c r="C12" s="1">
        <v>1</v>
      </c>
      <c r="D12" s="2">
        <f>AVERAGEIFS(kfold75_test_results!$M:$M,kfold75_test_results!$A:$A,"2",kfold75_test_results!$C:$C,"regular",kfold75_test_results!$D:$D,"1",kfold75_test_results!$O:$O,"1")</f>
        <v>1.0296197041336652</v>
      </c>
      <c r="E12" s="2">
        <f>AVERAGEIFS(kfold75_test_results!$N:$N,kfold75_test_results!$A:$A,"2",kfold75_test_results!$C:$C,"regular",kfold75_test_results!$D:$D,"1",kfold75_test_results!$O:$O,"1")</f>
        <v>0.98105753858718847</v>
      </c>
      <c r="F12" s="2">
        <f>AVERAGEIFS(kfold75_test_results!$M:$M,kfold75_test_results!$A:$A,"2",kfold75_test_results!$C:$C,"regular",kfold75_test_results!$D:$D,"1",kfold75_test_results!$O:$O,"0")</f>
        <v>0.87653720450265882</v>
      </c>
      <c r="G12" s="7">
        <f>AVERAGEIFS(kfold75_test_results!$N:$N,kfold75_test_results!$A:$A,"2",kfold75_test_results!$C:$C,"regular",kfold75_test_results!$D:$D,"1",kfold75_test_results!$O:$O,"0")</f>
        <v>0.85215829666250098</v>
      </c>
    </row>
    <row r="13" spans="1:7" x14ac:dyDescent="0.25">
      <c r="A13" s="6">
        <v>2</v>
      </c>
      <c r="B13" s="1" t="s">
        <v>19</v>
      </c>
      <c r="C13" s="1">
        <v>2</v>
      </c>
      <c r="D13" s="2">
        <f>AVERAGEIFS(kfold75_test_results!$M:$M,kfold75_test_results!$A:$A,"2",kfold75_test_results!$C:$C,"regular",kfold75_test_results!$D:$D,"2",kfold75_test_results!$O:$O,"1")</f>
        <v>0.98992844712504147</v>
      </c>
      <c r="E13" s="2">
        <f>AVERAGEIFS(kfold75_test_results!$N:$N,kfold75_test_results!$A:$A,"2",kfold75_test_results!$C:$C,"regular",kfold75_test_results!$D:$D,"2",kfold75_test_results!$O:$O,"1")</f>
        <v>0.98255123913634013</v>
      </c>
      <c r="F13" s="2">
        <f>AVERAGEIFS(kfold75_test_results!$M:$M,kfold75_test_results!$A:$A,"2",kfold75_test_results!$C:$C,"regular",kfold75_test_results!$D:$D,"2",kfold75_test_results!$O:$O,"0")</f>
        <v>0.80387786818652573</v>
      </c>
      <c r="G13" s="7">
        <f>AVERAGEIFS(kfold75_test_results!$N:$N,kfold75_test_results!$A:$A,"2",kfold75_test_results!$C:$C,"regular",kfold75_test_results!$D:$D,"2",kfold75_test_results!$O:$O,"0")</f>
        <v>0.84686910661614911</v>
      </c>
    </row>
    <row r="14" spans="1:7" x14ac:dyDescent="0.25">
      <c r="A14" s="6">
        <v>2</v>
      </c>
      <c r="B14" s="1" t="s">
        <v>19</v>
      </c>
      <c r="C14" s="1">
        <v>3</v>
      </c>
      <c r="D14" s="2">
        <f>AVERAGEIFS(kfold75_test_results!$M:$M,kfold75_test_results!$A:$A,"2",kfold75_test_results!$C:$C,"regular",kfold75_test_results!$D:$D,"3",kfold75_test_results!$O:$O,"1")</f>
        <v>0.99563543479799799</v>
      </c>
      <c r="E14" s="2">
        <f>AVERAGEIFS(kfold75_test_results!$N:$N,kfold75_test_results!$A:$A,"2",kfold75_test_results!$C:$C,"regular",kfold75_test_results!$D:$D,"3",kfold75_test_results!$O:$O,"1")</f>
        <v>0.99312924823158166</v>
      </c>
      <c r="F14" s="2">
        <f>AVERAGEIFS(kfold75_test_results!$M:$M,kfold75_test_results!$A:$A,"2",kfold75_test_results!$C:$C,"regular",kfold75_test_results!$D:$D,"3",kfold75_test_results!$O:$O,"0")</f>
        <v>0.98933931889936488</v>
      </c>
      <c r="G14" s="7">
        <f>AVERAGEIFS(kfold75_test_results!$N:$N,kfold75_test_results!$A:$A,"2",kfold75_test_results!$C:$C,"regular",kfold75_test_results!$D:$D,"3",kfold75_test_results!$O:$O,"0")</f>
        <v>0.99091194399650195</v>
      </c>
    </row>
    <row r="15" spans="1:7" x14ac:dyDescent="0.25">
      <c r="A15" s="6">
        <v>2</v>
      </c>
      <c r="B15" s="1" t="s">
        <v>20</v>
      </c>
      <c r="C15" s="1">
        <v>1</v>
      </c>
      <c r="D15" s="2">
        <f>AVERAGEIFS(kfold75_test_results!$M:$M,kfold75_test_results!$A:$A,"2",kfold75_test_results!$C:$C,"semiregular",kfold75_test_results!$D:$D,"1",kfold75_test_results!$O:$O,"1")</f>
        <v>1.0057610308926737</v>
      </c>
      <c r="E15" s="2">
        <f>AVERAGEIFS(kfold75_test_results!$N:$N,kfold75_test_results!$A:$A,"2",kfold75_test_results!$C:$C,"semiregular",kfold75_test_results!$D:$D,"1",kfold75_test_results!$O:$O,"1")</f>
        <v>0.89676468431653156</v>
      </c>
      <c r="F15" s="2">
        <f>AVERAGEIFS(kfold75_test_results!$M:$M,kfold75_test_results!$A:$A,"2",kfold75_test_results!$C:$C,"semiregular",kfold75_test_results!$D:$D,"1",kfold75_test_results!$O:$O,"0")</f>
        <v>0.93453612632405403</v>
      </c>
      <c r="G15" s="7">
        <f>AVERAGEIFS(kfold75_test_results!$N:$N,kfold75_test_results!$A:$A,"2",kfold75_test_results!$C:$C,"semiregular",kfold75_test_results!$D:$D,"1",kfold75_test_results!$O:$O,"0")</f>
        <v>0.85312725646867626</v>
      </c>
    </row>
    <row r="16" spans="1:7" x14ac:dyDescent="0.25">
      <c r="A16" s="6">
        <v>2</v>
      </c>
      <c r="B16" s="1" t="s">
        <v>20</v>
      </c>
      <c r="C16" s="1">
        <v>2</v>
      </c>
      <c r="D16" s="2">
        <f>AVERAGEIFS(kfold75_test_results!$M:$M,kfold75_test_results!$A:$A,"2",kfold75_test_results!$C:$C,"semiregular",kfold75_test_results!$D:$D,"2",kfold75_test_results!$O:$O,"1")</f>
        <v>1.0182958754780045</v>
      </c>
      <c r="E16" s="2">
        <f>AVERAGEIFS(kfold75_test_results!$N:$N,kfold75_test_results!$A:$A,"2",kfold75_test_results!$C:$C,"semiregular",kfold75_test_results!$D:$D,"2",kfold75_test_results!$O:$O,"1")</f>
        <v>0.92562465339233746</v>
      </c>
      <c r="F16" s="2">
        <f>AVERAGEIFS(kfold75_test_results!$M:$M,kfold75_test_results!$A:$A,"2",kfold75_test_results!$C:$C,"semiregular",kfold75_test_results!$D:$D,"2",kfold75_test_results!$O:$O,"0")</f>
        <v>0.99758639194941889</v>
      </c>
      <c r="G16" s="7">
        <f>AVERAGEIFS(kfold75_test_results!$N:$N,kfold75_test_results!$A:$A,"2",kfold75_test_results!$C:$C,"semiregular",kfold75_test_results!$D:$D,"2",kfold75_test_results!$O:$O,"0")</f>
        <v>0.90804814887882024</v>
      </c>
    </row>
    <row r="17" spans="1:7" x14ac:dyDescent="0.25">
      <c r="A17" s="6">
        <v>2</v>
      </c>
      <c r="B17" s="1" t="s">
        <v>20</v>
      </c>
      <c r="C17" s="1">
        <v>3</v>
      </c>
      <c r="D17" s="2">
        <f>AVERAGEIFS(kfold75_test_results!$M:$M,kfold75_test_results!$A:$A,"2",kfold75_test_results!$C:$C,"semiregular",kfold75_test_results!$D:$D,"3",kfold75_test_results!$O:$O,"1")</f>
        <v>1.0061219424912007</v>
      </c>
      <c r="E17" s="2">
        <f>AVERAGEIFS(kfold75_test_results!$N:$N,kfold75_test_results!$A:$A,"2",kfold75_test_results!$C:$C,"semiregular",kfold75_test_results!$D:$D,"3",kfold75_test_results!$O:$O,"1")</f>
        <v>0.92516467122537094</v>
      </c>
      <c r="F17" s="2">
        <f>AVERAGEIFS(kfold75_test_results!$M:$M,kfold75_test_results!$A:$A,"2",kfold75_test_results!$C:$C,"semiregular",kfold75_test_results!$D:$D,"3",kfold75_test_results!$O:$O,"0")</f>
        <v>0.99735693320736063</v>
      </c>
      <c r="G17" s="7">
        <f>AVERAGEIFS(kfold75_test_results!$N:$N,kfold75_test_results!$A:$A,"2",kfold75_test_results!$C:$C,"semiregular",kfold75_test_results!$D:$D,"3",kfold75_test_results!$O:$O,"0")</f>
        <v>0.91473163469225949</v>
      </c>
    </row>
    <row r="18" spans="1:7" x14ac:dyDescent="0.25">
      <c r="A18" s="6">
        <v>2</v>
      </c>
      <c r="B18" s="1" t="s">
        <v>21</v>
      </c>
      <c r="C18" s="1">
        <v>1</v>
      </c>
      <c r="D18" s="2">
        <f>AVERAGEIFS(kfold75_test_results!$M:$M,kfold75_test_results!$A:$A,"2",kfold75_test_results!$C:$C,"irregular",kfold75_test_results!$D:$D,"1",kfold75_test_results!$O:$O,"1")</f>
        <v>0.94508261509994951</v>
      </c>
      <c r="E18" s="2">
        <f>AVERAGEIFS(kfold75_test_results!$N:$N,kfold75_test_results!$A:$A,"2",kfold75_test_results!$C:$C,"irregular",kfold75_test_results!$D:$D,"1",kfold75_test_results!$O:$O,"1")</f>
        <v>0.68993704759930041</v>
      </c>
      <c r="F18" s="2">
        <f>AVERAGEIFS(kfold75_test_results!$M:$M,kfold75_test_results!$A:$A,"2",kfold75_test_results!$C:$C,"irregular",kfold75_test_results!$D:$D,"1",kfold75_test_results!$O:$O,"0")</f>
        <v>0.90712700084991404</v>
      </c>
      <c r="G18" s="7">
        <f>AVERAGEIFS(kfold75_test_results!$N:$N,kfold75_test_results!$A:$A,"2",kfold75_test_results!$C:$C,"irregular",kfold75_test_results!$D:$D,"1",kfold75_test_results!$O:$O,"0")</f>
        <v>0.65886703513800515</v>
      </c>
    </row>
    <row r="19" spans="1:7" x14ac:dyDescent="0.25">
      <c r="A19" s="6">
        <v>2</v>
      </c>
      <c r="B19" s="1" t="s">
        <v>21</v>
      </c>
      <c r="C19" s="1">
        <v>2</v>
      </c>
      <c r="D19" s="2">
        <f>AVERAGEIFS(kfold75_test_results!$M:$M,kfold75_test_results!$A:$A,"2",kfold75_test_results!$C:$C,"irregular",kfold75_test_results!$D:$D,"2",kfold75_test_results!$O:$O,"1")</f>
        <v>1.008840559564498</v>
      </c>
      <c r="E19" s="2">
        <f>AVERAGEIFS(kfold75_test_results!$N:$N,kfold75_test_results!$A:$A,"2",kfold75_test_results!$C:$C,"irregular",kfold75_test_results!$D:$D,"2",kfold75_test_results!$O:$O,"1")</f>
        <v>0.80877507959315509</v>
      </c>
      <c r="F19" s="2">
        <f>AVERAGEIFS(kfold75_test_results!$M:$M,kfold75_test_results!$A:$A,"2",kfold75_test_results!$C:$C,"irregular",kfold75_test_results!$D:$D,"2",kfold75_test_results!$O:$O,"0")</f>
        <v>0.98832072677125149</v>
      </c>
      <c r="G19" s="7">
        <f>AVERAGEIFS(kfold75_test_results!$N:$N,kfold75_test_results!$A:$A,"2",kfold75_test_results!$C:$C,"irregular",kfold75_test_results!$D:$D,"2",kfold75_test_results!$O:$O,"0")</f>
        <v>0.82161495546900121</v>
      </c>
    </row>
    <row r="20" spans="1:7" ht="15.75" thickBot="1" x14ac:dyDescent="0.3">
      <c r="A20" s="8">
        <v>2</v>
      </c>
      <c r="B20" s="9" t="s">
        <v>21</v>
      </c>
      <c r="C20" s="9">
        <v>3</v>
      </c>
      <c r="D20" s="10">
        <f>AVERAGEIFS(kfold75_test_results!$M:$M,kfold75_test_results!$A:$A,"2",kfold75_test_results!$C:$C,"irregular",kfold75_test_results!$D:$D,"3",kfold75_test_results!$O:$O,"1")</f>
        <v>0.95005938223027364</v>
      </c>
      <c r="E20" s="10">
        <f>AVERAGEIFS(kfold75_test_results!$N:$N,kfold75_test_results!$A:$A,"2",kfold75_test_results!$C:$C,"irregular",kfold75_test_results!$D:$D,"3",kfold75_test_results!$O:$O,"1")</f>
        <v>0.8101622034354693</v>
      </c>
      <c r="F20" s="10">
        <f>AVERAGEIFS(kfold75_test_results!$M:$M,kfold75_test_results!$A:$A,"2",kfold75_test_results!$C:$C,"irregular",kfold75_test_results!$D:$D,"3",kfold75_test_results!$O:$O,"0")</f>
        <v>0.93557345161018424</v>
      </c>
      <c r="G20" s="11">
        <f>AVERAGEIFS(kfold75_test_results!$N:$N,kfold75_test_results!$A:$A,"2",kfold75_test_results!$C:$C,"irregular",kfold75_test_results!$D:$D,"3",kfold75_test_results!$O:$O,"0")</f>
        <v>0.8070618092657843</v>
      </c>
    </row>
    <row r="21" spans="1:7" x14ac:dyDescent="0.25">
      <c r="A21" s="12">
        <v>3</v>
      </c>
      <c r="B21" s="13" t="s">
        <v>19</v>
      </c>
      <c r="C21" s="13">
        <v>1</v>
      </c>
      <c r="D21" s="14">
        <f>AVERAGEIFS(kfold75_test_results!$M:$M,kfold75_test_results!$A:$A,"3",kfold75_test_results!$C:$C,"regular",kfold75_test_results!$D:$D,"1",kfold75_test_results!$O:$O,"1")</f>
        <v>1.0198387216273295</v>
      </c>
      <c r="E21" s="14">
        <f>AVERAGEIFS(kfold75_test_results!$N:$N,kfold75_test_results!$A:$A,"3",kfold75_test_results!$C:$C,"regular",kfold75_test_results!$D:$D,"1",kfold75_test_results!$O:$O,"1")</f>
        <v>0.94052127140163144</v>
      </c>
      <c r="F21" s="14">
        <f>AVERAGEIFS(kfold75_test_results!$M:$M,kfold75_test_results!$A:$A,"3",kfold75_test_results!$C:$C,"regular",kfold75_test_results!$D:$D,"1",kfold75_test_results!$O:$O,"0")</f>
        <v>0.89982598664059488</v>
      </c>
      <c r="G21" s="15">
        <f>AVERAGEIFS(kfold75_test_results!$N:$N,kfold75_test_results!$A:$A,"3",kfold75_test_results!$C:$C,"regular",kfold75_test_results!$D:$D,"1",kfold75_test_results!$O:$O,"0")</f>
        <v>0.90424505423377111</v>
      </c>
    </row>
    <row r="22" spans="1:7" x14ac:dyDescent="0.25">
      <c r="A22" s="6">
        <v>3</v>
      </c>
      <c r="B22" s="1" t="s">
        <v>19</v>
      </c>
      <c r="C22" s="1">
        <v>2</v>
      </c>
      <c r="D22" s="2">
        <f>AVERAGEIFS(kfold75_test_results!$M:$M,kfold75_test_results!$A:$A,"3",kfold75_test_results!$C:$C,"regular",kfold75_test_results!$D:$D,"2",kfold75_test_results!$O:$O,"1")</f>
        <v>0.99940499122113469</v>
      </c>
      <c r="E22" s="2">
        <f>AVERAGEIFS(kfold75_test_results!$N:$N,kfold75_test_results!$A:$A,"3",kfold75_test_results!$C:$C,"regular",kfold75_test_results!$D:$D,"2",kfold75_test_results!$O:$O,"1")</f>
        <v>0.95033275747170187</v>
      </c>
      <c r="F22" s="2">
        <f>AVERAGEIFS(kfold75_test_results!$M:$M,kfold75_test_results!$A:$A,"3",kfold75_test_results!$C:$C,"regular",kfold75_test_results!$D:$D,"2",kfold75_test_results!$O:$O,"0")</f>
        <v>1.0112117148707742</v>
      </c>
      <c r="G22" s="7">
        <f>AVERAGEIFS(kfold75_test_results!$N:$N,kfold75_test_results!$A:$A,"3",kfold75_test_results!$C:$C,"regular",kfold75_test_results!$D:$D,"2",kfold75_test_results!$O:$O,"0")</f>
        <v>0.95199324782885109</v>
      </c>
    </row>
    <row r="23" spans="1:7" x14ac:dyDescent="0.25">
      <c r="A23" s="6">
        <v>3</v>
      </c>
      <c r="B23" s="1" t="s">
        <v>19</v>
      </c>
      <c r="C23" s="1">
        <v>3</v>
      </c>
      <c r="D23" s="2">
        <f>AVERAGEIFS(kfold75_test_results!$M:$M,kfold75_test_results!$A:$A,"3",kfold75_test_results!$C:$C,"regular",kfold75_test_results!$D:$D,"3",kfold75_test_results!$O:$O,"1")</f>
        <v>1.0016762753476318</v>
      </c>
      <c r="E23" s="2">
        <f>AVERAGEIFS(kfold75_test_results!$N:$N,kfold75_test_results!$A:$A,"3",kfold75_test_results!$C:$C,"regular",kfold75_test_results!$D:$D,"3",kfold75_test_results!$O:$O,"1")</f>
        <v>0.95876683166977505</v>
      </c>
      <c r="F23" s="2">
        <f>AVERAGEIFS(kfold75_test_results!$M:$M,kfold75_test_results!$A:$A,"3",kfold75_test_results!$C:$C,"regular",kfold75_test_results!$D:$D,"3",kfold75_test_results!$O:$O,"0")</f>
        <v>1.0101409509266774</v>
      </c>
      <c r="G23" s="7">
        <f>AVERAGEIFS(kfold75_test_results!$N:$N,kfold75_test_results!$A:$A,"3",kfold75_test_results!$C:$C,"regular",kfold75_test_results!$D:$D,"3",kfold75_test_results!$O:$O,"0")</f>
        <v>0.95558048603687273</v>
      </c>
    </row>
    <row r="24" spans="1:7" x14ac:dyDescent="0.25">
      <c r="A24" s="6">
        <v>3</v>
      </c>
      <c r="B24" s="1" t="s">
        <v>20</v>
      </c>
      <c r="C24" s="1">
        <v>1</v>
      </c>
      <c r="D24" s="2">
        <f>AVERAGEIFS(kfold75_test_results!$M:$M,kfold75_test_results!$A:$A,"3",kfold75_test_results!$C:$C,"semiregular",kfold75_test_results!$D:$D,"1",kfold75_test_results!$O:$O,"1")</f>
        <v>1.0336920172483879</v>
      </c>
      <c r="E24" s="2">
        <f>AVERAGEIFS(kfold75_test_results!$N:$N,kfold75_test_results!$A:$A,"3",kfold75_test_results!$C:$C,"semiregular",kfold75_test_results!$D:$D,"1",kfold75_test_results!$O:$O,"1")</f>
        <v>0.7933731557962781</v>
      </c>
      <c r="F24" s="2">
        <f>AVERAGEIFS(kfold75_test_results!$M:$M,kfold75_test_results!$A:$A,"3",kfold75_test_results!$C:$C,"semiregular",kfold75_test_results!$D:$D,"1",kfold75_test_results!$O:$O,"0")</f>
        <v>0.87474768567552275</v>
      </c>
      <c r="G24" s="7">
        <f>AVERAGEIFS(kfold75_test_results!$N:$N,kfold75_test_results!$A:$A,"3",kfold75_test_results!$C:$C,"semiregular",kfold75_test_results!$D:$D,"1",kfold75_test_results!$O:$O,"0")</f>
        <v>0.65009369974223563</v>
      </c>
    </row>
    <row r="25" spans="1:7" x14ac:dyDescent="0.25">
      <c r="A25" s="6">
        <v>3</v>
      </c>
      <c r="B25" s="1" t="s">
        <v>20</v>
      </c>
      <c r="C25" s="1">
        <v>2</v>
      </c>
      <c r="D25" s="2">
        <f>AVERAGEIFS(kfold75_test_results!$M:$M,kfold75_test_results!$A:$A,"3",kfold75_test_results!$C:$C,"semiregular",kfold75_test_results!$D:$D,"2",kfold75_test_results!$O:$O,"1")</f>
        <v>1.0171849603345933</v>
      </c>
      <c r="E25" s="2">
        <f>AVERAGEIFS(kfold75_test_results!$N:$N,kfold75_test_results!$A:$A,"3",kfold75_test_results!$C:$C,"semiregular",kfold75_test_results!$D:$D,"2",kfold75_test_results!$O:$O,"1")</f>
        <v>0.86199914073581241</v>
      </c>
      <c r="F25" s="2">
        <f>AVERAGEIFS(kfold75_test_results!$M:$M,kfold75_test_results!$A:$A,"3",kfold75_test_results!$C:$C,"semiregular",kfold75_test_results!$D:$D,"2",kfold75_test_results!$O:$O,"0")</f>
        <v>1.029407752442153</v>
      </c>
      <c r="G25" s="7">
        <f>AVERAGEIFS(kfold75_test_results!$N:$N,kfold75_test_results!$A:$A,"3",kfold75_test_results!$C:$C,"semiregular",kfold75_test_results!$D:$D,"2",kfold75_test_results!$O:$O,"0")</f>
        <v>0.87044069368487076</v>
      </c>
    </row>
    <row r="26" spans="1:7" x14ac:dyDescent="0.25">
      <c r="A26" s="6">
        <v>3</v>
      </c>
      <c r="B26" s="1" t="s">
        <v>20</v>
      </c>
      <c r="C26" s="1">
        <v>3</v>
      </c>
      <c r="D26" s="2">
        <f>AVERAGEIFS(kfold75_test_results!$M:$M,kfold75_test_results!$A:$A,"3",kfold75_test_results!$C:$C,"semiregular",kfold75_test_results!$D:$D,"3",kfold75_test_results!$O:$O,"1")</f>
        <v>0.97545267125840807</v>
      </c>
      <c r="E26" s="2">
        <f>AVERAGEIFS(kfold75_test_results!$N:$N,kfold75_test_results!$A:$A,"3",kfold75_test_results!$C:$C,"semiregular",kfold75_test_results!$D:$D,"3",kfold75_test_results!$O:$O,"1")</f>
        <v>0.86987853706742635</v>
      </c>
      <c r="F26" s="2">
        <f>AVERAGEIFS(kfold75_test_results!$M:$M,kfold75_test_results!$A:$A,"3",kfold75_test_results!$C:$C,"semiregular",kfold75_test_results!$D:$D,"3",kfold75_test_results!$O:$O,"0")</f>
        <v>0.93761338068689193</v>
      </c>
      <c r="G26" s="7">
        <f>AVERAGEIFS(kfold75_test_results!$N:$N,kfold75_test_results!$A:$A,"3",kfold75_test_results!$C:$C,"semiregular",kfold75_test_results!$D:$D,"3",kfold75_test_results!$O:$O,"0")</f>
        <v>0.86804690615282887</v>
      </c>
    </row>
    <row r="27" spans="1:7" x14ac:dyDescent="0.25">
      <c r="A27" s="6">
        <v>3</v>
      </c>
      <c r="B27" s="1" t="s">
        <v>21</v>
      </c>
      <c r="C27" s="1">
        <v>1</v>
      </c>
      <c r="D27" s="2">
        <f>AVERAGEIFS(kfold75_test_results!$M:$M,kfold75_test_results!$A:$A,"3",kfold75_test_results!$C:$C,"irregular",kfold75_test_results!$D:$D,"1",kfold75_test_results!$O:$O,"1")</f>
        <v>0.99275593128180517</v>
      </c>
      <c r="E27" s="2">
        <f>AVERAGEIFS(kfold75_test_results!$N:$N,kfold75_test_results!$A:$A,"3",kfold75_test_results!$C:$C,"irregular",kfold75_test_results!$D:$D,"1",kfold75_test_results!$O:$O,"1")</f>
        <v>0.84235795600496377</v>
      </c>
      <c r="F27" s="2">
        <f>AVERAGEIFS(kfold75_test_results!$M:$M,kfold75_test_results!$A:$A,"3",kfold75_test_results!$C:$C,"irregular",kfold75_test_results!$D:$D,"1",kfold75_test_results!$O:$O,"0")</f>
        <v>1.0564727856994627</v>
      </c>
      <c r="G27" s="7">
        <f>AVERAGEIFS(kfold75_test_results!$N:$N,kfold75_test_results!$A:$A,"3",kfold75_test_results!$C:$C,"irregular",kfold75_test_results!$D:$D,"1",kfold75_test_results!$O:$O,"0")</f>
        <v>0.82711018107990031</v>
      </c>
    </row>
    <row r="28" spans="1:7" x14ac:dyDescent="0.25">
      <c r="A28" s="6">
        <v>3</v>
      </c>
      <c r="B28" s="1" t="s">
        <v>21</v>
      </c>
      <c r="C28" s="1">
        <v>2</v>
      </c>
      <c r="D28" s="2">
        <f>AVERAGEIFS(kfold75_test_results!$M:$M,kfold75_test_results!$A:$A,"3",kfold75_test_results!$C:$C,"irregular",kfold75_test_results!$D:$D,"2",kfold75_test_results!$O:$O,"1")</f>
        <v>1.0042052919436955</v>
      </c>
      <c r="E28" s="2">
        <f>AVERAGEIFS(kfold75_test_results!$N:$N,kfold75_test_results!$A:$A,"3",kfold75_test_results!$C:$C,"irregular",kfold75_test_results!$D:$D,"2",kfold75_test_results!$O:$O,"1")</f>
        <v>0.90656298636968524</v>
      </c>
      <c r="F28" s="2">
        <f>AVERAGEIFS(kfold75_test_results!$M:$M,kfold75_test_results!$A:$A,"3",kfold75_test_results!$C:$C,"irregular",kfold75_test_results!$D:$D,"2",kfold75_test_results!$O:$O,"0")</f>
        <v>1.0272438348349446</v>
      </c>
      <c r="G28" s="7">
        <f>AVERAGEIFS(kfold75_test_results!$N:$N,kfold75_test_results!$A:$A,"3",kfold75_test_results!$C:$C,"irregular",kfold75_test_results!$D:$D,"2",kfold75_test_results!$O:$O,"0")</f>
        <v>0.89993122551127103</v>
      </c>
    </row>
    <row r="29" spans="1:7" ht="15.75" thickBot="1" x14ac:dyDescent="0.3">
      <c r="A29" s="8">
        <v>3</v>
      </c>
      <c r="B29" s="9" t="s">
        <v>21</v>
      </c>
      <c r="C29" s="9">
        <v>3</v>
      </c>
      <c r="D29" s="10">
        <f>AVERAGEIFS(kfold75_test_results!$M:$M,kfold75_test_results!$A:$A,"3",kfold75_test_results!$C:$C,"irregular",kfold75_test_results!$D:$D,"3",kfold75_test_results!$O:$O,"1")</f>
        <v>0.96299931719866505</v>
      </c>
      <c r="E29" s="10">
        <f>AVERAGEIFS(kfold75_test_results!$N:$N,kfold75_test_results!$A:$A,"3",kfold75_test_results!$C:$C,"irregular",kfold75_test_results!$D:$D,"3",kfold75_test_results!$O:$O,"1")</f>
        <v>0.90191835403442633</v>
      </c>
      <c r="F29" s="10">
        <f>AVERAGEIFS(kfold75_test_results!$M:$M,kfold75_test_results!$A:$A,"3",kfold75_test_results!$C:$C,"irregular",kfold75_test_results!$D:$D,"3",kfold75_test_results!$O:$O,"0")</f>
        <v>0.85605009168298007</v>
      </c>
      <c r="G29" s="11">
        <f>AVERAGEIFS(kfold75_test_results!$N:$N,kfold75_test_results!$A:$A,"3",kfold75_test_results!$C:$C,"irregular",kfold75_test_results!$D:$D,"3",kfold75_test_results!$O:$O,"0")</f>
        <v>0.85980959939132517</v>
      </c>
    </row>
    <row r="30" spans="1:7" x14ac:dyDescent="0.25">
      <c r="A30" s="12">
        <v>4</v>
      </c>
      <c r="B30" s="13" t="s">
        <v>19</v>
      </c>
      <c r="C30" s="13">
        <v>1</v>
      </c>
      <c r="D30" s="14">
        <f>AVERAGEIFS(kfold75_test_results!$M:$M,kfold75_test_results!$A:$A,"4",kfold75_test_results!$C:$C,"regular",kfold75_test_results!$D:$D,"1",kfold75_test_results!$O:$O,"1")</f>
        <v>0.9951895404619564</v>
      </c>
      <c r="E30" s="14">
        <f>AVERAGEIFS(kfold75_test_results!$N:$N,kfold75_test_results!$A:$A,"4",kfold75_test_results!$C:$C,"regular",kfold75_test_results!$D:$D,"1",kfold75_test_results!$O:$O,"1")</f>
        <v>0.98938398558563057</v>
      </c>
      <c r="F30" s="14">
        <f>AVERAGEIFS(kfold75_test_results!$M:$M,kfold75_test_results!$A:$A,"4",kfold75_test_results!$C:$C,"regular",kfold75_test_results!$D:$D,"1",kfold75_test_results!$O:$O,"0")</f>
        <v>1.004443016975203</v>
      </c>
      <c r="G30" s="15">
        <f>AVERAGEIFS(kfold75_test_results!$N:$N,kfold75_test_results!$A:$A,"4",kfold75_test_results!$C:$C,"regular",kfold75_test_results!$D:$D,"1",kfold75_test_results!$O:$O,"0")</f>
        <v>0.97726106968619975</v>
      </c>
    </row>
    <row r="31" spans="1:7" x14ac:dyDescent="0.25">
      <c r="A31" s="6">
        <v>4</v>
      </c>
      <c r="B31" s="1" t="s">
        <v>19</v>
      </c>
      <c r="C31" s="1">
        <v>2</v>
      </c>
      <c r="D31" s="2">
        <f>AVERAGEIFS(kfold75_test_results!$M:$M,kfold75_test_results!$A:$A,"4",kfold75_test_results!$C:$C,"regular",kfold75_test_results!$D:$D,"2",kfold75_test_results!$O:$O,"1")</f>
        <v>0.9931897727099499</v>
      </c>
      <c r="E31" s="2">
        <f>AVERAGEIFS(kfold75_test_results!$N:$N,kfold75_test_results!$A:$A,"4",kfold75_test_results!$C:$C,"regular",kfold75_test_results!$D:$D,"2",kfold75_test_results!$O:$O,"1")</f>
        <v>0.97901445300835022</v>
      </c>
      <c r="F31" s="2">
        <f>AVERAGEIFS(kfold75_test_results!$M:$M,kfold75_test_results!$A:$A,"4",kfold75_test_results!$C:$C,"regular",kfold75_test_results!$D:$D,"2",kfold75_test_results!$O:$O,"0")</f>
        <v>0.92979789523008216</v>
      </c>
      <c r="G31" s="7">
        <f>AVERAGEIFS(kfold75_test_results!$N:$N,kfold75_test_results!$A:$A,"4",kfold75_test_results!$C:$C,"regular",kfold75_test_results!$D:$D,"2",kfold75_test_results!$O:$O,"0")</f>
        <v>0.94202486881364045</v>
      </c>
    </row>
    <row r="32" spans="1:7" x14ac:dyDescent="0.25">
      <c r="A32" s="6">
        <v>4</v>
      </c>
      <c r="B32" s="1" t="s">
        <v>19</v>
      </c>
      <c r="C32" s="1">
        <v>3</v>
      </c>
      <c r="D32" s="2">
        <f>AVERAGEIFS(kfold75_test_results!$M:$M,kfold75_test_results!$A:$A,"4",kfold75_test_results!$C:$C,"regular",kfold75_test_results!$D:$D,"3",kfold75_test_results!$O:$O,"1")</f>
        <v>1.0027858713811846</v>
      </c>
      <c r="E32" s="2">
        <f>AVERAGEIFS(kfold75_test_results!$N:$N,kfold75_test_results!$A:$A,"4",kfold75_test_results!$C:$C,"regular",kfold75_test_results!$D:$D,"3",kfold75_test_results!$O:$O,"1")</f>
        <v>0.99534338293831059</v>
      </c>
      <c r="F32" s="2">
        <f>AVERAGEIFS(kfold75_test_results!$M:$M,kfold75_test_results!$A:$A,"4",kfold75_test_results!$C:$C,"regular",kfold75_test_results!$D:$D,"3",kfold75_test_results!$O:$O,"0")</f>
        <v>0.98761677613723498</v>
      </c>
      <c r="G32" s="7">
        <f>AVERAGEIFS(kfold75_test_results!$N:$N,kfold75_test_results!$A:$A,"4",kfold75_test_results!$C:$C,"regular",kfold75_test_results!$D:$D,"3",kfold75_test_results!$O:$O,"0")</f>
        <v>0.98776400419615662</v>
      </c>
    </row>
    <row r="33" spans="1:7" x14ac:dyDescent="0.25">
      <c r="A33" s="6">
        <v>4</v>
      </c>
      <c r="B33" s="1" t="s">
        <v>20</v>
      </c>
      <c r="C33" s="1">
        <v>1</v>
      </c>
      <c r="D33" s="2">
        <f>AVERAGEIFS(kfold75_test_results!$M:$M,kfold75_test_results!$A:$A,"4",kfold75_test_results!$C:$C,"semiregular",kfold75_test_results!$D:$D,"1",kfold75_test_results!$O:$O,"1")</f>
        <v>0.99647251580797802</v>
      </c>
      <c r="E33" s="2">
        <f>AVERAGEIFS(kfold75_test_results!$N:$N,kfold75_test_results!$A:$A,"4",kfold75_test_results!$C:$C,"semiregular",kfold75_test_results!$D:$D,"1",kfold75_test_results!$O:$O,"1")</f>
        <v>0.89393063829609043</v>
      </c>
      <c r="F33" s="2">
        <f>AVERAGEIFS(kfold75_test_results!$M:$M,kfold75_test_results!$A:$A,"4",kfold75_test_results!$C:$C,"semiregular",kfold75_test_results!$D:$D,"1",kfold75_test_results!$O:$O,"0")</f>
        <v>1.0183236218596983</v>
      </c>
      <c r="G33" s="7">
        <f>AVERAGEIFS(kfold75_test_results!$N:$N,kfold75_test_results!$A:$A,"4",kfold75_test_results!$C:$C,"semiregular",kfold75_test_results!$D:$D,"1",kfold75_test_results!$O:$O,"0")</f>
        <v>0.87103786174631104</v>
      </c>
    </row>
    <row r="34" spans="1:7" x14ac:dyDescent="0.25">
      <c r="A34" s="6">
        <v>4</v>
      </c>
      <c r="B34" s="1" t="s">
        <v>20</v>
      </c>
      <c r="C34" s="1">
        <v>2</v>
      </c>
      <c r="D34" s="2">
        <f>AVERAGEIFS(kfold75_test_results!$M:$M,kfold75_test_results!$A:$A,"4",kfold75_test_results!$C:$C,"semiregular",kfold75_test_results!$D:$D,"2",kfold75_test_results!$O:$O,"1")</f>
        <v>0.97468535186713545</v>
      </c>
      <c r="E34" s="2">
        <f>AVERAGEIFS(kfold75_test_results!$N:$N,kfold75_test_results!$A:$A,"4",kfold75_test_results!$C:$C,"semiregular",kfold75_test_results!$D:$D,"2",kfold75_test_results!$O:$O,"1")</f>
        <v>0.90717274973763473</v>
      </c>
      <c r="F34" s="2">
        <f>AVERAGEIFS(kfold75_test_results!$M:$M,kfold75_test_results!$A:$A,"4",kfold75_test_results!$C:$C,"semiregular",kfold75_test_results!$D:$D,"2",kfold75_test_results!$O:$O,"0")</f>
        <v>0.8871777549459875</v>
      </c>
      <c r="G34" s="7">
        <f>AVERAGEIFS(kfold75_test_results!$N:$N,kfold75_test_results!$A:$A,"4",kfold75_test_results!$C:$C,"semiregular",kfold75_test_results!$D:$D,"2",kfold75_test_results!$O:$O,"0")</f>
        <v>0.84687331186524473</v>
      </c>
    </row>
    <row r="35" spans="1:7" x14ac:dyDescent="0.25">
      <c r="A35" s="6">
        <v>4</v>
      </c>
      <c r="B35" s="1" t="s">
        <v>20</v>
      </c>
      <c r="C35" s="1">
        <v>3</v>
      </c>
      <c r="D35" s="2">
        <f>AVERAGEIFS(kfold75_test_results!$M:$M,kfold75_test_results!$A:$A,"4",kfold75_test_results!$C:$C,"semiregular",kfold75_test_results!$D:$D,"3",kfold75_test_results!$O:$O,"1")</f>
        <v>0.96649251450134666</v>
      </c>
      <c r="E35" s="2">
        <f>AVERAGEIFS(kfold75_test_results!$N:$N,kfold75_test_results!$A:$A,"4",kfold75_test_results!$C:$C,"semiregular",kfold75_test_results!$D:$D,"3",kfold75_test_results!$O:$O,"1")</f>
        <v>0.92095382658490255</v>
      </c>
      <c r="F35" s="2">
        <f>AVERAGEIFS(kfold75_test_results!$M:$M,kfold75_test_results!$A:$A,"4",kfold75_test_results!$C:$C,"semiregular",kfold75_test_results!$D:$D,"3",kfold75_test_results!$O:$O,"0")</f>
        <v>0.96763394423901605</v>
      </c>
      <c r="G35" s="7">
        <f>AVERAGEIFS(kfold75_test_results!$N:$N,kfold75_test_results!$A:$A,"4",kfold75_test_results!$C:$C,"semiregular",kfold75_test_results!$D:$D,"3",kfold75_test_results!$O:$O,"0")</f>
        <v>0.90154711985545577</v>
      </c>
    </row>
    <row r="36" spans="1:7" x14ac:dyDescent="0.25">
      <c r="A36" s="6">
        <v>4</v>
      </c>
      <c r="B36" s="1" t="s">
        <v>21</v>
      </c>
      <c r="C36" s="1">
        <v>1</v>
      </c>
      <c r="D36" s="2">
        <f>AVERAGEIFS(kfold75_test_results!$M:$M,kfold75_test_results!$A:$A,"4",kfold75_test_results!$C:$C,"irregular",kfold75_test_results!$D:$D,"1",kfold75_test_results!$O:$O,"1")</f>
        <v>1.0962943202516719</v>
      </c>
      <c r="E36" s="2">
        <f>AVERAGEIFS(kfold75_test_results!$N:$N,kfold75_test_results!$A:$A,"4",kfold75_test_results!$C:$C,"irregular",kfold75_test_results!$D:$D,"1",kfold75_test_results!$O:$O,"1")</f>
        <v>0.69253280599021372</v>
      </c>
      <c r="F36" s="2">
        <f>AVERAGEIFS(kfold75_test_results!$M:$M,kfold75_test_results!$A:$A,"4",kfold75_test_results!$C:$C,"irregular",kfold75_test_results!$D:$D,"1",kfold75_test_results!$O:$O,"0")</f>
        <v>1.0499978128903358</v>
      </c>
      <c r="G36" s="7">
        <f>AVERAGEIFS(kfold75_test_results!$N:$N,kfold75_test_results!$A:$A,"4",kfold75_test_results!$C:$C,"irregular",kfold75_test_results!$D:$D,"1",kfold75_test_results!$O:$O,"0")</f>
        <v>0.66042549851979215</v>
      </c>
    </row>
    <row r="37" spans="1:7" x14ac:dyDescent="0.25">
      <c r="A37" s="6">
        <v>4</v>
      </c>
      <c r="B37" s="1" t="s">
        <v>21</v>
      </c>
      <c r="C37" s="1">
        <v>2</v>
      </c>
      <c r="D37" s="2">
        <f>AVERAGEIFS(kfold75_test_results!$M:$M,kfold75_test_results!$A:$A,"4",kfold75_test_results!$C:$C,"irregular",kfold75_test_results!$D:$D,"2",kfold75_test_results!$O:$O,"1")</f>
        <v>0.99277408076908491</v>
      </c>
      <c r="E37" s="2">
        <f>AVERAGEIFS(kfold75_test_results!$N:$N,kfold75_test_results!$A:$A,"4",kfold75_test_results!$C:$C,"irregular",kfold75_test_results!$D:$D,"2",kfold75_test_results!$O:$O,"1")</f>
        <v>0.79981960949320363</v>
      </c>
      <c r="F37" s="2">
        <f>AVERAGEIFS(kfold75_test_results!$M:$M,kfold75_test_results!$A:$A,"4",kfold75_test_results!$C:$C,"irregular",kfold75_test_results!$D:$D,"2",kfold75_test_results!$O:$O,"0")</f>
        <v>0.85246849077012543</v>
      </c>
      <c r="G37" s="7">
        <f>AVERAGEIFS(kfold75_test_results!$N:$N,kfold75_test_results!$A:$A,"4",kfold75_test_results!$C:$C,"irregular",kfold75_test_results!$D:$D,"2",kfold75_test_results!$O:$O,"0")</f>
        <v>0.7732469598632713</v>
      </c>
    </row>
    <row r="38" spans="1:7" ht="15.75" thickBot="1" x14ac:dyDescent="0.3">
      <c r="A38" s="8">
        <v>4</v>
      </c>
      <c r="B38" s="9" t="s">
        <v>21</v>
      </c>
      <c r="C38" s="9">
        <v>3</v>
      </c>
      <c r="D38" s="10">
        <f>AVERAGEIFS(kfold75_test_results!$M:$M,kfold75_test_results!$A:$A,"4",kfold75_test_results!$C:$C,"irregular",kfold75_test_results!$D:$D,"3",kfold75_test_results!$O:$O,"1")</f>
        <v>1.0255204874058388</v>
      </c>
      <c r="E38" s="10">
        <f>AVERAGEIFS(kfold75_test_results!$N:$N,kfold75_test_results!$A:$A,"4",kfold75_test_results!$C:$C,"irregular",kfold75_test_results!$D:$D,"3",kfold75_test_results!$O:$O,"1")</f>
        <v>0.8209394691089219</v>
      </c>
      <c r="F38" s="10">
        <f>AVERAGEIFS(kfold75_test_results!$M:$M,kfold75_test_results!$A:$A,"4",kfold75_test_results!$C:$C,"irregular",kfold75_test_results!$D:$D,"3",kfold75_test_results!$O:$O,"0")</f>
        <v>0.99528834475760386</v>
      </c>
      <c r="G38" s="11">
        <f>AVERAGEIFS(kfold75_test_results!$N:$N,kfold75_test_results!$A:$A,"4",kfold75_test_results!$C:$C,"irregular",kfold75_test_results!$D:$D,"3",kfold75_test_results!$O:$O,"0")</f>
        <v>0.82642192407942405</v>
      </c>
    </row>
    <row r="39" spans="1:7" x14ac:dyDescent="0.25">
      <c r="A39" s="12">
        <v>5</v>
      </c>
      <c r="B39" s="13" t="s">
        <v>19</v>
      </c>
      <c r="C39" s="13">
        <v>1</v>
      </c>
      <c r="D39" s="14">
        <f>AVERAGEIFS(kfold75_test_results!$M:$M,kfold75_test_results!$A:$A,"5",kfold75_test_results!$C:$C,"regular",kfold75_test_results!$D:$D,"1",kfold75_test_results!$O:$O,"1")</f>
        <v>1.0129964684936157</v>
      </c>
      <c r="E39" s="14">
        <f>AVERAGEIFS(kfold75_test_results!$N:$N,kfold75_test_results!$A:$A,"5",kfold75_test_results!$C:$C,"regular",kfold75_test_results!$D:$D,"1",kfold75_test_results!$O:$O,"1")</f>
        <v>0.98038830083951012</v>
      </c>
      <c r="F39" s="14">
        <f>AVERAGEIFS(kfold75_test_results!$M:$M,kfold75_test_results!$A:$A,"5",kfold75_test_results!$C:$C,"regular",kfold75_test_results!$D:$D,"1",kfold75_test_results!$O:$O,"0")</f>
        <v>1.0116064607744446</v>
      </c>
      <c r="G39" s="15">
        <f>AVERAGEIFS(kfold75_test_results!$N:$N,kfold75_test_results!$A:$A,"5",kfold75_test_results!$C:$C,"regular",kfold75_test_results!$D:$D,"1",kfold75_test_results!$O:$O,"0")</f>
        <v>0.96795490918183591</v>
      </c>
    </row>
    <row r="40" spans="1:7" x14ac:dyDescent="0.25">
      <c r="A40" s="6">
        <v>5</v>
      </c>
      <c r="B40" s="1" t="s">
        <v>19</v>
      </c>
      <c r="C40" s="1">
        <v>2</v>
      </c>
      <c r="D40" s="2">
        <f>AVERAGEIFS(kfold75_test_results!$M:$M,kfold75_test_results!$A:$A,"5",kfold75_test_results!$C:$C,"regular",kfold75_test_results!$D:$D,"2",kfold75_test_results!$O:$O,"1")</f>
        <v>0.98921152131492673</v>
      </c>
      <c r="E40" s="2">
        <f>AVERAGEIFS(kfold75_test_results!$N:$N,kfold75_test_results!$A:$A,"5",kfold75_test_results!$C:$C,"regular",kfold75_test_results!$D:$D,"2",kfold75_test_results!$O:$O,"1")</f>
        <v>0.98316802672047443</v>
      </c>
      <c r="F40" s="2">
        <f>AVERAGEIFS(kfold75_test_results!$M:$M,kfold75_test_results!$A:$A,"5",kfold75_test_results!$C:$C,"regular",kfold75_test_results!$D:$D,"2",kfold75_test_results!$O:$O,"0")</f>
        <v>0.88910128923017029</v>
      </c>
      <c r="G40" s="7">
        <f>AVERAGEIFS(kfold75_test_results!$N:$N,kfold75_test_results!$A:$A,"5",kfold75_test_results!$C:$C,"regular",kfold75_test_results!$D:$D,"2",kfold75_test_results!$O:$O,"0")</f>
        <v>0.92378544090523995</v>
      </c>
    </row>
    <row r="41" spans="1:7" x14ac:dyDescent="0.25">
      <c r="A41" s="6">
        <v>5</v>
      </c>
      <c r="B41" s="1" t="s">
        <v>19</v>
      </c>
      <c r="C41" s="1">
        <v>3</v>
      </c>
      <c r="D41" s="2">
        <f>AVERAGEIFS(kfold75_test_results!$M:$M,kfold75_test_results!$A:$A,"5",kfold75_test_results!$C:$C,"regular",kfold75_test_results!$D:$D,"3",kfold75_test_results!$O:$O,"1")</f>
        <v>0.99399159916401636</v>
      </c>
      <c r="E41" s="2">
        <f>AVERAGEIFS(kfold75_test_results!$N:$N,kfold75_test_results!$A:$A,"5",kfold75_test_results!$C:$C,"regular",kfold75_test_results!$D:$D,"3",kfold75_test_results!$O:$O,"1")</f>
        <v>0.99325069017151157</v>
      </c>
      <c r="F41" s="2">
        <f>AVERAGEIFS(kfold75_test_results!$M:$M,kfold75_test_results!$A:$A,"5",kfold75_test_results!$C:$C,"regular",kfold75_test_results!$D:$D,"3",kfold75_test_results!$O:$O,"0")</f>
        <v>0.94593051487207391</v>
      </c>
      <c r="G41" s="7">
        <f>AVERAGEIFS(kfold75_test_results!$N:$N,kfold75_test_results!$A:$A,"5",kfold75_test_results!$C:$C,"regular",kfold75_test_results!$D:$D,"3",kfold75_test_results!$O:$O,"0")</f>
        <v>0.95410937521715911</v>
      </c>
    </row>
    <row r="42" spans="1:7" x14ac:dyDescent="0.25">
      <c r="A42" s="6">
        <v>5</v>
      </c>
      <c r="B42" s="1" t="s">
        <v>20</v>
      </c>
      <c r="C42" s="1">
        <v>1</v>
      </c>
      <c r="D42" s="2">
        <f>AVERAGEIFS(kfold75_test_results!$M:$M,kfold75_test_results!$A:$A,"5",kfold75_test_results!$C:$C,"semiregular",kfold75_test_results!$D:$D,"1",kfold75_test_results!$O:$O,"1")</f>
        <v>0.99248470416107437</v>
      </c>
      <c r="E42" s="2">
        <f>AVERAGEIFS(kfold75_test_results!$N:$N,kfold75_test_results!$A:$A,"5",kfold75_test_results!$C:$C,"semiregular",kfold75_test_results!$D:$D,"1",kfold75_test_results!$O:$O,"1")</f>
        <v>0.89815151516211011</v>
      </c>
      <c r="F42" s="2">
        <f>AVERAGEIFS(kfold75_test_results!$M:$M,kfold75_test_results!$A:$A,"5",kfold75_test_results!$C:$C,"semiregular",kfold75_test_results!$D:$D,"1",kfold75_test_results!$O:$O,"0")</f>
        <v>0.96491129959634481</v>
      </c>
      <c r="G42" s="7">
        <f>AVERAGEIFS(kfold75_test_results!$N:$N,kfold75_test_results!$A:$A,"5",kfold75_test_results!$C:$C,"semiregular",kfold75_test_results!$D:$D,"1",kfold75_test_results!$O:$O,"0")</f>
        <v>0.88531570183425534</v>
      </c>
    </row>
    <row r="43" spans="1:7" x14ac:dyDescent="0.25">
      <c r="A43" s="6">
        <v>5</v>
      </c>
      <c r="B43" s="1" t="s">
        <v>20</v>
      </c>
      <c r="C43" s="1">
        <v>2</v>
      </c>
      <c r="D43" s="2">
        <f>AVERAGEIFS(kfold75_test_results!$M:$M,kfold75_test_results!$A:$A,"5",kfold75_test_results!$C:$C,"semiregular",kfold75_test_results!$D:$D,"2",kfold75_test_results!$O:$O,"1")</f>
        <v>0.99825633003134329</v>
      </c>
      <c r="E43" s="2">
        <f>AVERAGEIFS(kfold75_test_results!$N:$N,kfold75_test_results!$A:$A,"5",kfold75_test_results!$C:$C,"semiregular",kfold75_test_results!$D:$D,"2",kfold75_test_results!$O:$O,"1")</f>
        <v>0.91649047250740701</v>
      </c>
      <c r="F43" s="2">
        <f>AVERAGEIFS(kfold75_test_results!$M:$M,kfold75_test_results!$A:$A,"5",kfold75_test_results!$C:$C,"semiregular",kfold75_test_results!$D:$D,"2",kfold75_test_results!$O:$O,"0")</f>
        <v>0.9953458756918262</v>
      </c>
      <c r="G43" s="7">
        <f>AVERAGEIFS(kfold75_test_results!$N:$N,kfold75_test_results!$A:$A,"5",kfold75_test_results!$C:$C,"semiregular",kfold75_test_results!$D:$D,"2",kfold75_test_results!$O:$O,"0")</f>
        <v>0.91274412425143014</v>
      </c>
    </row>
    <row r="44" spans="1:7" x14ac:dyDescent="0.25">
      <c r="A44" s="6">
        <v>5</v>
      </c>
      <c r="B44" s="1" t="s">
        <v>20</v>
      </c>
      <c r="C44" s="1">
        <v>3</v>
      </c>
      <c r="D44" s="2">
        <f>AVERAGEIFS(kfold75_test_results!$M:$M,kfold75_test_results!$A:$A,"5",kfold75_test_results!$C:$C,"semiregular",kfold75_test_results!$D:$D,"3",kfold75_test_results!$O:$O,"1")</f>
        <v>1.0123439145136619</v>
      </c>
      <c r="E44" s="2">
        <f>AVERAGEIFS(kfold75_test_results!$N:$N,kfold75_test_results!$A:$A,"5",kfold75_test_results!$C:$C,"semiregular",kfold75_test_results!$D:$D,"3",kfold75_test_results!$O:$O,"1")</f>
        <v>0.92753950856489442</v>
      </c>
      <c r="F44" s="2">
        <f>AVERAGEIFS(kfold75_test_results!$M:$M,kfold75_test_results!$A:$A,"5",kfold75_test_results!$C:$C,"semiregular",kfold75_test_results!$D:$D,"3",kfold75_test_results!$O:$O,"0")</f>
        <v>0.98170145367351591</v>
      </c>
      <c r="G44" s="7">
        <f>AVERAGEIFS(kfold75_test_results!$N:$N,kfold75_test_results!$A:$A,"5",kfold75_test_results!$C:$C,"semiregular",kfold75_test_results!$D:$D,"3",kfold75_test_results!$O:$O,"0")</f>
        <v>0.9059910593835051</v>
      </c>
    </row>
    <row r="45" spans="1:7" x14ac:dyDescent="0.25">
      <c r="A45" s="6">
        <v>5</v>
      </c>
      <c r="B45" s="1" t="s">
        <v>21</v>
      </c>
      <c r="C45" s="1">
        <v>1</v>
      </c>
      <c r="D45" s="2">
        <f>AVERAGEIFS(kfold75_test_results!$M:$M,kfold75_test_results!$A:$A,"5",kfold75_test_results!$C:$C,"irregular",kfold75_test_results!$D:$D,"1",kfold75_test_results!$O:$O,"1")</f>
        <v>1.0427423733162062</v>
      </c>
      <c r="E45" s="2">
        <f>AVERAGEIFS(kfold75_test_results!$N:$N,kfold75_test_results!$A:$A,"5",kfold75_test_results!$C:$C,"irregular",kfold75_test_results!$D:$D,"1",kfold75_test_results!$O:$O,"1")</f>
        <v>0.72569539258344939</v>
      </c>
      <c r="F45" s="2">
        <f>AVERAGEIFS(kfold75_test_results!$M:$M,kfold75_test_results!$A:$A,"5",kfold75_test_results!$C:$C,"irregular",kfold75_test_results!$D:$D,"1",kfold75_test_results!$O:$O,"0")</f>
        <v>1.0881616242301304</v>
      </c>
      <c r="G45" s="7">
        <f>AVERAGEIFS(kfold75_test_results!$N:$N,kfold75_test_results!$A:$A,"5",kfold75_test_results!$C:$C,"irregular",kfold75_test_results!$D:$D,"1",kfold75_test_results!$O:$O,"0")</f>
        <v>0.66509518863791317</v>
      </c>
    </row>
    <row r="46" spans="1:7" x14ac:dyDescent="0.25">
      <c r="A46" s="6">
        <v>5</v>
      </c>
      <c r="B46" s="1" t="s">
        <v>21</v>
      </c>
      <c r="C46" s="1">
        <v>2</v>
      </c>
      <c r="D46" s="2">
        <f>AVERAGEIFS(kfold75_test_results!$M:$M,kfold75_test_results!$A:$A,"5",kfold75_test_results!$C:$C,"irregular",kfold75_test_results!$D:$D,"2",kfold75_test_results!$O:$O,"1")</f>
        <v>1.0103481477173133</v>
      </c>
      <c r="E46" s="2">
        <f>AVERAGEIFS(kfold75_test_results!$N:$N,kfold75_test_results!$A:$A,"5",kfold75_test_results!$C:$C,"irregular",kfold75_test_results!$D:$D,"2",kfold75_test_results!$O:$O,"1")</f>
        <v>0.80663400289353626</v>
      </c>
      <c r="F46" s="2">
        <f>AVERAGEIFS(kfold75_test_results!$M:$M,kfold75_test_results!$A:$A,"5",kfold75_test_results!$C:$C,"irregular",kfold75_test_results!$D:$D,"2",kfold75_test_results!$O:$O,"0")</f>
        <v>0.9842933192931641</v>
      </c>
      <c r="G46" s="7">
        <f>AVERAGEIFS(kfold75_test_results!$N:$N,kfold75_test_results!$A:$A,"5",kfold75_test_results!$C:$C,"irregular",kfold75_test_results!$D:$D,"2",kfold75_test_results!$O:$O,"0")</f>
        <v>0.73770579330626418</v>
      </c>
    </row>
    <row r="47" spans="1:7" ht="15.75" thickBot="1" x14ac:dyDescent="0.3">
      <c r="A47" s="8">
        <v>5</v>
      </c>
      <c r="B47" s="9" t="s">
        <v>21</v>
      </c>
      <c r="C47" s="9">
        <v>3</v>
      </c>
      <c r="D47" s="10">
        <f>AVERAGEIFS(kfold75_test_results!$M:$M,kfold75_test_results!$A:$A,"5",kfold75_test_results!$C:$C,"irregular",kfold75_test_results!$D:$D,"3",kfold75_test_results!$O:$O,"1")</f>
        <v>1.0060717490193927</v>
      </c>
      <c r="E47" s="10">
        <f>AVERAGEIFS(kfold75_test_results!$N:$N,kfold75_test_results!$A:$A,"5",kfold75_test_results!$C:$C,"irregular",kfold75_test_results!$D:$D,"3",kfold75_test_results!$O:$O,"1")</f>
        <v>0.83862170031685135</v>
      </c>
      <c r="F47" s="10">
        <f>AVERAGEIFS(kfold75_test_results!$M:$M,kfold75_test_results!$A:$A,"5",kfold75_test_results!$C:$C,"irregular",kfold75_test_results!$D:$D,"3",kfold75_test_results!$O:$O,"0")</f>
        <v>1.0504740850834997</v>
      </c>
      <c r="G47" s="11">
        <f>AVERAGEIFS(kfold75_test_results!$N:$N,kfold75_test_results!$A:$A,"5",kfold75_test_results!$C:$C,"irregular",kfold75_test_results!$D:$D,"3",kfold75_test_results!$O:$O,"0")</f>
        <v>0.77500347925713597</v>
      </c>
    </row>
  </sheetData>
  <mergeCells count="3">
    <mergeCell ref="D1:E1"/>
    <mergeCell ref="F1:G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kfold75_test_results</vt:lpstr>
      <vt:lpstr>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Basil Lin</cp:lastModifiedBy>
  <dcterms:created xsi:type="dcterms:W3CDTF">2020-11-08T05:53:56Z</dcterms:created>
  <dcterms:modified xsi:type="dcterms:W3CDTF">2020-11-10T00:51:37Z</dcterms:modified>
</cp:coreProperties>
</file>