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<sst xmlns="http://schemas.openxmlformats.org/spreadsheetml/2006/main" count="14502" uniqueCount="2662">
  <si>
    <t>ID</t>
  </si>
  <si>
    <t>PRED_ID</t>
  </si>
  <si>
    <t>MARKER_AUTO</t>
  </si>
  <si>
    <t>PREDICATE</t>
  </si>
  <si>
    <t>TEXT</t>
  </si>
  <si>
    <t>SENTENCE</t>
  </si>
  <si>
    <t>MARKER</t>
  </si>
  <si>
    <t>TARGET</t>
  </si>
  <si>
    <t>RELATION</t>
  </si>
  <si>
    <t>COMMENT</t>
  </si>
  <si>
    <t>1</t>
  </si>
  <si>
    <t>_</t>
  </si>
  <si>
    <t>Chris</t>
  </si>
  <si>
    <t>Chris Anderson : Les droits des de les citoyens , l' avenir d' Internet .</t>
  </si>
  <si>
    <t>file://conllu/fr/teddy-1319.conllu#s1_0</t>
  </si>
  <si>
    <t>2</t>
  </si>
  <si>
    <t>vouloir</t>
  </si>
  <si>
    <t>Je voudrais accueillir sur la scène de TED l' homme derrière ces révélations , Ed Snowden .</t>
  </si>
  <si>
    <t>file://conllu/fr/teddy-1319.conllu#s2_0</t>
  </si>
  <si>
    <t>3</t>
  </si>
  <si>
    <t>Applaudissement</t>
  </si>
  <si>
    <t>( Applaudissements )</t>
  </si>
  <si>
    <t>file://conllu/fr/teddy-1319.conllu#s3_0</t>
  </si>
  <si>
    <t>4</t>
  </si>
  <si>
    <t>trouver</t>
  </si>
  <si>
    <t>Ed se trouve dans un endroit perdu , quelque part en Russie au à le contrôle de ce robot depuis son ordinateur , de façon à ce qu' il puisse voir ce que le robot voit .</t>
  </si>
  <si>
    <t>file://conllu/fr/teddy-1319.conllu#s4_0</t>
  </si>
  <si>
    <t>5</t>
  </si>
  <si>
    <t>ed</t>
  </si>
  <si>
    <t>Ed , bienvenue sur la scène de TED .</t>
  </si>
  <si>
    <t>file://conllu/fr/teddy-1319.conllu#s5_0</t>
  </si>
  <si>
    <t>6</t>
  </si>
  <si>
    <t>lyez-voui</t>
  </si>
  <si>
    <t>Que voyez-vous ?</t>
  </si>
  <si>
    <t>file://conllu/fr/teddy-1319.conllu#s6_0</t>
  </si>
  <si>
    <t>7</t>
  </si>
  <si>
    <t>Edward</t>
  </si>
  <si>
    <t>Edward Snowden : Ah , je peux tous vous voir .</t>
  </si>
  <si>
    <t>file://conllu/fr/teddy-1319.conllu#s7_0</t>
  </si>
  <si>
    <t>8</t>
  </si>
  <si>
    <t>être (être incroyable)</t>
  </si>
  <si>
    <t>C' est incroyable .</t>
  </si>
  <si>
    <t>file://conllu/fr/teddy-1319.conllu#s8_0</t>
  </si>
  <si>
    <t>9</t>
  </si>
  <si>
    <t>Rires</t>
  </si>
  <si>
    <t>( Rires ) CA : Ed , voici quelques questions pour vous .</t>
  </si>
  <si>
    <t>file://conllu/fr/teddy-1319.conllu#s9_0</t>
  </si>
  <si>
    <t>10</t>
  </si>
  <si>
    <t>qualifier</t>
  </si>
  <si>
    <t>Vous avez été qualifié de nombreuses façons ces derniers mois .</t>
  </si>
  <si>
    <t>file://conllu/fr/teddy-1319.conllu#s10_0</t>
  </si>
  <si>
    <t>11</t>
  </si>
  <si>
    <t>appeler</t>
  </si>
  <si>
    <t>Vous avez parfois été appelé un lanceur d' alerte , un traître , ou un héros .</t>
  </si>
  <si>
    <t>file://conllu/fr/teddy-1319.conllu#s11_0</t>
  </si>
  <si>
    <t>12</t>
  </si>
  <si>
    <t>mot</t>
  </si>
  <si>
    <t>Avec quels mots vous décririez-vous ?</t>
  </si>
  <si>
    <t>file://conllu/fr/teddy-1319.conllu#s12_0</t>
  </si>
  <si>
    <t>13</t>
  </si>
  <si>
    <t>15</t>
  </si>
  <si>
    <t>et?</t>
  </si>
  <si>
    <t>discuter</t>
  </si>
  <si>
    <t>ES : Vous savez , toutes les personnes impliquées dans ce débat ont vivement discuté de moi et de ma personnalité , et de la façon dont je peux être décrit .</t>
  </si>
  <si>
    <t>file://conllu/fr/teddy-1319.conllu#s13_0</t>
  </si>
  <si>
    <t>14</t>
  </si>
  <si>
    <t>quand?</t>
  </si>
  <si>
    <t>être (être question)</t>
  </si>
  <si>
    <t>Mais quand je pense à tout ça , ce n' est pas la question dont nous devrions débattre .</t>
  </si>
  <si>
    <t>file://conllu/fr/teddy-1319.conllu#s14_0</t>
  </si>
  <si>
    <t>avoir</t>
  </si>
  <si>
    <t>Qui je suis vraiment n' a pas du de le tout d' importance .</t>
  </si>
  <si>
    <t>file://conllu/fr/teddy-1319.conllu#s15_0</t>
  </si>
  <si>
    <t>16</t>
  </si>
  <si>
    <t>si?</t>
  </si>
  <si>
    <t>détester</t>
  </si>
  <si>
    <t>Si je suis la pire personne au à le monde , détestez -moi et passez à autre chose .</t>
  </si>
  <si>
    <t>file://conllu/fr/teddy-1319.conllu#s16_0</t>
  </si>
  <si>
    <t>17</t>
  </si>
  <si>
    <t>être (être objet)</t>
  </si>
  <si>
    <t>Ce qui importe vraiment , ce sont les objets du de le litige .</t>
  </si>
  <si>
    <t>file://conllu/fr/teddy-1319.conllu#s17_0</t>
  </si>
  <si>
    <t>18</t>
  </si>
  <si>
    <t>être (être genre)</t>
  </si>
  <si>
    <t>Ce qui importe , c' est le genre de gouvernement que nous voulons , le genre d' Internet que nous voulons , le genre de relation entre les personnes et les sociétés .</t>
  </si>
  <si>
    <t>file://conllu/fr/teddy-1319.conllu#s18_0</t>
  </si>
  <si>
    <t>19</t>
  </si>
  <si>
    <t>espérer</t>
  </si>
  <si>
    <t>Et j' espère que le débat évoluera dans ce sens , et nous avons vu que c' est ce qui se passe au à le fil du de le temps .</t>
  </si>
  <si>
    <t>file://conllu/fr/teddy-1319.conllu#s19_0</t>
  </si>
  <si>
    <t>20</t>
  </si>
  <si>
    <t>comme?</t>
  </si>
  <si>
    <t>emploier</t>
  </si>
  <si>
    <t>Si je devais me décrire , je n' emploierais pas de mots comme « héros » .</t>
  </si>
  <si>
    <t>file://conllu/fr/teddy-1319.conllu#s20_0</t>
  </si>
  <si>
    <t>21</t>
  </si>
  <si>
    <t>Je n' emploierais pas non plus « patriote » ni « traître » .</t>
  </si>
  <si>
    <t>file://conllu/fr/teddy-1319.conllu#s21_0</t>
  </si>
  <si>
    <t>22</t>
  </si>
  <si>
    <t>dir</t>
  </si>
  <si>
    <t>Je dirais que je suis américain et un citoyen , comme tout le monde .</t>
  </si>
  <si>
    <t>file://conllu/fr/teddy-1319.conllu#s22_0</t>
  </si>
  <si>
    <t>23</t>
  </si>
  <si>
    <t>ça</t>
  </si>
  <si>
    <t>CA :</t>
  </si>
  <si>
    <t>file://conllu/fr/teddy-1319.conllu#s23_0</t>
  </si>
  <si>
    <t>24</t>
  </si>
  <si>
    <t>33</t>
  </si>
  <si>
    <t>étier</t>
  </si>
  <si>
    <t>Pour préciser le contexte , pour les personnes qui ne savent pas ce qui s' est passé ( Applaudissements ) à cette époque il y a un an , vous étiez en poste à Hawaï comme consultant pour la NSA .</t>
  </si>
  <si>
    <t>file://conllu/fr/teddy-1319.conllu#s24_0</t>
  </si>
  <si>
    <t>25</t>
  </si>
  <si>
    <t>avier</t>
  </si>
  <si>
    <t>En tant qu' administrateur système , vous aviez accès à leurs systèmes , et vous avez commencé à révéler certains documents classés secret à quelques journalistes triés sur le volet , ouvrant la voie aux à les révélations de juin .</t>
  </si>
  <si>
    <t>file://conllu/fr/teddy-1319.conllu#s25_0</t>
  </si>
  <si>
    <t>26</t>
  </si>
  <si>
    <t>être (être que)</t>
  </si>
  <si>
    <t>Qu' est -ce qui vous a poussé à faire ça ?</t>
  </si>
  <si>
    <t>file://conllu/fr/teddy-1319.conllu#s26_0</t>
  </si>
  <si>
    <t>27</t>
  </si>
  <si>
    <t>lorsque?</t>
  </si>
  <si>
    <t>être</t>
  </si>
  <si>
    <t>ES : Vous savez , quand j' étais en poste à Hawaï , et les années précédentes , lorsque je travaillais dans le renseignement , j' ai vu énormément de choses qui m' ont troublé .</t>
  </si>
  <si>
    <t>file://conllu/fr/teddy-1319.conllu#s27_0</t>
  </si>
  <si>
    <t>28</t>
  </si>
  <si>
    <t>faiser</t>
  </si>
  <si>
    <t>Nous faisons de bonnes choses dans le renseignement , des de les choses qui doivent être faites , et des de les choses qui aident tout le monde .</t>
  </si>
  <si>
    <t>file://conllu/fr/teddy-1319.conllu#s28_0</t>
  </si>
  <si>
    <t>29</t>
  </si>
  <si>
    <t>également?</t>
  </si>
  <si>
    <t>Mais il y a également des de les choses qui vont trop loin .</t>
  </si>
  <si>
    <t>file://conllu/fr/teddy-1319.conllu#s29_0</t>
  </si>
  <si>
    <t>30</t>
  </si>
  <si>
    <t>Il y a des de les choses qui ne devraient pas être faites , et des de les décisions qui ont été prises dans le secret sans que le public ne le sache , sans le consentement du de le public , et même sans que nos représentants au à le gouvernement aient connaissance de ces programmes .</t>
  </si>
  <si>
    <t>file://conllu/fr/teddy-1319.conllu#s30_0</t>
  </si>
  <si>
    <t>31</t>
  </si>
  <si>
    <t>demander</t>
  </si>
  <si>
    <t>Quand j' ai vraiment commencé à m' intéresser à ces questions , je me suis demandé , comment agir de la façon la plus responsable , en optimisant le bénéfice du de le public tout en minimisant les risques ?</t>
  </si>
  <si>
    <t>file://conllu/fr/teddy-1319.conllu#s31_0</t>
  </si>
  <si>
    <t>32</t>
  </si>
  <si>
    <t>45</t>
  </si>
  <si>
    <t>s'?</t>
  </si>
  <si>
    <t>Et de toutes les solutions que j' ai trouvées , aller au à le Congrès , où il n' y avait pas de loi , aucune protection légale pour un employé du de le privé , un contractuel du de le renseignement comme moi , il y avait le risque que l' on m' ensevelisse avec l' information , et que le public ne s' en rende jamais compte .</t>
  </si>
  <si>
    <t>file://conllu/fr/teddy-1319.conllu#s32_0</t>
  </si>
  <si>
    <t>pour?</t>
  </si>
  <si>
    <t>garantir</t>
  </si>
  <si>
    <t>Mais le Premier Amendement de la Constitution des de les États-Unis nous garantit une presse libre pour une bonne raison , qui est de permettre une presse critique , qui défie le gouvernement , mais également qui travaille avec le gouvernement , pour avoir un dialogue et débattre sur la façon dont nous pouvons informer le public sur des de les questions d' importance vitale sans mettre en danger la sécurité nationale .</t>
  </si>
  <si>
    <t>file://conllu/fr/teddy-1319.conllu#s33_0</t>
  </si>
  <si>
    <t>34</t>
  </si>
  <si>
    <t>37</t>
  </si>
  <si>
    <t>plutôt?</t>
  </si>
  <si>
    <t>mener</t>
  </si>
  <si>
    <t>En travaillant avec des de les journalistes , en livrant toutes mes informations au à le peuple américain , plutôt que de compter sur moi-même pour prendre les décisions au à le sujet de la publication , nous avons mené un solide débat avec une forte implication du de le gouvernement qui , je pense , s' est avérée être un avantage pour chacun .</t>
  </si>
  <si>
    <t>file://conllu/fr/teddy-1319.conllu#s34_0</t>
  </si>
  <si>
    <t>35</t>
  </si>
  <si>
    <t>réaliser</t>
  </si>
  <si>
    <t>Les risques encourus , les risques sur lesquels le gouvernement a attiré l' attention ne sont jamais réalisés .</t>
  </si>
  <si>
    <t>file://conllu/fr/teddy-1319.conllu#s35_0</t>
  </si>
  <si>
    <t>36</t>
  </si>
  <si>
    <t>à?</t>
  </si>
  <si>
    <t>voir</t>
  </si>
  <si>
    <t>Nous n' avons jamais vu aucune preuve , pas le moindre exemple d' une nuisance particulière , et à cause de ça , je suis à l' aise avec les décisions que j' ai prises .</t>
  </si>
  <si>
    <t>file://conllu/fr/teddy-1319.conllu#s36_0</t>
  </si>
  <si>
    <t>CA : Je vais montrer au à le public deux exemples de vos révélations .</t>
  </si>
  <si>
    <t>file://conllu/fr/teddy-1319.conllu#s37_0</t>
  </si>
  <si>
    <t>38</t>
  </si>
  <si>
    <t>savoir</t>
  </si>
  <si>
    <t>Si on pouvait montrer une diapo , et Ed , je ne sais pas si vous pouvez voir , voilà les diapos .</t>
  </si>
  <si>
    <t>file://conllu/fr/teddy-1319.conllu#s38_0</t>
  </si>
  <si>
    <t>39</t>
  </si>
  <si>
    <t>voici</t>
  </si>
  <si>
    <t>Voici une diapo du de le programme PRISM , peut-être pourriez -vous dire au à le public ce qui a été révélé .</t>
  </si>
  <si>
    <t>file://conllu/fr/teddy-1319.conllu#s39_0</t>
  </si>
  <si>
    <t>40</t>
  </si>
  <si>
    <t>manière</t>
  </si>
  <si>
    <t>ES : La meilleure manière de comprendre PRISM , à cause de la petite controverse , c' est d' abord de dire ce que PRISM n' est pas .</t>
  </si>
  <si>
    <t>file://conllu/fr/teddy-1319.conllu#s40_0</t>
  </si>
  <si>
    <t>41</t>
  </si>
  <si>
    <t>tourner</t>
  </si>
  <si>
    <t>La grande partie du de le débat aux à les États-Unis a tourné autour des de les métadonnées .</t>
  </si>
  <si>
    <t>file://conllu/fr/teddy-1319.conllu#s41_0</t>
  </si>
  <si>
    <t>42</t>
  </si>
  <si>
    <t>parler (parler dire)</t>
  </si>
  <si>
    <t>On a dit que ce ne sont que des de les métadonnées , ce n' est que des de les métadonnées , et on parle d' une autorité légale bien précise , nommée Section 215 du de le &lt;i&gt;Patriot Act&lt; / i&gt; .</t>
  </si>
  <si>
    <t>file://conllu/fr/teddy-1319.conllu#s42_0</t>
  </si>
  <si>
    <t>43</t>
  </si>
  <si>
    <t>autoriser</t>
  </si>
  <si>
    <t>Elle autorise une sorte d' écoute téléphonique sans mandat , une surveillance de masse des de les données téléphoniques , de choses de ce type , du de le pays tout entier à qui on parle , quand on leur parle , où on voyage .</t>
  </si>
  <si>
    <t>file://conllu/fr/teddy-1319.conllu#s43_0</t>
  </si>
  <si>
    <t>44</t>
  </si>
  <si>
    <t>être (être tout)</t>
  </si>
  <si>
    <t>Ce sont tous des de les métadonnées d' événements .</t>
  </si>
  <si>
    <t>file://conllu/fr/teddy-1319.conllu#s44_0</t>
  </si>
  <si>
    <t>concerner</t>
  </si>
  <si>
    <t>PRISM concerne le contenu .</t>
  </si>
  <si>
    <t>file://conllu/fr/teddy-1319.conllu#s45_0</t>
  </si>
  <si>
    <t>46</t>
  </si>
  <si>
    <t>être (être programme)</t>
  </si>
  <si>
    <t>C' est un programme grâce auquel à lequel le gouvernement pouvait contraindre les sociétés américaines , il pouvait prendre la place de ces sociétés pour faire son sale boulot pour la NSA .</t>
  </si>
  <si>
    <t>file://conllu/fr/teddy-1319.conllu#s46_0</t>
  </si>
  <si>
    <t>47</t>
  </si>
  <si>
    <t>contester (contester faire croire)</t>
  </si>
  <si>
    <t>Bien que certaines de ces sociétés aient résisté , bien que certaines je crois que Yahoo en faisait partie aient contesté devant les tribunaux , elles ont toutes perdu car les procès n' ont jamais eu lieu en audience publique .</t>
  </si>
  <si>
    <t>file://conllu/fr/teddy-1319.conllu#s47_0</t>
  </si>
  <si>
    <t>48</t>
  </si>
  <si>
    <t>juger</t>
  </si>
  <si>
    <t>Ils ont été jugés seulement par un tribunal secret .</t>
  </si>
  <si>
    <t>file://conllu/fr/teddy-1319.conllu#s48_0</t>
  </si>
  <si>
    <t>49</t>
  </si>
  <si>
    <t>Une chose que nous avons vue , à propos du de le programme PRISM qui me semble très inquiétante , il y a eu un sujet de discussion au à le sein du de le gouvernement américain où il a été dit que 15 juges fédéraux avaient examiné ces programmes et les avaient trouvés légaux , mais ce qu' on ne vous dit pas , c' est qu' il s' agit de juges secrets , dans un tribunal secret , fondé sur des de les interprétations secrètes de la loi qui a examiné 34 000 demandes de mandats en 33 ans , et en 33 ans , a seulement rejeté 11 demandes du de le gouvernement .</t>
  </si>
  <si>
    <t>file://conllu/fr/teddy-1319.conllu#s49_0</t>
  </si>
  <si>
    <t>50</t>
  </si>
  <si>
    <t>être (être personne)</t>
  </si>
  <si>
    <t>Ce ne sont pas les personnes que l' on veut voir décider du de le rôle des de les sociétés américaines dans un Internet libre et ouvert comme il devrait l' être .</t>
  </si>
  <si>
    <t>file://conllu/fr/teddy-1319.conllu#s50_0</t>
  </si>
  <si>
    <t>51</t>
  </si>
  <si>
    <t>CA : La diapo que voici montre les dates où différentes entreprises de technologie , des de les entreprises Internet , sont présumées avoir rejoint le programme , et où la collecte de données a commencé chez elles .</t>
  </si>
  <si>
    <t>file://conllu/fr/teddy-1319.conllu#s51_0</t>
  </si>
  <si>
    <t>52</t>
  </si>
  <si>
    <t>démentir</t>
  </si>
  <si>
    <t>Elles ont démenti avoir collaboré avec la NSA .</t>
  </si>
  <si>
    <t>file://conllu/fr/teddy-1319.conllu#s52_0</t>
  </si>
  <si>
    <t>53</t>
  </si>
  <si>
    <t>recueillir</t>
  </si>
  <si>
    <t>Comment les données ont -elles été recueillies par la NSA ?</t>
  </si>
  <si>
    <t>file://conllu/fr/teddy-1319.conllu#s53_0</t>
  </si>
  <si>
    <t>54</t>
  </si>
  <si>
    <t>ES : D' accord .</t>
  </si>
  <si>
    <t>file://conllu/fr/teddy-1319.conllu#s54_0</t>
  </si>
  <si>
    <t>55</t>
  </si>
  <si>
    <t>diapos</t>
  </si>
  <si>
    <t>Les propres diapos de la NSA en parlent comme d' un « accès direct » .</t>
  </si>
  <si>
    <t>file://conllu/fr/teddy-1319.conllu#s55_0</t>
  </si>
  <si>
    <t>56</t>
  </si>
  <si>
    <t>Ce que ça veut dire pour un analyste de la NSA , une personne comme moi qui travaillait comme analyste du de le renseignement , et qui ciblait des de les cyber-pirates chinois , des de les choses de ce type , à Hawaï , c' est que la provenance de ces données vient directement de leurs serveurs .</t>
  </si>
  <si>
    <t>file://conllu/fr/teddy-1319.conllu#s56_0</t>
  </si>
  <si>
    <t>57</t>
  </si>
  <si>
    <t>dire (dire vouloir)</t>
  </si>
  <si>
    <t>Ça ne veut pas dire qu' il y a un groupe de représentants de sociétés assis dans une salle enfumée avec la NSA en train de sympathiser et passer des de les accords en coulisses sur la façon dont ils vont donner ce genre de choses .</t>
  </si>
  <si>
    <t>file://conllu/fr/teddy-1319.conllu#s57_0</t>
  </si>
  <si>
    <t>58</t>
  </si>
  <si>
    <t>traiter</t>
  </si>
  <si>
    <t>Chaque entreprise le traite à sa façon .</t>
  </si>
  <si>
    <t>file://conllu/fr/teddy-1319.conllu#s58_0</t>
  </si>
  <si>
    <t>59</t>
  </si>
  <si>
    <t>être (être responsable)</t>
  </si>
  <si>
    <t>Certaines sont responsables .</t>
  </si>
  <si>
    <t>file://conllu/fr/teddy-1319.conllu#s59_0</t>
  </si>
  <si>
    <t>60</t>
  </si>
  <si>
    <t>D' autres sont un peu moins responsables .</t>
  </si>
  <si>
    <t>file://conllu/fr/teddy-1319.conllu#s60_0</t>
  </si>
  <si>
    <t>61</t>
  </si>
  <si>
    <t>lorsqu'?</t>
  </si>
  <si>
    <t>Mais l' essentiel , lorsqu' on parle de la manière dont ces informations sont données , c' est qu' elles viennent des de les entreprises elles-mêmes .</t>
  </si>
  <si>
    <t>file://conllu/fr/teddy-1319.conllu#s61_0</t>
  </si>
  <si>
    <t>62</t>
  </si>
  <si>
    <t>depuis?</t>
  </si>
  <si>
    <t>voler</t>
  </si>
  <si>
    <t>Elles ne sont pas volées depuis les lignes de communication .</t>
  </si>
  <si>
    <t>file://conllu/fr/teddy-1319.conllu#s62_0</t>
  </si>
  <si>
    <t>63</t>
  </si>
  <si>
    <t>Il y a une chose importante à rappeler ici : même si des de les entreprises ont résisté , même si des de les entreprises ont exigé « hé , on va le faire mais avec une procédure de mandat , faisons -le lorsque nous pouvons avoir une sorte d' examen juridique , une sorte de base pour remettre les données de ces « utilisateurs » , nous avons lu des de les histoires dans le Washington Post l' année dernière , beaucoup moins couvertes que l' histoire sur PRISM , et qui disaient que la NSA était entrée de force dans les communications des de les centres de traitement des de les données entre Google et la NSA elle-même , et Yahoo et la NSA elle-même .</t>
  </si>
  <si>
    <t>file://conllu/fr/teddy-1319.conllu#s63_0</t>
  </si>
  <si>
    <t>64</t>
  </si>
  <si>
    <t>être (être satisfait)</t>
  </si>
  <si>
    <t>Donc même pour ces entreprises qui coopèrent de façon contrainte mais heureusement légale avec la NSA , la NSA n' est toujours pas satisfaite , et c' est pourquoi il faut que nos entreprises travaillent très dur pour garantir qu' elles vont représenter les intérêts de l' utilisateur , et qu' elles vont défendre les droits des de les utilisateurs .</t>
  </si>
  <si>
    <t>file://conllu/fr/teddy-1319.conllu#s64_0</t>
  </si>
  <si>
    <t>65</t>
  </si>
  <si>
    <t>faire (faire voir croire)</t>
  </si>
  <si>
    <t>Je crois qu' au à le cours de l' année dernière , on a vu les entreprises nommées dans les diapos de PRISM faire d' énormes pas dans ce sens , et je les encourage à continuer .</t>
  </si>
  <si>
    <t>file://conllu/fr/teddy-1319.conllu#s65_0</t>
  </si>
  <si>
    <t>66</t>
  </si>
  <si>
    <t>file://conllu/fr/teddy-1319.conllu#s66_0</t>
  </si>
  <si>
    <t>67</t>
  </si>
  <si>
    <t>devoir</t>
  </si>
  <si>
    <t>Que doivent -elles faire de plus ?</t>
  </si>
  <si>
    <t>file://conllu/fr/teddy-1319.conllu#s67_0</t>
  </si>
  <si>
    <t>68</t>
  </si>
  <si>
    <t>ES : La chose la plus importante qu' une société Internet en Amérique puisse faire aujourd'hui , sans consulter d' avocats , pour protéger les droits des de les utilisateurs du de le monde entier c' est de rendre possible le chiffrement SSL du de le web , sur chaque page qu' on visite .</t>
  </si>
  <si>
    <t>file://conllu/fr/teddy-1319.conllu#s68_0</t>
  </si>
  <si>
    <t>69</t>
  </si>
  <si>
    <t>en?</t>
  </si>
  <si>
    <t>pouvoir</t>
  </si>
  <si>
    <t>La raison pour laquelle c' est important , c' est que de nos jours , si on regarde un exemplaire de « 1984 » sur &lt;i&gt;Amazon.com &lt; / i&gt; , la NSA peut en avoir une trace , le service de renseignement russe peut en avoir une trace , le service chinois peut en avoir une trace , le service français , le service allemand , le service d' Andorre .</t>
  </si>
  <si>
    <t>file://conllu/fr/teddy-1319.conllu#s69_0</t>
  </si>
  <si>
    <t>70</t>
  </si>
  <si>
    <t>Ils peuvent tous le voir car c' est ce n' est pas codé .</t>
  </si>
  <si>
    <t>file://conllu/fr/teddy-1319.conllu#s70_0</t>
  </si>
  <si>
    <t>71</t>
  </si>
  <si>
    <t>mais?</t>
  </si>
  <si>
    <t>être (être &lt;i&gt;Amazon.com)</t>
  </si>
  <si>
    <t>La bibliothèque du de le monde est &lt;i&gt;Amazon.com &lt; / i&gt; , mais non seulement , ils ne prennent pas en charge le chiffrement par défaut , mais en plus , on ne peut pas choisir d' utiliser le chiffrement lors de la navigation parmi leurs livres .</t>
  </si>
  <si>
    <t>file://conllu/fr/teddy-1319.conllu#s71_0</t>
  </si>
  <si>
    <t>72</t>
  </si>
  <si>
    <t>être (être chose)</t>
  </si>
  <si>
    <t>C' est une chose qu' il faut absolument changer , pas seulement chez &lt;i&gt;Amazon &lt; / i&gt; , je ne veux pas les pointer du de le doigt , mais &lt;i&gt;Amazon &lt; / i&gt; est un très bon exemple .</t>
  </si>
  <si>
    <t>file://conllu/fr/teddy-1319.conllu#s72_0</t>
  </si>
  <si>
    <t>73</t>
  </si>
  <si>
    <t>ou?</t>
  </si>
  <si>
    <t>Toutes les entreprises doivent commencer à prendre l' habitude de la navigation chiffrée par défaut pour tous les utilisateurs qui n' ont pris aucune mesure , ou qui n' ont pas choisi de méthode particulière , de leur propre initiative .</t>
  </si>
  <si>
    <t>file://conllu/fr/teddy-1319.conllu#s73_0</t>
  </si>
  <si>
    <t>74</t>
  </si>
  <si>
    <t>augmenter</t>
  </si>
  <si>
    <t>Ça augmentera le secret et les droits dont tout le monde peut bénéficier sur la planète .</t>
  </si>
  <si>
    <t>file://conllu/fr/teddy-1319.conllu#s74_0</t>
  </si>
  <si>
    <t>75</t>
  </si>
  <si>
    <t>CA : Ed , venez avec moi vers cette partie de la scène .</t>
  </si>
  <si>
    <t>file://conllu/fr/teddy-1319.conllu#s75_0</t>
  </si>
  <si>
    <t>76</t>
  </si>
  <si>
    <t>montrer (montrer vouloir)</t>
  </si>
  <si>
    <t>Je veux vous montrer la prochaine diapo d' ici .</t>
  </si>
  <si>
    <t>file://conllu/fr/teddy-1319.conllu#s76_0</t>
  </si>
  <si>
    <t>77</t>
  </si>
  <si>
    <t>( Applaudissements ) Voici un programme appelé « Boundless Informant » .</t>
  </si>
  <si>
    <t>file://conllu/fr/teddy-1319.conllu#s77_0</t>
  </si>
  <si>
    <t>78</t>
  </si>
  <si>
    <t>Qu' est -ce que c' est ?</t>
  </si>
  <si>
    <t>file://conllu/fr/teddy-1319.conllu#s78_0</t>
  </si>
  <si>
    <t>79</t>
  </si>
  <si>
    <t>ES : Je dois bien reconnaître le mérite de la NSA pour ses trouvailles en matière de nom .</t>
  </si>
  <si>
    <t>file://conllu/fr/teddy-1319.conllu#s79_0</t>
  </si>
  <si>
    <t>80</t>
  </si>
  <si>
    <t>être (être un)</t>
  </si>
  <si>
    <t>C' est l' un de mes acronymes préférés de la NSA .</t>
  </si>
  <si>
    <t>file://conllu/fr/teddy-1319.conllu#s80_0</t>
  </si>
  <si>
    <t>81</t>
  </si>
  <si>
    <t>« Boundless Informant » ( Informateur sans limites ) est un programme que la NSA a caché au à le Congrès .</t>
  </si>
  <si>
    <t>file://conllu/fr/teddy-1319.conllu#s81_0</t>
  </si>
  <si>
    <t>82</t>
  </si>
  <si>
    <t>déjà?</t>
  </si>
  <si>
    <t>Le Congrès avait déjà demandé à la NSA s' il était possible qu' elle donne ne serait -ce qu' une estimation approximative du de le nombre de communications américaines interceptées .</t>
  </si>
  <si>
    <t>file://conllu/fr/teddy-1319.conllu#s82_0</t>
  </si>
  <si>
    <t>83</t>
  </si>
  <si>
    <t>répondre</t>
  </si>
  <si>
    <t>Elle a répondu non .</t>
  </si>
  <si>
    <t>file://conllu/fr/teddy-1319.conllu#s83_0</t>
  </si>
  <si>
    <t>84</t>
  </si>
  <si>
    <t>dire</t>
  </si>
  <si>
    <t>Elle a dit : « On ne surveille pas ces statistiques , et on ne peut pas le faire .</t>
  </si>
  <si>
    <t>file://conllu/fr/teddy-1319.conllu#s84_0</t>
  </si>
  <si>
    <t>85</t>
  </si>
  <si>
    <t>car?</t>
  </si>
  <si>
    <t>On ne peut pas vous dire combien de communications nous interceptons à travers le monde , car vous le révéler serait une intrusion de votre vie privée .</t>
  </si>
  <si>
    <t>file://conllu/fr/teddy-1319.conllu#s85_0</t>
  </si>
  <si>
    <t>86</t>
  </si>
  <si>
    <t>»</t>
  </si>
  <si>
    <t>file://conllu/fr/teddy-1319.conllu#s86_0</t>
  </si>
  <si>
    <t>87</t>
  </si>
  <si>
    <t>être (être honneur)</t>
  </si>
  <si>
    <t>C' est tout à leur honneur , mais la vérité , lorsqu’ on regarde cette diapositive , c' est que non seulement , elle en est capable , mais cette capacité existe déjà .</t>
  </si>
  <si>
    <t>file://conllu/fr/teddy-1319.conllu#s87_0</t>
  </si>
  <si>
    <t>88</t>
  </si>
  <si>
    <t>être (être place)</t>
  </si>
  <si>
    <t>Elle est déjà en place .</t>
  </si>
  <si>
    <t>file://conllu/fr/teddy-1319.conllu#s88_0</t>
  </si>
  <si>
    <t>89</t>
  </si>
  <si>
    <t>avoir (avoir format)</t>
  </si>
  <si>
    <t>La NSA a son propre format interne de données qui piste les deux interlocuteurs d' une communication , et s' il est dit que cette communication venait d' Amérique , la NSA peut donner au à le Congrès le nombre de communications de ce type qu' elle possède aujourd'hui , immédiatement .</t>
  </si>
  <si>
    <t>file://conllu/fr/teddy-1319.conllu#s89_0</t>
  </si>
  <si>
    <t>90</t>
  </si>
  <si>
    <t>Ce que « Boundless Informant » nous dit , c' est qu' il y a plus de communications qui sont interceptées en Amérique , sur les Américains qu' en Russie sur les Russes .</t>
  </si>
  <si>
    <t>file://conllu/fr/teddy-1319.conllu#s90_0</t>
  </si>
  <si>
    <t>91</t>
  </si>
  <si>
    <t>être (être certain)</t>
  </si>
  <si>
    <t>Je ne suis pas certain que ce doit être l' objectif d' un service de renseignement .</t>
  </si>
  <si>
    <t>file://conllu/fr/teddy-1319.conllu#s91_0</t>
  </si>
  <si>
    <t>92</t>
  </si>
  <si>
    <t>file://conllu/fr/teddy-1319.conllu#s92_0</t>
  </si>
  <si>
    <t>93</t>
  </si>
  <si>
    <t>encore?</t>
  </si>
  <si>
    <t>révéler</t>
  </si>
  <si>
    <t>Ed , le Washington Post a révélé une histoire en exclusivité , une fois encore à partir de vos données .</t>
  </si>
  <si>
    <t>file://conllu/fr/teddy-1319.conllu#s93_0</t>
  </si>
  <si>
    <t>94</t>
  </si>
  <si>
    <t>titre</t>
  </si>
  <si>
    <t>Le gros titre dit : « La NSA brise les règles de vie privée des de les milliers de fois par an .</t>
  </si>
  <si>
    <t>file://conllu/fr/teddy-1319.conllu#s94_0</t>
  </si>
  <si>
    <t>95</t>
  </si>
  <si>
    <t>» Dites -nous en plus .</t>
  </si>
  <si>
    <t>file://conllu/fr/teddy-1319.conllu#s95_0</t>
  </si>
  <si>
    <t>96</t>
  </si>
  <si>
    <t>aussi?</t>
  </si>
  <si>
    <t>ES : On a aussi entendu l' année dernière dans une déposition devant le Congrès une chose extraordinaire pour quelqu'un comme moi qui vient de la NSA et qui a vu les vrais documents internes , qui sait ce qu' ils contiennent , de voir des de les officiels prêter sous serment qu' il n' y a pas eu d' abus , qu' il n' y a pas eu de violation des de les règles de la NSA , lorsqu' on a su que cette histoire allait sortir .</t>
  </si>
  <si>
    <t>file://conllu/fr/teddy-1319.conllu#s96_0</t>
  </si>
  <si>
    <t>97</t>
  </si>
  <si>
    <t>ce</t>
  </si>
  <si>
    <t>Mais ce qui est particulièrement intéressant ici , sur le fait que la NSA a violé ses propres règles , ses propres lois , des de les milliers de fois en une seule année , y compris un cas qui à lui tout seul , un cas parmi ces 2 776 cas , qui a affecté plus de 3 000 personnes .</t>
  </si>
  <si>
    <t>file://conllu/fr/teddy-1319.conllu#s97_0</t>
  </si>
  <si>
    <t>98</t>
  </si>
  <si>
    <t>intercepter</t>
  </si>
  <si>
    <t>Dans un autre cas , ils ont intercepté tous les appels de Washington , par accident .</t>
  </si>
  <si>
    <t>file://conllu/fr/teddy-1319.conllu#s98_0</t>
  </si>
  <si>
    <t>99</t>
  </si>
  <si>
    <t>être (être fait)</t>
  </si>
  <si>
    <t>Ce qui est stupéfiant ici , ce rapport qui n' a pas beaucoup retenu l' attention , c' est le fait que non seulement il y avait 2 776 abus , mais qu' en plus , la présidente de la Commission du de le Sénat sur le Renseignement , Dianne Feinstein , n' avait pas vu ce rapport jusqu' à ce que le Washington Post la contacte pour lui demander ses commentaires sur ce rapport .</t>
  </si>
  <si>
    <t>file://conllu/fr/teddy-1319.conllu#s99_0</t>
  </si>
  <si>
    <t>100</t>
  </si>
  <si>
    <t>auparavant?</t>
  </si>
  <si>
    <t>voir (voir demander)</t>
  </si>
  <si>
    <t>Elle a ensuite demandé une copie à la NSA et l' a reçue , mais elle ne l' avait pas vu auparavant .</t>
  </si>
  <si>
    <t>file://conllu/fr/teddy-1319.conllu#s100_0</t>
  </si>
  <si>
    <t>101</t>
  </si>
  <si>
    <t>Qu' est -ce que cela nous dit sur le degré de contrôle dans le renseignement américain lorsque la présidente de la Commission du de le Sénat sur le Renseignement n' avait pas la moindre idée que des de les règles avaient été brisées des de les milliers de fois par an ?</t>
  </si>
  <si>
    <t>file://conllu/fr/teddy-1319.conllu#s101_0</t>
  </si>
  <si>
    <t>102</t>
  </si>
  <si>
    <t>CA : Ed , une réponse à tout ce débat , c' est : pourquoi devrions -nous inquiéter par toute cette surveillance , franchement ?</t>
  </si>
  <si>
    <t>file://conllu/fr/teddy-1319.conllu#s102_0</t>
  </si>
  <si>
    <t>103</t>
  </si>
  <si>
    <t>Si on n' a rien fait de mal , on n' a rien à craindre .</t>
  </si>
  <si>
    <t>file://conllu/fr/teddy-1319.conllu#s103_0</t>
  </si>
  <si>
    <t>104</t>
  </si>
  <si>
    <t>être (être problème)</t>
  </si>
  <si>
    <t>Quel est le problème avec ce point de vue ?</t>
  </si>
  <si>
    <t>file://conllu/fr/teddy-1319.conllu#s104_0</t>
  </si>
  <si>
    <t>105</t>
  </si>
  <si>
    <t>ES :</t>
  </si>
  <si>
    <t>file://conllu/fr/teddy-1319.conllu#s105_0</t>
  </si>
  <si>
    <t>106</t>
  </si>
  <si>
    <t>La première chose , c' est qu' on abandonne ses droits .</t>
  </si>
  <si>
    <t>file://conllu/fr/teddy-1319.conllu#s106_0</t>
  </si>
  <si>
    <t>107</t>
  </si>
  <si>
    <t>donc?</t>
  </si>
  <si>
    <t>dire (dire penser)</t>
  </si>
  <si>
    <t>On se dit , eh bien , je ne pense pas en avoir besoin , donc je vais leur faire confiance , abandonnons -les , ça importe peu , ces gens vont faire ce qui est juste .</t>
  </si>
  <si>
    <t>file://conllu/fr/teddy-1319.conllu#s107_0</t>
  </si>
  <si>
    <t>108</t>
  </si>
  <si>
    <t>compter</t>
  </si>
  <si>
    <t>Nos droits comptent car on ne sait jamais quand on en aura besoin .</t>
  </si>
  <si>
    <t>file://conllu/fr/teddy-1319.conllu#s108_0</t>
  </si>
  <si>
    <t>109</t>
  </si>
  <si>
    <t>être (être partie)</t>
  </si>
  <si>
    <t>Qui plus est , c' est une partie de notre identité culturelle , pas seulement en Amérique , mais dans les sociétés occidentales et dans les sociétés démocratiques de par le monde .</t>
  </si>
  <si>
    <t>file://conllu/fr/teddy-1319.conllu#s109_0</t>
  </si>
  <si>
    <t>110</t>
  </si>
  <si>
    <t>Les gens devraient pouvoir décrocher leur téléphone et appeler leurs familles , les gens devraient pouvoir envoyer un SMS à leurs proches , acheter un livre en ligne , ils devraient pouvoir voyager en train , acheter un billet d' avion sans se demander à quoi ces situations vont ressembler pour un agent du de le gouvernement , peut-être même pas de son propre gouvernement , dans plusieurs années , comment ces situations seront mal interprétées , et ce qu' on va penser de nos intentions d' alors .</t>
  </si>
  <si>
    <t>file://conllu/fr/teddy-1319.conllu#s110_0</t>
  </si>
  <si>
    <t>111</t>
  </si>
  <si>
    <t>avoir (avoir droit)</t>
  </si>
  <si>
    <t>Nous avons le droit à la vie privée .</t>
  </si>
  <si>
    <t>file://conllu/fr/teddy-1319.conllu#s111_0</t>
  </si>
  <si>
    <t>112</t>
  </si>
  <si>
    <t>exiger</t>
  </si>
  <si>
    <t>Nous exigeons des de les mandats basés sur des de les motifs raisonnables ou toute sorte de soupçon bien précis car nous reconnaissons que faire confiance à n' importe qui , n' importe quelle autorité gouvernementale , avec l' intégralité des de les communications humaines en cachette , et sans supervision , est simplement une tentation trop grande pour qu' on l' ignore .</t>
  </si>
  <si>
    <t>file://conllu/fr/teddy-1319.conllu#s112_0</t>
  </si>
  <si>
    <t>113</t>
  </si>
  <si>
    <t>CA : Certaines personnes sont furieuses contre vos agissements .</t>
  </si>
  <si>
    <t>file://conllu/fr/teddy-1319.conllu#s113_0</t>
  </si>
  <si>
    <t>114</t>
  </si>
  <si>
    <t>entendre</t>
  </si>
  <si>
    <t>J' ai entendu une citation de Dick Cheney qui disait que Julian Assange était une morsure de puce , Edward Snowden est le lion qui arrache la tête du de le chien .</t>
  </si>
  <si>
    <t>file://conllu/fr/teddy-1319.conllu#s114_0</t>
  </si>
  <si>
    <t>115</t>
  </si>
  <si>
    <t>penser</t>
  </si>
  <si>
    <t>Il pense que vous avez commis un des de les pires actes de trahison dans l' histoire de l' Amérique .</t>
  </si>
  <si>
    <t>file://conllu/fr/teddy-1319.conllu#s115_0</t>
  </si>
  <si>
    <t>116</t>
  </si>
  <si>
    <t>Que répondez -vous aux à les personnes qui pensent cela ?</t>
  </si>
  <si>
    <t>file://conllu/fr/teddy-1319.conllu#s116_0</t>
  </si>
  <si>
    <t>117</t>
  </si>
  <si>
    <t>ES : Dick Cheney est vraiment une autre espèce d' animal .</t>
  </si>
  <si>
    <t>file://conllu/fr/teddy-1319.conllu#s117_0</t>
  </si>
  <si>
    <t>118</t>
  </si>
  <si>
    <t>merci</t>
  </si>
  <si>
    <t>( Rires ) ( Applaudissements ) Merci .</t>
  </si>
  <si>
    <t>file://conllu/fr/teddy-1319.conllu#s118_0</t>
  </si>
  <si>
    <t>119</t>
  </si>
  <si>
    <t>( Rires ) Je trouve que c' est incroyable , car à l' époque où Julian Assange réalisait ce qu' il a fait de mieux , Dick Cheney disait qu' il allait mettre fin aux à les gouvernements du de le monde entier , les cieux allaient s' enflammer , les mers allaient bouillir , et maintenant il dit que c' est une morsure de puce .</t>
  </si>
  <si>
    <t>file://conllu/fr/teddy-1319.conllu#s119_0</t>
  </si>
  <si>
    <t>120</t>
  </si>
  <si>
    <t>On doit donc se méfier de ce genre de déclarations exagérées de dégâts portés à la sécurité nationale de la part de ces officiels .</t>
  </si>
  <si>
    <t>file://conllu/fr/teddy-1319.conllu#s120_0</t>
  </si>
  <si>
    <t>121</t>
  </si>
  <si>
    <t>suppore</t>
  </si>
  <si>
    <t>Mais supposons que ces personnes y croient vraiment .</t>
  </si>
  <si>
    <t>file://conllu/fr/teddy-1319.conllu#s121_0</t>
  </si>
  <si>
    <t>122</t>
  </si>
  <si>
    <t>Je dirais qu' elles ont une sorte de conception étroite de sécurité nationale .</t>
  </si>
  <si>
    <t>file://conllu/fr/teddy-1319.conllu#s122_0</t>
  </si>
  <si>
    <t>123</t>
  </si>
  <si>
    <t>assurer</t>
  </si>
  <si>
    <t>Les privilèges des de les personnes comme Dick Cheney n' assurent pas la sécurité de la nation .</t>
  </si>
  <si>
    <t>file://conllu/fr/teddy-1319.conllu#s123_0</t>
  </si>
  <si>
    <t>124</t>
  </si>
  <si>
    <t>même?</t>
  </si>
  <si>
    <t>être (être même)</t>
  </si>
  <si>
    <t>L’ intérêt public n' est pas toujours le même à celui de l’ intérêt national .</t>
  </si>
  <si>
    <t>file://conllu/fr/teddy-1319.conllu#s124_0</t>
  </si>
  <si>
    <t>125</t>
  </si>
  <si>
    <t>entrer</t>
  </si>
  <si>
    <t>Entrer en guerre avec des de les personnes qui ne sont pas notre ennemi dans des de les lieux qui ne sont pas une menace ne garantit pas notre sécurité , et cela s' applique et en Irak et sur Internet .</t>
  </si>
  <si>
    <t>file://conllu/fr/teddy-1319.conllu#s125_0</t>
  </si>
  <si>
    <t>126</t>
  </si>
  <si>
    <t>être (être ennemi)</t>
  </si>
  <si>
    <t>Internet n' est pas l' ennemi .</t>
  </si>
  <si>
    <t>file://conllu/fr/teddy-1319.conllu#s126_0</t>
  </si>
  <si>
    <t>127</t>
  </si>
  <si>
    <t>Notre économie n' est pas l' ennemi .</t>
  </si>
  <si>
    <t>file://conllu/fr/teddy-1319.conllu#s127_0</t>
  </si>
  <si>
    <t>128</t>
  </si>
  <si>
    <t>faire</t>
  </si>
  <si>
    <t>Les entreprises américaines , chinoises , et n' importe quelle entreprise ici et là-bas fait partie de notre société .</t>
  </si>
  <si>
    <t>file://conllu/fr/teddy-1319.conllu#s128_0</t>
  </si>
  <si>
    <t>129</t>
  </si>
  <si>
    <t>Ça fait partie de notre monde interconnecté .</t>
  </si>
  <si>
    <t>file://conllu/fr/teddy-1319.conllu#s129_0</t>
  </si>
  <si>
    <t>130</t>
  </si>
  <si>
    <t>Il y a des de les liens de fraternité qui nous unissent , et si nous détruisons ces liens en affaiblissant les normes , la sécurité , la manière de nous comporter , choses que les nations et les citoyens de la planète tout entière attendent que nous respections .</t>
  </si>
  <si>
    <t>file://conllu/fr/teddy-1319.conllu#s130_0</t>
  </si>
  <si>
    <t>131</t>
  </si>
  <si>
    <t>CA : Mais vous êtes accusé du de le vol d' 1,7 millions de documents .</t>
  </si>
  <si>
    <t>file://conllu/fr/teddy-1319.conllu#s131_0</t>
  </si>
  <si>
    <t>132</t>
  </si>
  <si>
    <t>On dirait que seules quelques centaines d' entre eux ont été partagées avec les journalistes jusque là .</t>
  </si>
  <si>
    <t>file://conllu/fr/teddy-1319.conllu#s132_0</t>
  </si>
  <si>
    <t>133</t>
  </si>
  <si>
    <t>Y aura -t -il d' autres révélations ?</t>
  </si>
  <si>
    <t>file://conllu/fr/teddy-1319.conllu#s133_0</t>
  </si>
  <si>
    <t>134</t>
  </si>
  <si>
    <t>file://conllu/fr/teddy-1319.conllu#s134_0</t>
  </si>
  <si>
    <t>135</t>
  </si>
  <si>
    <t>Il y aura d' autres révélations , absolument .</t>
  </si>
  <si>
    <t>file://conllu/fr/teddy-1319.conllu#s135_0</t>
  </si>
  <si>
    <t>136</t>
  </si>
  <si>
    <t>Je ne pense pas qu' il y ait le moindre doute que certains des de les rapports les plus importants à paraître restent à venir .</t>
  </si>
  <si>
    <t>file://conllu/fr/teddy-1319.conllu#s136_0</t>
  </si>
  <si>
    <t>137</t>
  </si>
  <si>
    <t>CA : Venez ici car je veux vous interroger à propos de cette révélation bien précise .</t>
  </si>
  <si>
    <t>file://conllu/fr/teddy-1319.conllu#s137_0</t>
  </si>
  <si>
    <t>138</t>
  </si>
  <si>
    <t>venir</t>
  </si>
  <si>
    <t>Venez et regardez .</t>
  </si>
  <si>
    <t>file://conllu/fr/teddy-1319.conllu#s138_0</t>
  </si>
  <si>
    <t>139</t>
  </si>
  <si>
    <t>Voici une histoire qui je pense , pour les nombreux geeks dans cette salle , est la chose la plus choquante qu' ils aient entendue ces derniers mois .</t>
  </si>
  <si>
    <t>file://conllu/fr/teddy-1319.conllu#s139_0</t>
  </si>
  <si>
    <t>140</t>
  </si>
  <si>
    <t>agir</t>
  </si>
  <si>
    <t>Il s' agit d' un programme nommé « Bullrun » .</t>
  </si>
  <si>
    <t>file://conllu/fr/teddy-1319.conllu#s140_0</t>
  </si>
  <si>
    <t>141</t>
  </si>
  <si>
    <t>Pouvez -vous nous expliquer ce que c' est ?</t>
  </si>
  <si>
    <t>file://conllu/fr/teddy-1319.conllu#s141_0</t>
  </si>
  <si>
    <t>142</t>
  </si>
  <si>
    <t>ES : « Bullrun » , et une fois encore , nous devons remercier la NSA pour sa sincérité , est un programme nommé d' après une bataille de la guerre civile .</t>
  </si>
  <si>
    <t>file://conllu/fr/teddy-1319.conllu#s142_0</t>
  </si>
  <si>
    <t>143</t>
  </si>
  <si>
    <t>L' équivalent britannique s' appelle « Edgehill » , une bataille de la guerre civile britannique .</t>
  </si>
  <si>
    <t>file://conllu/fr/teddy-1319.conllu#s143_0</t>
  </si>
  <si>
    <t>144</t>
  </si>
  <si>
    <t>porter</t>
  </si>
  <si>
    <t>La raison pour laquelle , selon moi , ils portent ces noms , est qu' ils ciblent notre propre infrastructure .</t>
  </si>
  <si>
    <t>file://conllu/fr/teddy-1319.conllu#s144_0</t>
  </si>
  <si>
    <t>145</t>
  </si>
  <si>
    <t>Ce sont des de les programmes à travers lesquels la NSA trompe volontairement des de les entreprises partenaires .</t>
  </si>
  <si>
    <t>file://conllu/fr/teddy-1319.conllu#s145_0</t>
  </si>
  <si>
    <t>146</t>
  </si>
  <si>
    <t>NSA</t>
  </si>
  <si>
    <t>La NSA dit aux à les entreprises partenaires que ces programmes sont des de les normes sures .</t>
  </si>
  <si>
    <t>file://conllu/fr/teddy-1319.conllu#s146_0</t>
  </si>
  <si>
    <t>147</t>
  </si>
  <si>
    <t>Elle dit : « Il faut qu' on travaille avec vous pour sécuriser vos systèmes » , mais en réalité , elle donne de mauvais conseils à ces entreprises , ce qui fait qu' elles détériorent la sécurité de leurs services .</t>
  </si>
  <si>
    <t>file://conllu/fr/teddy-1319.conllu#s147_0</t>
  </si>
  <si>
    <t>148</t>
  </si>
  <si>
    <t>construire</t>
  </si>
  <si>
    <t>Elles construisent des de les portes dérobées , que non seulement la NSA peut utiliser , mais que n' importe qui , avec du de le temps et de l' argent pour la chercher et la découvrir , peut utiliser pour s' immiscer dans les communications mondiales .</t>
  </si>
  <si>
    <t>file://conllu/fr/teddy-1319.conllu#s148_0</t>
  </si>
  <si>
    <t>149</t>
  </si>
  <si>
    <t>être (être dangereux)</t>
  </si>
  <si>
    <t>C' est vraiment dangereux , car si on perd un seul standard , si on perd la confiance de quelque chose comme le SSL , qui a été précisément visé par le programme « Bullrun » , nous allons vivre dans un monde globalement moins sûr .</t>
  </si>
  <si>
    <t>file://conllu/fr/teddy-1319.conllu#s149_0</t>
  </si>
  <si>
    <t>150</t>
  </si>
  <si>
    <t>pourr</t>
  </si>
  <si>
    <t>Nous ne pourrons pas accéder à nos banques et nous ne pourrons pas accéder aux à les commerces sans s' inquiéter des de les personnes qui contrôlent ces communications ou qui les détournent à leur propres fins .</t>
  </si>
  <si>
    <t>file://conllu/fr/teddy-1319.conllu#s150_0</t>
  </si>
  <si>
    <t>151</t>
  </si>
  <si>
    <t>file://conllu/fr/teddy-1319.conllu#s151_0</t>
  </si>
  <si>
    <t>152</t>
  </si>
  <si>
    <t>Est -ce que ces décisions ouvrent potentiellement les portes de l' Amérique aux à les cyberattaques ayant d' autres origines ?</t>
  </si>
  <si>
    <t>file://conllu/fr/teddy-1319.conllu#s152_0</t>
  </si>
  <si>
    <t>153</t>
  </si>
  <si>
    <t>ES : Absolument .</t>
  </si>
  <si>
    <t>file://conllu/fr/teddy-1319.conllu#s153_0</t>
  </si>
  <si>
    <t>154</t>
  </si>
  <si>
    <t>Un des de les problèmes , un des de les dangereux héritages observés à l' époque post 11 septembre , c' est que la NSA porte par tradition deux casquettes .</t>
  </si>
  <si>
    <t>file://conllu/fr/teddy-1319.conllu#s154_0</t>
  </si>
  <si>
    <t>155</t>
  </si>
  <si>
    <t>Elle est responsable des de les opérations offensives , c'est-à-dire le piratage , mais elle est également responsable des de les opérations défensives , et par tradition , elle a toujours donné la priorité aux à les opérations défensives sur les opérations offensives , partant du de le principe que les secrets américains ont tout simplement plus de valeur .</t>
  </si>
  <si>
    <t>file://conllu/fr/teddy-1319.conllu#s155_0</t>
  </si>
  <si>
    <t>156</t>
  </si>
  <si>
    <t>pirater</t>
  </si>
  <si>
    <t>Si on pirate une entreprise chinoise et si on vole leurs secrets , si on pirate un bureau gouvernemental à Berlin et qu' on vole leurs secrets , ça a moins de valeur pour le peuple américain que s' assurer que les Chinois ne peuvent accéder à nos secrets .</t>
  </si>
  <si>
    <t>file://conllu/fr/teddy-1319.conllu#s156_0</t>
  </si>
  <si>
    <t>157</t>
  </si>
  <si>
    <t>mettre</t>
  </si>
  <si>
    <t>En réduisant donc la sécurité de nos communications , ils mettent en danger non seulement le monde entier , mais ils mettent aussi en danger l' Amérique de manière fondamentale , car la propriété intellectuelle est la base , le fondement de notre économie , et si on la met en danger à cause d' une sécurité insuffisante , nous allons le payer pendant des de les années .</t>
  </si>
  <si>
    <t>file://conllu/fr/teddy-1319.conllu#s157_0</t>
  </si>
  <si>
    <t>158</t>
  </si>
  <si>
    <t>file://conllu/fr/teddy-1319.conllu#s158_0</t>
  </si>
  <si>
    <t>159</t>
  </si>
  <si>
    <t>calculer</t>
  </si>
  <si>
    <t>Mais ils ont calculé que ça en valait la peine dans le cadre de la défense américaine contre le terrorisme .</t>
  </si>
  <si>
    <t>file://conllu/fr/teddy-1319.conllu#s159_0</t>
  </si>
  <si>
    <t>160</t>
  </si>
  <si>
    <t>être (être prix)</t>
  </si>
  <si>
    <t>C' est sûrement le prix à payer .</t>
  </si>
  <si>
    <t>file://conllu/fr/teddy-1319.conllu#s160_0</t>
  </si>
  <si>
    <t>161</t>
  </si>
  <si>
    <t>regarder (regarder voir)</t>
  </si>
  <si>
    <t>ES : Quand on regarde les résultats de ces programmes pour stopper le terrorisme , on voit que c' est infondé , et vous n' êtes pas obligé de me croire sur parole , car nous avons eu la première audience publique , la première cour fédérale qui a examiné cela , en dehors de l' accord de confidentialité , a qualifié ces programmes d' « orwelliens » et probablement non constitutionnels .</t>
  </si>
  <si>
    <t>file://conllu/fr/teddy-1319.conllu#s161_0</t>
  </si>
  <si>
    <t>162</t>
  </si>
  <si>
    <t>déclarer</t>
  </si>
  <si>
    <t>Le Congrès , qui a l' autorisation d’ être informé sur ces sujets et qui souhaite désormais l' être , a sorti des de les propositions de loi pour le réformer , et deux panels indépendants de la Maison-Blanche qui ont étudié toutes les preuves classifiées ont déclaré que ces programmes n' ont jamais stoppé une seule attaque terroriste qui était imminente aux à les États-Unis .</t>
  </si>
  <si>
    <t>file://conllu/fr/teddy-1319.conllu#s162_0</t>
  </si>
  <si>
    <t>163</t>
  </si>
  <si>
    <t>être (être vraiment)</t>
  </si>
  <si>
    <t>Donc , est -ce vraiment le terrorisme que nous arrêtons ?</t>
  </si>
  <si>
    <t>file://conllu/fr/teddy-1319.conllu#s163_0</t>
  </si>
  <si>
    <t>164</t>
  </si>
  <si>
    <t>Ces programmes ont -ils la moindre valeur ?</t>
  </si>
  <si>
    <t>file://conllu/fr/teddy-1319.conllu#s164_0</t>
  </si>
  <si>
    <t>165</t>
  </si>
  <si>
    <t>Je réponds que non , et ces trois organes du de le gouvernement américain répondent que non , également .</t>
  </si>
  <si>
    <t>file://conllu/fr/teddy-1319.conllu#s165_0</t>
  </si>
  <si>
    <t>166</t>
  </si>
  <si>
    <t>CA : Pensez -vous qu' ils ont une motivation plus profonde que la guerre contre le terrorisme ?</t>
  </si>
  <si>
    <t>file://conllu/fr/teddy-1319.conllu#s166_0</t>
  </si>
  <si>
    <t>167</t>
  </si>
  <si>
    <t>ES : Je suis désolé , je n' ai pas entendu , vous pouvez répéter ?</t>
  </si>
  <si>
    <t>file://conllu/fr/teddy-1319.conllu#s167_0</t>
  </si>
  <si>
    <t>168</t>
  </si>
  <si>
    <t>ES : Oui .</t>
  </si>
  <si>
    <t>file://conllu/fr/teddy-1319.conllu#s168_0</t>
  </si>
  <si>
    <t>169</t>
  </si>
  <si>
    <t>L' essentiel , c' est que le terrorisme a toujours été ce que nous , dans le monde du de le renseignement , nous appellerions une couverture pour des de les actions .</t>
  </si>
  <si>
    <t>file://conllu/fr/teddy-1319.conllu#s169_0</t>
  </si>
  <si>
    <t>170</t>
  </si>
  <si>
    <t>Le terrorisme est une chose qui provoque une réaction émotionnelle qui permet aux à les gens de justifier l’ autorisation de pouvoirs et de programmes qu' ils n' accorderaient pas autrement .</t>
  </si>
  <si>
    <t>file://conllu/fr/teddy-1319.conllu#s170_0</t>
  </si>
  <si>
    <t>171</t>
  </si>
  <si>
    <t>réclamer</t>
  </si>
  <si>
    <t>Les programmes du de le type « Bullrun » et « Edgehill » , la NSA a déjà réclamé ces pouvoirs dans les années 90 .</t>
  </si>
  <si>
    <t>file://conllu/fr/teddy-1319.conllu#s171_0</t>
  </si>
  <si>
    <t>172</t>
  </si>
  <si>
    <t>Elle a demandé au à le FBI d' aller au à le Congrès et de plaider leur cause .</t>
  </si>
  <si>
    <t>file://conllu/fr/teddy-1319.conllu#s172_0</t>
  </si>
  <si>
    <t>173</t>
  </si>
  <si>
    <t>aller</t>
  </si>
  <si>
    <t>Le FBI est allé au à le Congrès et a plaidé cette cause .</t>
  </si>
  <si>
    <t>file://conllu/fr/teddy-1319.conllu#s173_0</t>
  </si>
  <si>
    <t>174</t>
  </si>
  <si>
    <t>Mais le Congrès et le peuple américain ont dit non .</t>
  </si>
  <si>
    <t>file://conllu/fr/teddy-1319.conllu#s174_0</t>
  </si>
  <si>
    <t>175</t>
  </si>
  <si>
    <t>Ils ont dit que ça ne valait pas le risque encouru par notre économie .</t>
  </si>
  <si>
    <t>file://conllu/fr/teddy-1319.conllu#s175_0</t>
  </si>
  <si>
    <t>176</t>
  </si>
  <si>
    <t>Ils ont dit que ça représentait trop de dégâts pour notre société pour pouvoir justifier les gains .</t>
  </si>
  <si>
    <t>file://conllu/fr/teddy-1319.conllu#s176_0</t>
  </si>
  <si>
    <t>177</t>
  </si>
  <si>
    <t>après?</t>
  </si>
  <si>
    <t>Mais ce qu' on a observé , après le 11 septembre , c' est que le secret et la justification du de le terrorisme ont été utilisés pour démarrer ces programmes en cachette , sans demander au à le Congrès , sans demander au à le peuple américain , et c' est ce type de gouvernement à huis clos contre lequel il faut nous protéger , car il dégrade notre sécurité et n' offre aucune valeur .</t>
  </si>
  <si>
    <t>file://conllu/fr/teddy-1319.conllu#s177_0</t>
  </si>
  <si>
    <t>178</t>
  </si>
  <si>
    <t>CA : D' accord , venez ici avec moi un instant , car j' ai une question plus personnelle pour vous .</t>
  </si>
  <si>
    <t>file://conllu/fr/teddy-1319.conllu#s178_0</t>
  </si>
  <si>
    <t>179</t>
  </si>
  <si>
    <t>A propos de terrorisme , la plupart des de les gens trouveraient terrifiante la situation qui est la vôtre en Russie .</t>
  </si>
  <si>
    <t>file://conllu/fr/teddy-1319.conllu#s179_0</t>
  </si>
  <si>
    <t>180</t>
  </si>
  <si>
    <t>maintenant?</t>
  </si>
  <si>
    <t>connaître (connaître entendre)</t>
  </si>
  <si>
    <t>Vous avez forcément entendu ce qui s' est passé , le traitement reçu par Bradley Manning , maintenant connu sous le nom de Chelsea Manning , et il y a eu une histoire dans &lt;i&gt;Buzzfeed &lt; / i&gt; qui disait qu' il y a des de les personnes dans le monde du de le renseignement qui veulent vous voir mort .</t>
  </si>
  <si>
    <t>file://conllu/fr/teddy-1319.conllu#s180_0</t>
  </si>
  <si>
    <t>181</t>
  </si>
  <si>
    <t>vivoir</t>
  </si>
  <si>
    <t>Comment vivez -vous cela ?</t>
  </si>
  <si>
    <t>file://conllu/fr/teddy-1319.conllu#s181_0</t>
  </si>
  <si>
    <t>182</t>
  </si>
  <si>
    <t>gérer</t>
  </si>
  <si>
    <t>Comment gérez -vous cette peur ?</t>
  </si>
  <si>
    <t>file://conllu/fr/teddy-1319.conllu#s182_0</t>
  </si>
  <si>
    <t>183</t>
  </si>
  <si>
    <t>ES : Ce n' est pas un mystère qu' il existe des de les gouvernements qui veulent me voir mort .</t>
  </si>
  <si>
    <t>file://conllu/fr/teddy-1319.conllu#s183_0</t>
  </si>
  <si>
    <t>184</t>
  </si>
  <si>
    <t>expliquer</t>
  </si>
  <si>
    <t>J' ai expliqué encore et encore et encore que je m' endors chaque matin en me demandant ce que je peux faire pour le peuple américain .</t>
  </si>
  <si>
    <t>file://conllu/fr/teddy-1319.conllu#s184_0</t>
  </si>
  <si>
    <t>185</t>
  </si>
  <si>
    <t>Je ne veux pas nuire à mon gouvernement .</t>
  </si>
  <si>
    <t>file://conllu/fr/teddy-1319.conllu#s185_0</t>
  </si>
  <si>
    <t>186</t>
  </si>
  <si>
    <t>aider (aider vouloir)</t>
  </si>
  <si>
    <t>Je veux aider mon gouvernement , mais le fait qu' il soit disposé à ignorer complètement la procédure régulière , qu' il soit prêt à déclarer la culpabilité sans tenir un procès , voilà les choses contre lesquelles nous devons nous battre en tant que société , et dire que ce n' est pas convenable .</t>
  </si>
  <si>
    <t>file://conllu/fr/teddy-1319.conllu#s186_0</t>
  </si>
  <si>
    <t>187</t>
  </si>
  <si>
    <t>On ne devrait pas menacer les dissidents .</t>
  </si>
  <si>
    <t>file://conllu/fr/teddy-1319.conllu#s187_0</t>
  </si>
  <si>
    <t>188</t>
  </si>
  <si>
    <t>On ne devrait pas criminaliser le journalisme .</t>
  </si>
  <si>
    <t>file://conllu/fr/teddy-1319.conllu#s188_0</t>
  </si>
  <si>
    <t>189</t>
  </si>
  <si>
    <t>être (être heureux)</t>
  </si>
  <si>
    <t>Et quoi que je puisse faire pour en finir avec ça , je suis heureux de le faire malgré les risques .</t>
  </si>
  <si>
    <t>file://conllu/fr/teddy-1319.conllu#s189_0</t>
  </si>
  <si>
    <t>190</t>
  </si>
  <si>
    <t>CA : Je voudrais maintenant avoir les impressions du de le public car je sais qu' il y a des de les réactions radicalement divergentes à propos d' Edward Snowden .</t>
  </si>
  <si>
    <t>file://conllu/fr/teddy-1319.conllu#s190_0</t>
  </si>
  <si>
    <t>191</t>
  </si>
  <si>
    <t>Imaginer</t>
  </si>
  <si>
    <t>Imaginons que vous ayez le choix suivant , d' accord ?</t>
  </si>
  <si>
    <t>file://conllu/fr/teddy-1319.conllu#s191_0</t>
  </si>
  <si>
    <t>192</t>
  </si>
  <si>
    <t>On pourrait voir ce qu' il a fait comme un acte foncièrement irresponsable qui a mis l' Amérique en danger , ou on pourrait le voir comme un acte foncièrement héroïque qui contribuera à mener l' Amérique et le monde vers le bien à long terme .</t>
  </si>
  <si>
    <t>file://conllu/fr/teddy-1319.conllu#s192_0</t>
  </si>
  <si>
    <t>193</t>
  </si>
  <si>
    <t>Voici le choix que je vous propose .</t>
  </si>
  <si>
    <t>file://conllu/fr/teddy-1319.conllu#s193_0</t>
  </si>
  <si>
    <t>194</t>
  </si>
  <si>
    <t>être (être curieux)</t>
  </si>
  <si>
    <t>Je suis curieux de voir qui est prêt à voter pour la première option celui de l' acte irresponsable ?</t>
  </si>
  <si>
    <t>file://conllu/fr/teddy-1319.conllu#s194_0</t>
  </si>
  <si>
    <t>196</t>
  </si>
  <si>
    <t>être (être difficile)</t>
  </si>
  <si>
    <t>C' est difficile de lever sa main quand l' homme en question se tient juste ici , mais j' en vois .</t>
  </si>
  <si>
    <t>file://conllu/fr/teddy-1319.conllu#s196_0</t>
  </si>
  <si>
    <t>197</t>
  </si>
  <si>
    <t>ES : Je vous vois .</t>
  </si>
  <si>
    <t>file://conllu/fr/teddy-1319.conllu#s197_0</t>
  </si>
  <si>
    <t>198</t>
  </si>
  <si>
    <t>( Rires ) CA : Et qui opte pour la deuxième option , l' acte foncièrement héroïque ?</t>
  </si>
  <si>
    <t>file://conllu/fr/teddy-1319.conllu#s198_0</t>
  </si>
  <si>
    <t>199</t>
  </si>
  <si>
    <t>( Applaudissements ) ( Acclamations ) Je crois qu' on peut dire qu' il y a de nombreuses personnes qui n' ont pas levé la main , et qui selon moi réfléchissent encore à leur choix car il me semble que le débat à votre sujet ne correspond pas aux à les lignes politiques traditionnelles .</t>
  </si>
  <si>
    <t>file://conllu/fr/teddy-1319.conllu#s199_0</t>
  </si>
  <si>
    <t>200</t>
  </si>
  <si>
    <t>être (être gauche)</t>
  </si>
  <si>
    <t>Ce n' est pas la gauche ou la droite , il n' est pas vraiment question d' être pro-gouvernement , libertaire , ou pas seulement .</t>
  </si>
  <si>
    <t>file://conllu/fr/teddy-1319.conllu#s200_0</t>
  </si>
  <si>
    <t>201</t>
  </si>
  <si>
    <t>Il s' agit en partie d' un problème générationnel .</t>
  </si>
  <si>
    <t>file://conllu/fr/teddy-1319.conllu#s201_0</t>
  </si>
  <si>
    <t>202</t>
  </si>
  <si>
    <t>il</t>
  </si>
  <si>
    <t>Vous faites partie d' une génération qui a grandi avec Internet , et c' est un peu comme si vous êtes outré , presque viscéralement , lorsque vous voyez qu' on fait une chose qui selon vous peut nuire à Internet .</t>
  </si>
  <si>
    <t>file://conllu/fr/teddy-1319.conllu#s202_0</t>
  </si>
  <si>
    <t>203</t>
  </si>
  <si>
    <t>Est -ce qu' il y a une part de vérité là-dedans ?</t>
  </si>
  <si>
    <t>file://conllu/fr/teddy-1319.conllu#s203_0</t>
  </si>
  <si>
    <t>204</t>
  </si>
  <si>
    <t>ES : Tout à fait .</t>
  </si>
  <si>
    <t>file://conllu/fr/teddy-1319.conllu#s204_0</t>
  </si>
  <si>
    <t>205</t>
  </si>
  <si>
    <t>être (être vrai)</t>
  </si>
  <si>
    <t>C' est tout à fait vrai .</t>
  </si>
  <si>
    <t>file://conllu/fr/teddy-1319.conllu#s205_0</t>
  </si>
  <si>
    <t>206</t>
  </si>
  <si>
    <t>Ce n' est pas une question de gauche ou de droite .</t>
  </si>
  <si>
    <t>file://conllu/fr/teddy-1319.conllu#s206_0</t>
  </si>
  <si>
    <t>207</t>
  </si>
  <si>
    <t>Nos libertés fondamentales , et quand je dis nos , je ne parle pas que des de les Américains , je parle des de les gens du de le monde entier , ce n' est pas une question partisane .</t>
  </si>
  <si>
    <t>file://conllu/fr/teddy-1319.conllu#s207_0</t>
  </si>
  <si>
    <t>208</t>
  </si>
  <si>
    <t>croire</t>
  </si>
  <si>
    <t>Ce sont des de les choses auxquelles à lesquelles tout le monde croit , et il dépend de chacun de nous de les protéger , et aux à les personnes qui ont vu et apprécié connu et joui d' un Internet libre et ouvert c' est à nous de préserver cette liberté pour que la prochaine génération en profite , et si nous ne changeons rien , si nous ne nous battons pas pour changer les choses qu' il faut réaliser pour maintenir un Internet sécurisé , pas pour nous seulement , mais pour tout le monde nous allons le perdre , et ce serait une immense perte , pas que pour nous , mais pour le monde entier .</t>
  </si>
  <si>
    <t>file://conllu/fr/teddy-1319.conllu#s208_0</t>
  </si>
  <si>
    <t>209</t>
  </si>
  <si>
    <t>CA : J' ai entendu le même discours récemment , de la part du de le fondateur du de le World Wide Web , qui est ici , je crois , Sir Tim Berners-Lee .</t>
  </si>
  <si>
    <t>file://conllu/fr/teddy-1319.conllu#s209_0</t>
  </si>
  <si>
    <t>210</t>
  </si>
  <si>
    <t>voudoir</t>
  </si>
  <si>
    <t>Tim , voudriez -vous vous approcher et nous dire , on a un micro pour Tim ?</t>
  </si>
  <si>
    <t>file://conllu/fr/teddy-1319.conllu#s210_0</t>
  </si>
  <si>
    <t>211</t>
  </si>
  <si>
    <t>voir (voir faire)</t>
  </si>
  <si>
    <t>Tim , ça fait plaisir de vous voir .</t>
  </si>
  <si>
    <t>file://conllu/fr/teddy-1319.conllu#s211_0</t>
  </si>
  <si>
    <t>212</t>
  </si>
  <si>
    <t>Venez .</t>
  </si>
  <si>
    <t>file://conllu/fr/teddy-1319.conllu#s212_0</t>
  </si>
  <si>
    <t>213</t>
  </si>
  <si>
    <t>appartenir</t>
  </si>
  <si>
    <t>A quel camp appartenez -vous , au à le fait , traître , héros ?</t>
  </si>
  <si>
    <t>file://conllu/fr/teddy-1319.conllu#s213_0</t>
  </si>
  <si>
    <t>214</t>
  </si>
  <si>
    <t>J' ai une théorie là-dessus , mais Tim Berners-Lee : J' ai fait des de les réponses plus longues à cette question , mais c' est héros si je dois faire un choix entre les deux .</t>
  </si>
  <si>
    <t>file://conllu/fr/teddy-1319.conllu#s214_0</t>
  </si>
  <si>
    <t>215</t>
  </si>
  <si>
    <t>lire (lire croire)</t>
  </si>
  <si>
    <t>CA : Ed , je crois que vous avez lu la proposition dont Sir Tim a parlé d' une nouvelle « Grande Charte » pour reprendre Internet .</t>
  </si>
  <si>
    <t>file://conllu/fr/teddy-1319.conllu#s215_0</t>
  </si>
  <si>
    <t>216</t>
  </si>
  <si>
    <t>Est -ce que c' est quelque chose qui a du de le sens ?</t>
  </si>
  <si>
    <t>file://conllu/fr/teddy-1319.conllu#s216_0</t>
  </si>
  <si>
    <t>217</t>
  </si>
  <si>
    <t>file://conllu/fr/teddy-1319.conllu#s217_0</t>
  </si>
  <si>
    <t>218</t>
  </si>
  <si>
    <t>Ma génération , j' ai grandi non seulement en pensant à Internet , mais j' ai aussi grandi au à le sein d' Internet , et bien que je n' aie jamais imaginé avoir l' occasion de le défendre de manière si directe et pratique et de l' incarner de cette manière bizarre , presque comme un avatar , je trouve qu' il y a quelque chose de poétique dans le fait qu' un des de les fils d' Internet soit devenu proche d' Internet en raison de son expression politique .</t>
  </si>
  <si>
    <t>file://conllu/fr/teddy-1319.conllu#s218_0</t>
  </si>
  <si>
    <t>219</t>
  </si>
  <si>
    <t>Je crois qu' une « Grande Charte » pour Internet est exactement ce dont nous avons besoin .</t>
  </si>
  <si>
    <t>file://conllu/fr/teddy-1319.conllu#s219_0</t>
  </si>
  <si>
    <t>220</t>
  </si>
  <si>
    <t>Nous devons inscrire nos valeurs , non seulement dans des de les textes mais aussi dans la structure d' Internet , et c' est quelque chose que j' espère , j' invite toutes les personnes du de le public , pas seulement à Vancouver , mais partout dans le monde , à y participer .</t>
  </si>
  <si>
    <t>file://conllu/fr/teddy-1319.conllu#s220_0</t>
  </si>
  <si>
    <t>221</t>
  </si>
  <si>
    <t>CA : Avez -vous une question pour Ed ?</t>
  </si>
  <si>
    <t>file://conllu/fr/teddy-1319.conllu#s221_0</t>
  </si>
  <si>
    <t>222</t>
  </si>
  <si>
    <t>TBL</t>
  </si>
  <si>
    <t>TBL : Deux questions , en fait , une question générale CA : Ed , vous nous entendez ?</t>
  </si>
  <si>
    <t>file://conllu/fr/teddy-1319.conllu#s222_0</t>
  </si>
  <si>
    <t>223</t>
  </si>
  <si>
    <t>ES : Oui , je vous entends .</t>
  </si>
  <si>
    <t>file://conllu/fr/teddy-1319.conllu#s223_0</t>
  </si>
  <si>
    <t>224</t>
  </si>
  <si>
    <t>CA : Oh , il est là .</t>
  </si>
  <si>
    <t>file://conllu/fr/teddy-1319.conllu#s224_0</t>
  </si>
  <si>
    <t>225</t>
  </si>
  <si>
    <t>TBL : L' écoute électronique sur votre ligne a créé des de les interférences pendant un instant .</t>
  </si>
  <si>
    <t>file://conllu/fr/teddy-1319.conllu#s225_0</t>
  </si>
  <si>
    <t>226</t>
  </si>
  <si>
    <t>ES : C' est un peu le problème avec la NSA .</t>
  </si>
  <si>
    <t>file://conllu/fr/teddy-1319.conllu#s226_0</t>
  </si>
  <si>
    <t>227</t>
  </si>
  <si>
    <t>mieux?</t>
  </si>
  <si>
    <t>TBL : Dans 25 ans , avec du de le recul et en y réfléchissant , qu' est -ce qui serait selon vous le mieux que l' on puisse atteindre d' après nos discussions sur le web que nous souhaitons ?</t>
  </si>
  <si>
    <t>file://conllu/fr/teddy-1319.conllu#s227_0</t>
  </si>
  <si>
    <t>228</t>
  </si>
  <si>
    <t>ES : Lorsqu' on réfléchit jusqu’ où on peut aller , je pense que c' est une question qui n' est en fait limitée que par ce qu' on veut bien y mettre .</t>
  </si>
  <si>
    <t>file://conllu/fr/teddy-1319.conllu#s228_0</t>
  </si>
  <si>
    <t>229</t>
  </si>
  <si>
    <t>Je pense que l' Internet que nous avons apprécié par le passé a été exactement ce dont nous , en tant que nation , mais aussi comme citoyen du de le monde , avions besoin , et en coopérant , en impliquant non seulement les éléments techniques de la société , mais aussi , comme vous l' avez dit , les utilisateurs , les gens du de le monde entier qui contribuent , à travers Internet , à travers les réseaux sociaux , qui consultent la météo , qui comptent dessus tous les jours , qui fait partie de leur vie , à le défendre .</t>
  </si>
  <si>
    <t>file://conllu/fr/teddy-1319.conllu#s229_0</t>
  </si>
  <si>
    <t>230</t>
  </si>
  <si>
    <t>On aura non seulement l' Internet que nous avions , mais également un meilleur Internet , un présent meilleur , quelque chose que nous pouvons utiliser pour construire un avenir qui sera meilleur que ce que nous espérions et que tout ce qu' on aurait pu imaginer .</t>
  </si>
  <si>
    <t>file://conllu/fr/teddy-1319.conllu#s230_0</t>
  </si>
  <si>
    <t>231</t>
  </si>
  <si>
    <t>CA : Ça fait 30 ans que TED a été fondé , en 1984 .</t>
  </si>
  <si>
    <t>file://conllu/fr/teddy-1319.conllu#s231_0</t>
  </si>
  <si>
    <t>232</t>
  </si>
  <si>
    <t>être (être proche)</t>
  </si>
  <si>
    <t>Depuis , beaucoup de discussions ont été assez proches de là où George Orwell s' est trompé .</t>
  </si>
  <si>
    <t>file://conllu/fr/teddy-1319.conllu#s232_0</t>
  </si>
  <si>
    <t>233</t>
  </si>
  <si>
    <t>être (être Big)</t>
  </si>
  <si>
    <t>Ce n' est pas Big Brother qui nous regarde .</t>
  </si>
  <si>
    <t>file://conllu/fr/teddy-1319.conllu#s233_0</t>
  </si>
  <si>
    <t>234</t>
  </si>
  <si>
    <t>regarder</t>
  </si>
  <si>
    <t>A travers le pouvoir du de le web et la transparence , nous regardons Big Brother .</t>
  </si>
  <si>
    <t>file://conllu/fr/teddy-1319.conllu#s234_0</t>
  </si>
  <si>
    <t>235</t>
  </si>
  <si>
    <t>Vos révélations ont en quelque sorte enfoncé un pieu dans le cœur de ce point de vue plutôt optimiste , mais vous croyez encore qu' il y a un moyen de faire quelque chose à ce sujet .</t>
  </si>
  <si>
    <t>file://conllu/fr/teddy-1319.conllu#s235_0</t>
  </si>
  <si>
    <t>236</t>
  </si>
  <si>
    <t>vous</t>
  </si>
  <si>
    <t>Et vous aussi .</t>
  </si>
  <si>
    <t>file://conllu/fr/teddy-1319.conllu#s236_0</t>
  </si>
  <si>
    <t>237</t>
  </si>
  <si>
    <t>ES : Oui , il faut affirmer ici que les pouvoirs de Big Brother ont immensément augmenté .</t>
  </si>
  <si>
    <t>file://conllu/fr/teddy-1319.conllu#s237_0</t>
  </si>
  <si>
    <t>238</t>
  </si>
  <si>
    <t>Il y a eu un article juridique de Yale qui a établi une chose nommée le principe de &lt;i&gt;Bankston-Soltani &lt; / i&gt; , qui dit que notre espoir de vie privée est violé lorsque les capacités de surveillance gouvernementale deviennent moins chères d' un certain ordre de grandeur , et à chaque fois que ça se produit , nous devons revisiter et rééquilibrer nos droits à la vie privée .</t>
  </si>
  <si>
    <t>file://conllu/fr/teddy-1319.conllu#s238_0</t>
  </si>
  <si>
    <t>239</t>
  </si>
  <si>
    <t>depuis que?</t>
  </si>
  <si>
    <t>passer</t>
  </si>
  <si>
    <t>Mais , ça ne s' est pas passé depuis que les pouvoirs de surveillance ont augmenté de plusieurs ordres de grandeur , et c' est pourquoi nous sommes dans la situation d' aujourd'hui , mais il y a encore de l' espoir , car le pouvoir des de les individus a également augmenté grâce à la technologie .</t>
  </si>
  <si>
    <t>file://conllu/fr/teddy-1319.conllu#s239_0</t>
  </si>
  <si>
    <t>240</t>
  </si>
  <si>
    <t>la preuve?</t>
  </si>
  <si>
    <t>être (être preuve)</t>
  </si>
  <si>
    <t>Je suis la preuve vivante qu' un individu peut affronter les adversaires les plus puissants et les agences de renseignement les plus puissantes du de le monde , et gagner , et je crois que c' est une chose qui doit nous faire garder espoir , et sur laquelle nous devons nous baser pour le rendre accessible aux à les spécialistes techniques mais aussi aux à les citoyens lambda du de le monde entier .</t>
  </si>
  <si>
    <t>file://conllu/fr/teddy-1319.conllu#s240_0</t>
  </si>
  <si>
    <t>241</t>
  </si>
  <si>
    <t>être (être crime)</t>
  </si>
  <si>
    <t>Le journalisme n' est pas un crime , la communication n' est pas un crime , et nous ne devrions pas être contrôlés dans nos activités quotidiennes .</t>
  </si>
  <si>
    <t>file://conllu/fr/teddy-1319.conllu#s241_0</t>
  </si>
  <si>
    <t>242</t>
  </si>
  <si>
    <t>CA : Je ne sais pas vraiment comment serrer la main d' un bot , mais j' imagine que la main est juste ici .</t>
  </si>
  <si>
    <t>file://conllu/fr/teddy-1319.conllu#s242_0</t>
  </si>
  <si>
    <t>243</t>
  </si>
  <si>
    <t>TBL : Ça viendra très rapidement .</t>
  </si>
  <si>
    <t>file://conllu/fr/teddy-1319.conllu#s243_0</t>
  </si>
  <si>
    <t>244</t>
  </si>
  <si>
    <t>ES : Ravi de vous rencontrer , et j' espère que mon sourire rend aussi bien que le vôtre pour moi .</t>
  </si>
  <si>
    <t>file://conllu/fr/teddy-1319.conllu#s244_0</t>
  </si>
  <si>
    <t>245</t>
  </si>
  <si>
    <t>CA : Merci Tim .</t>
  </si>
  <si>
    <t>file://conllu/fr/teddy-1319.conllu#s245_0</t>
  </si>
  <si>
    <t>246</t>
  </si>
  <si>
    <t>Le New York Times a récemment demandé votre amnistie .</t>
  </si>
  <si>
    <t>file://conllu/fr/teddy-1319.conllu#s246_0</t>
  </si>
  <si>
    <t>247</t>
  </si>
  <si>
    <t>Accepteoir</t>
  </si>
  <si>
    <t>Accepteriez -vous l' opportunité de revenir en Amérique ?</t>
  </si>
  <si>
    <t>file://conllu/fr/teddy-1319.conllu#s247_0</t>
  </si>
  <si>
    <t>248</t>
  </si>
  <si>
    <t>file://conllu/fr/teddy-1319.conllu#s248_0</t>
  </si>
  <si>
    <t>249</t>
  </si>
  <si>
    <t>sans?</t>
  </si>
  <si>
    <t>être (être intérêt)</t>
  </si>
  <si>
    <t>Sans aucun doute , les principes qui ont été à l' origine de ce projet ont été l' intérêt du de le public et ces principes sous-tendent la création du de le journalisme aux à les États-Unis et dans le monde , et je pense que si la presse dit désormais , nous le soutenons , c' est quelque chose qui devait arriver , c' est un argument puissant , mais ce n' est pas l' argument définitif , et je crois que c' est quelque chose que le public devrait pouvoir décider .</t>
  </si>
  <si>
    <t>file://conllu/fr/teddy-1319.conllu#s249_0</t>
  </si>
  <si>
    <t>250</t>
  </si>
  <si>
    <t>en même temps?</t>
  </si>
  <si>
    <t>laisser</t>
  </si>
  <si>
    <t>Mais en même temps , le gouvernement a laissé entendre qu' il veut une sorte d' accord , qu' il veut que je compromette les journalistes avec lesquels je travaille , pour revenir , et je veux dire clairement que je n' ai pas fait tout ça pour être en sécurité .</t>
  </si>
  <si>
    <t>file://conllu/fr/teddy-1319.conllu#s250_0</t>
  </si>
  <si>
    <t>251</t>
  </si>
  <si>
    <t>faire (faire faire)</t>
  </si>
  <si>
    <t>J' ai fait tout ça pour faire ce qui est juste , et je ne vais pas arrêter de travailler pour l' intérêt public , simplement pour en profiter personnellement .</t>
  </si>
  <si>
    <t>file://conllu/fr/teddy-1319.conllu#s251_0</t>
  </si>
  <si>
    <t>252</t>
  </si>
  <si>
    <t>CA : Entretemps , grâce à Internet et cette technologie , vous voici de retour en Amérique du de le Nord , pas vraiment les États-Unis , mais au à le Canada , sous cette forme .</t>
  </si>
  <si>
    <t>file://conllu/fr/teddy-1319.conllu#s252_0</t>
  </si>
  <si>
    <t>253</t>
  </si>
  <si>
    <t>Je suis curieux , qu' est -ce que ça fait ?</t>
  </si>
  <si>
    <t>file://conllu/fr/teddy-1319.conllu#s253_0</t>
  </si>
  <si>
    <t>254</t>
  </si>
  <si>
    <t>ES : Le Canada est différent de ce que j' avais imaginé .</t>
  </si>
  <si>
    <t>file://conllu/fr/teddy-1319.conllu#s254_0</t>
  </si>
  <si>
    <t>255</t>
  </si>
  <si>
    <t>Il y fait beaucoup plus chaud .</t>
  </si>
  <si>
    <t>file://conllu/fr/teddy-1319.conllu#s255_0</t>
  </si>
  <si>
    <t>256</t>
  </si>
  <si>
    <t>CA : Chez TED , la mission est « des de les idées qui valent la peine d' être diffusées .</t>
  </si>
  <si>
    <t>file://conllu/fr/teddy-1319.conllu#s256_0</t>
  </si>
  <si>
    <t>257</t>
  </si>
  <si>
    <t>être (être idée)</t>
  </si>
  <si>
    <t>» Si vous pouviez la résumer en une seule idée , quelle serait l' idée valant la peine d' être diffusée , tout de suite , à cet instant présent ?</t>
  </si>
  <si>
    <t>file://conllu/fr/teddy-1319.conllu#s257_0</t>
  </si>
  <si>
    <t>258</t>
  </si>
  <si>
    <t>ES : Je dirais que l' année dernière a été un rappel que la démocratie pouvait mourir derrière des de les portes closes , mais en tant qu' individus , nous sommes nés derrière ces mêmes portes closes , et nous ne sommes pas obligés d' abandonner notre vie privée pour avoir de bons gouvernements .</t>
  </si>
  <si>
    <t>file://conllu/fr/teddy-1319.conllu#s258_0</t>
  </si>
  <si>
    <t>259</t>
  </si>
  <si>
    <t>obliger</t>
  </si>
  <si>
    <t>Nous ne sommes pas obligés d' abandonner notre liberté</t>
  </si>
  <si>
    <t>file://conllu/fr/teddy-1319.conllu#s259_0</t>
  </si>
  <si>
    <t>260</t>
  </si>
  <si>
    <t>Et je pense qu' en travaillant ensemble , on peut avoir à la fois des de les gouvernements ouverts et des de les vies privées , et je suis impatient de travailler avec chacun , partout dans le monde , pour voir ce qu' il advient .</t>
  </si>
  <si>
    <t>file://conllu/fr/teddy-1319.conllu#s260_0</t>
  </si>
  <si>
    <t>261</t>
  </si>
  <si>
    <t>Merci beaucoup .</t>
  </si>
  <si>
    <t>file://conllu/fr/teddy-1319.conllu#s261_0</t>
  </si>
  <si>
    <t>262</t>
  </si>
  <si>
    <t>CA : Ed , merci .</t>
  </si>
  <si>
    <t>file://conllu/fr/teddy-1319.conllu#s262_0</t>
  </si>
  <si>
    <t>WORD</t>
  </si>
  <si>
    <t>GR</t>
  </si>
  <si>
    <t>NP_TYPE</t>
  </si>
  <si>
    <t>REF_AUTO</t>
  </si>
  <si>
    <t>COREF</t>
  </si>
  <si>
    <t>REF</t>
  </si>
  <si>
    <t>IS</t>
  </si>
  <si>
    <t>CB</t>
  </si>
  <si>
    <t>GR_ANTE</t>
  </si>
  <si>
    <t>REF_DIST</t>
  </si>
  <si>
    <t>REF_DIST_ANTE</t>
  </si>
  <si>
    <t># text = Chris Anderson : Les droits des citoyens, l'avenir d'Internet.</t>
  </si>
  <si>
    <t>other</t>
  </si>
  <si>
    <t>ne</t>
  </si>
  <si>
    <t>?OLD</t>
  </si>
  <si>
    <t>Anderson</t>
  </si>
  <si>
    <t>:</t>
  </si>
  <si>
    <t>Les</t>
  </si>
  <si>
    <t>droits</t>
  </si>
  <si>
    <t>def-np.the</t>
  </si>
  <si>
    <t>de</t>
  </si>
  <si>
    <t>les</t>
  </si>
  <si>
    <t>citoyens</t>
  </si>
  <si>
    <t>other_2</t>
  </si>
  <si>
    <t>,</t>
  </si>
  <si>
    <t>l'</t>
  </si>
  <si>
    <t>avenir</t>
  </si>
  <si>
    <t>def-np.poss</t>
  </si>
  <si>
    <t>d'</t>
  </si>
  <si>
    <t>Internet</t>
  </si>
  <si>
    <t>other_3</t>
  </si>
  <si>
    <t>.</t>
  </si>
  <si>
    <t># text = Je voudrais accueillir sur la scène de TED l'homme derrière ces révélations, Ed Snowden.</t>
  </si>
  <si>
    <t>Je</t>
  </si>
  <si>
    <t>SBJ</t>
  </si>
  <si>
    <t>pron.pper</t>
  </si>
  <si>
    <t>voudrais</t>
  </si>
  <si>
    <t>accueillir</t>
  </si>
  <si>
    <t>sur</t>
  </si>
  <si>
    <t>la</t>
  </si>
  <si>
    <t>scène</t>
  </si>
  <si>
    <t>TED</t>
  </si>
  <si>
    <t>homme</t>
  </si>
  <si>
    <t>OBJ_2</t>
  </si>
  <si>
    <t>derrière</t>
  </si>
  <si>
    <t>ces</t>
  </si>
  <si>
    <t>révélations</t>
  </si>
  <si>
    <t>def-np.dem</t>
  </si>
  <si>
    <t>Ed</t>
  </si>
  <si>
    <t>Snowden</t>
  </si>
  <si>
    <t>other_4</t>
  </si>
  <si>
    <t># text = (Applaudissements)</t>
  </si>
  <si>
    <t>(</t>
  </si>
  <si>
    <t>Applaudissements</t>
  </si>
  <si>
    <t>indef-np.bare</t>
  </si>
  <si>
    <t>)</t>
  </si>
  <si>
    <t># text = Ed se trouve dans un endroit perdu, quelque part en Russie au contrôle de ce robot depuis son ordinateur, de façon à ce qu'il puisse voir ce que le robot voit.</t>
  </si>
  <si>
    <t>se</t>
  </si>
  <si>
    <t>trouve</t>
  </si>
  <si>
    <t>dans</t>
  </si>
  <si>
    <t>un</t>
  </si>
  <si>
    <t>endroit</t>
  </si>
  <si>
    <t>indef-np.a</t>
  </si>
  <si>
    <t>perdu</t>
  </si>
  <si>
    <t>quelque</t>
  </si>
  <si>
    <t>part</t>
  </si>
  <si>
    <t>indef-np</t>
  </si>
  <si>
    <t>en</t>
  </si>
  <si>
    <t>Russie</t>
  </si>
  <si>
    <t>à</t>
  </si>
  <si>
    <t>le</t>
  </si>
  <si>
    <t>contrôle</t>
  </si>
  <si>
    <t>robot</t>
  </si>
  <si>
    <t>depuis</t>
  </si>
  <si>
    <t>son</t>
  </si>
  <si>
    <t>pron.ppos</t>
  </si>
  <si>
    <t>ordinateur</t>
  </si>
  <si>
    <t>façon</t>
  </si>
  <si>
    <t>pron.pds</t>
  </si>
  <si>
    <t>qu'</t>
  </si>
  <si>
    <t>SBJ_6</t>
  </si>
  <si>
    <t>puisse</t>
  </si>
  <si>
    <t>OBJ_7</t>
  </si>
  <si>
    <t>que</t>
  </si>
  <si>
    <t>OBJ_9</t>
  </si>
  <si>
    <t>SBJ_9</t>
  </si>
  <si>
    <t>voit</t>
  </si>
  <si>
    <t># text = Ed, bienvenue sur la scène de TED.</t>
  </si>
  <si>
    <t>bienvenue</t>
  </si>
  <si>
    <t># text = Que voyez-vous ?</t>
  </si>
  <si>
    <t>Que</t>
  </si>
  <si>
    <t>voyez-vous</t>
  </si>
  <si>
    <t>?</t>
  </si>
  <si>
    <t># text = Edward Snowden : Ah, je peux tous vous voir.</t>
  </si>
  <si>
    <t>Ah</t>
  </si>
  <si>
    <t>je</t>
  </si>
  <si>
    <t>SBJ_2</t>
  </si>
  <si>
    <t>peux</t>
  </si>
  <si>
    <t>tous</t>
  </si>
  <si>
    <t>OBJ_3</t>
  </si>
  <si>
    <t>pron</t>
  </si>
  <si>
    <t># text = C'est incroyable.</t>
  </si>
  <si>
    <t>C'</t>
  </si>
  <si>
    <t>est</t>
  </si>
  <si>
    <t>incroyable</t>
  </si>
  <si>
    <t># text = (Rires) CA : Ed, voici quelques questions pour vous.</t>
  </si>
  <si>
    <t>CA</t>
  </si>
  <si>
    <t>quelques</t>
  </si>
  <si>
    <t>questions</t>
  </si>
  <si>
    <t>pour</t>
  </si>
  <si>
    <t># text = Vous avez été qualifié de nombreuses façons ces derniers mois.</t>
  </si>
  <si>
    <t>Vous</t>
  </si>
  <si>
    <t>avez</t>
  </si>
  <si>
    <t>été</t>
  </si>
  <si>
    <t>qualifié</t>
  </si>
  <si>
    <t>nombreuses</t>
  </si>
  <si>
    <t>façons</t>
  </si>
  <si>
    <t>derniers</t>
  </si>
  <si>
    <t>mois</t>
  </si>
  <si>
    <t># text = Vous avez parfois été appelé un lanceur d'alerte, un traître, ou un héros.</t>
  </si>
  <si>
    <t>parfois</t>
  </si>
  <si>
    <t>appelé</t>
  </si>
  <si>
    <t>lanceur</t>
  </si>
  <si>
    <t>alerte</t>
  </si>
  <si>
    <t>traître</t>
  </si>
  <si>
    <t>ou</t>
  </si>
  <si>
    <t>héros</t>
  </si>
  <si>
    <t># text = Avec quels mots vous décririez-vous ?</t>
  </si>
  <si>
    <t>Avec</t>
  </si>
  <si>
    <t>quels</t>
  </si>
  <si>
    <t>mots</t>
  </si>
  <si>
    <t>décririez-vous</t>
  </si>
  <si>
    <t># text = ES : Vous savez, toutes les personnes impliquées dans ce débat ont vivement discuté de moi et de ma personnalité, et de la façon dont je peux être décrit.</t>
  </si>
  <si>
    <t>ES</t>
  </si>
  <si>
    <t>SBJ_3</t>
  </si>
  <si>
    <t>savez</t>
  </si>
  <si>
    <t>toutes</t>
  </si>
  <si>
    <t>personnes</t>
  </si>
  <si>
    <t>impliquées</t>
  </si>
  <si>
    <t>débat</t>
  </si>
  <si>
    <t>ont</t>
  </si>
  <si>
    <t>vivement</t>
  </si>
  <si>
    <t>discuté</t>
  </si>
  <si>
    <t>moi</t>
  </si>
  <si>
    <t>et</t>
  </si>
  <si>
    <t>ma</t>
  </si>
  <si>
    <t>personnalité</t>
  </si>
  <si>
    <t>dont</t>
  </si>
  <si>
    <t>OBJ_4</t>
  </si>
  <si>
    <t>décrit</t>
  </si>
  <si>
    <t># text = Mais quand je pense à tout ça, ce n'est pas la question dont nous devrions débattre.</t>
  </si>
  <si>
    <t>Mais</t>
  </si>
  <si>
    <t>quand</t>
  </si>
  <si>
    <t>pense</t>
  </si>
  <si>
    <t>tout</t>
  </si>
  <si>
    <t>n'</t>
  </si>
  <si>
    <t>pas</t>
  </si>
  <si>
    <t>question</t>
  </si>
  <si>
    <t>nous</t>
  </si>
  <si>
    <t>devrions</t>
  </si>
  <si>
    <t>débattre</t>
  </si>
  <si>
    <t># text = Qui je suis vraiment n'a pas du tout d'importance.</t>
  </si>
  <si>
    <t>Qui</t>
  </si>
  <si>
    <t>pron.pint</t>
  </si>
  <si>
    <t>suis</t>
  </si>
  <si>
    <t>vraiment</t>
  </si>
  <si>
    <t>a</t>
  </si>
  <si>
    <t>importance</t>
  </si>
  <si>
    <t># text = Si je suis la pire personne au monde, détestez-moi et passez à autre chose.</t>
  </si>
  <si>
    <t>Si</t>
  </si>
  <si>
    <t>pire</t>
  </si>
  <si>
    <t>personne</t>
  </si>
  <si>
    <t>monde</t>
  </si>
  <si>
    <t>détestez</t>
  </si>
  <si>
    <t>-moi</t>
  </si>
  <si>
    <t>OBJ</t>
  </si>
  <si>
    <t>passez</t>
  </si>
  <si>
    <t>autre</t>
  </si>
  <si>
    <t>chose</t>
  </si>
  <si>
    <t># text = Ce qui importe vraiment, ce sont les objets du litige.</t>
  </si>
  <si>
    <t>Ce</t>
  </si>
  <si>
    <t>qui</t>
  </si>
  <si>
    <t>importe</t>
  </si>
  <si>
    <t>sont</t>
  </si>
  <si>
    <t>objets</t>
  </si>
  <si>
    <t>litige</t>
  </si>
  <si>
    <t># text = Ce qui importe, c'est le genre de gouvernement que nous voulons, le genre d'Internet que nous voulons, le genre de relation entre les personnes et les sociétés.</t>
  </si>
  <si>
    <t>c'</t>
  </si>
  <si>
    <t>genre</t>
  </si>
  <si>
    <t>gouvernement</t>
  </si>
  <si>
    <t>voulons</t>
  </si>
  <si>
    <t>relation</t>
  </si>
  <si>
    <t>entre</t>
  </si>
  <si>
    <t>sociétés</t>
  </si>
  <si>
    <t># text = Et j'espère que le débat évoluera dans ce sens, et nous avons vu que c'est ce qui se passe au fil du temps.</t>
  </si>
  <si>
    <t>Et</t>
  </si>
  <si>
    <t>j'</t>
  </si>
  <si>
    <t>espère</t>
  </si>
  <si>
    <t>évoluera</t>
  </si>
  <si>
    <t>sens</t>
  </si>
  <si>
    <t>avons</t>
  </si>
  <si>
    <t>vu</t>
  </si>
  <si>
    <t>SBJ_4</t>
  </si>
  <si>
    <t>passe</t>
  </si>
  <si>
    <t>fil</t>
  </si>
  <si>
    <t>temps</t>
  </si>
  <si>
    <t>other_5</t>
  </si>
  <si>
    <t># text = Si je devais me décrire, je n'emploierais pas de mots comme « héros ».</t>
  </si>
  <si>
    <t>devais</t>
  </si>
  <si>
    <t>me</t>
  </si>
  <si>
    <t>décrire</t>
  </si>
  <si>
    <t>emploierais</t>
  </si>
  <si>
    <t>comme</t>
  </si>
  <si>
    <t>«</t>
  </si>
  <si>
    <t># text = Je n'emploierais pas non plus « patriote » ni « traître ».</t>
  </si>
  <si>
    <t>non</t>
  </si>
  <si>
    <t>plus</t>
  </si>
  <si>
    <t>patriote</t>
  </si>
  <si>
    <t>ni</t>
  </si>
  <si>
    <t># text = Je dirais que je suis américain et un citoyen, comme tout le monde.</t>
  </si>
  <si>
    <t>dirais</t>
  </si>
  <si>
    <t>américain</t>
  </si>
  <si>
    <t>citoyen</t>
  </si>
  <si>
    <t># text = CA :</t>
  </si>
  <si>
    <t># text = Pour préciser le contexte, pour les personnes qui ne savent pas ce qui s'est passé -- (Applaudissements) -- à cette époque il y a un an, vous étiez en poste à Hawaï comme consultant pour la NSA.</t>
  </si>
  <si>
    <t>Pour</t>
  </si>
  <si>
    <t>préciser</t>
  </si>
  <si>
    <t>contexte</t>
  </si>
  <si>
    <t>savent</t>
  </si>
  <si>
    <t>s'</t>
  </si>
  <si>
    <t>passé</t>
  </si>
  <si>
    <t>cette</t>
  </si>
  <si>
    <t>époque</t>
  </si>
  <si>
    <t>y</t>
  </si>
  <si>
    <t>an</t>
  </si>
  <si>
    <t>étiez</t>
  </si>
  <si>
    <t>poste</t>
  </si>
  <si>
    <t>Hawaï</t>
  </si>
  <si>
    <t>consultant</t>
  </si>
  <si>
    <t># text = En tant qu'administrateur système, vous aviez accès à leurs systèmes, et vous avez commencé à révéler certains documents classés secret à quelques journalistes triés sur le volet, ouvrant la voie aux révélations de juin.</t>
  </si>
  <si>
    <t>En</t>
  </si>
  <si>
    <t>tant</t>
  </si>
  <si>
    <t>administrateur</t>
  </si>
  <si>
    <t>système</t>
  </si>
  <si>
    <t>aviez</t>
  </si>
  <si>
    <t>accès</t>
  </si>
  <si>
    <t>leurs</t>
  </si>
  <si>
    <t>systèmes</t>
  </si>
  <si>
    <t>commencé</t>
  </si>
  <si>
    <t>certains</t>
  </si>
  <si>
    <t>documents</t>
  </si>
  <si>
    <t>classés</t>
  </si>
  <si>
    <t>secret</t>
  </si>
  <si>
    <t>journalistes</t>
  </si>
  <si>
    <t>other_6</t>
  </si>
  <si>
    <t>triés</t>
  </si>
  <si>
    <t>volet</t>
  </si>
  <si>
    <t>other_8</t>
  </si>
  <si>
    <t>ouvrant</t>
  </si>
  <si>
    <t>voie</t>
  </si>
  <si>
    <t>juin</t>
  </si>
  <si>
    <t># text = Qu'est-ce qui vous a poussé à faire ça ?</t>
  </si>
  <si>
    <t>Qu'</t>
  </si>
  <si>
    <t>-ce</t>
  </si>
  <si>
    <t>poussé</t>
  </si>
  <si>
    <t># text = ES : Vous savez, quand j'étais en poste à Hawaï, et les années précédentes, lorsque je travaillais dans le renseignement, j'ai vu énormément de choses qui m'ont troublé.</t>
  </si>
  <si>
    <t>étais</t>
  </si>
  <si>
    <t>années</t>
  </si>
  <si>
    <t>précédentes</t>
  </si>
  <si>
    <t>lorsque</t>
  </si>
  <si>
    <t>travaillais</t>
  </si>
  <si>
    <t>renseignement</t>
  </si>
  <si>
    <t>ai</t>
  </si>
  <si>
    <t>énormément</t>
  </si>
  <si>
    <t>choses</t>
  </si>
  <si>
    <t>SBJ_5</t>
  </si>
  <si>
    <t>m'</t>
  </si>
  <si>
    <t>OBJ_5</t>
  </si>
  <si>
    <t>troublé</t>
  </si>
  <si>
    <t># text = Nous faisons de bonnes choses dans le renseignement, des choses qui doivent être faites, et des choses qui aident tout le monde.</t>
  </si>
  <si>
    <t>Nous</t>
  </si>
  <si>
    <t>faisons</t>
  </si>
  <si>
    <t>bonnes</t>
  </si>
  <si>
    <t>doivent</t>
  </si>
  <si>
    <t>faites</t>
  </si>
  <si>
    <t>aident</t>
  </si>
  <si>
    <t># text = Mais il y a également des choses qui vont trop loin.</t>
  </si>
  <si>
    <t>également</t>
  </si>
  <si>
    <t>vont</t>
  </si>
  <si>
    <t>trop</t>
  </si>
  <si>
    <t>loin</t>
  </si>
  <si>
    <t># text = Il y a des choses qui ne devraient pas être faites, et des décisions qui ont été prises dans le secret sans que le public ne le sache, sans le consentement du public, et même sans que nos représentants au gouvernement aient connaissance de ces programmes.</t>
  </si>
  <si>
    <t>Il</t>
  </si>
  <si>
    <t>devraient</t>
  </si>
  <si>
    <t>décisions</t>
  </si>
  <si>
    <t>prises</t>
  </si>
  <si>
    <t>sans</t>
  </si>
  <si>
    <t>public</t>
  </si>
  <si>
    <t>sache</t>
  </si>
  <si>
    <t>consentement</t>
  </si>
  <si>
    <t>même</t>
  </si>
  <si>
    <t>nos</t>
  </si>
  <si>
    <t>représentants</t>
  </si>
  <si>
    <t>aient</t>
  </si>
  <si>
    <t>connaissance</t>
  </si>
  <si>
    <t>programmes</t>
  </si>
  <si>
    <t># text = Quand j'ai vraiment commencé à m'intéresser à ces questions, je me suis demandé, comment agir de la façon la plus responsable, en optimisant le bénéfice du public tout en minimisant les risques ?</t>
  </si>
  <si>
    <t>Quand</t>
  </si>
  <si>
    <t>intéresser</t>
  </si>
  <si>
    <t>demandé</t>
  </si>
  <si>
    <t>comment</t>
  </si>
  <si>
    <t>responsable</t>
  </si>
  <si>
    <t>optimisant</t>
  </si>
  <si>
    <t>bénéfice</t>
  </si>
  <si>
    <t>minimisant</t>
  </si>
  <si>
    <t>risques</t>
  </si>
  <si>
    <t># text = Et de toutes les solutions que j'ai trouvées, aller au Congrès, où il n'y avait pas de loi, aucune protection légale pour un employé du privé, un contractuel du renseignement comme moi, il y avait le risque que l'on m'ensevelisse avec l'information, et que le public ne s'en rende jamais compte.</t>
  </si>
  <si>
    <t>solutions</t>
  </si>
  <si>
    <t>trouvées</t>
  </si>
  <si>
    <t>Congrès</t>
  </si>
  <si>
    <t>où</t>
  </si>
  <si>
    <t>avait</t>
  </si>
  <si>
    <t>loi</t>
  </si>
  <si>
    <t>aucune</t>
  </si>
  <si>
    <t>protection</t>
  </si>
  <si>
    <t>légale</t>
  </si>
  <si>
    <t>employé</t>
  </si>
  <si>
    <t>privé</t>
  </si>
  <si>
    <t>contractuel</t>
  </si>
  <si>
    <t>risque</t>
  </si>
  <si>
    <t>on</t>
  </si>
  <si>
    <t>ensevelisse</t>
  </si>
  <si>
    <t>avec</t>
  </si>
  <si>
    <t>information</t>
  </si>
  <si>
    <t>rende</t>
  </si>
  <si>
    <t>jamais</t>
  </si>
  <si>
    <t>compte</t>
  </si>
  <si>
    <t># text = Mais le Premier Amendement de la Constitution des États-Unis nous garantit une presse libre pour une bonne raison, qui est de permettre une presse critique, qui défie le gouvernement, mais également qui travaille avec le gouvernement, pour avoir un dialogue et débattre sur la façon dont nous pouvons informer le public sur des questions d'importance vitale sans mettre en danger la sécurité nationale.</t>
  </si>
  <si>
    <t>Premier</t>
  </si>
  <si>
    <t>Amendement</t>
  </si>
  <si>
    <t>Constitution</t>
  </si>
  <si>
    <t>États-Unis</t>
  </si>
  <si>
    <t>garantit</t>
  </si>
  <si>
    <t>une</t>
  </si>
  <si>
    <t>presse</t>
  </si>
  <si>
    <t>libre</t>
  </si>
  <si>
    <t>bonne</t>
  </si>
  <si>
    <t>raison</t>
  </si>
  <si>
    <t>permettre</t>
  </si>
  <si>
    <t>critique</t>
  </si>
  <si>
    <t>défie</t>
  </si>
  <si>
    <t>mais</t>
  </si>
  <si>
    <t>travaille</t>
  </si>
  <si>
    <t>dialogue</t>
  </si>
  <si>
    <t>SBJ_8</t>
  </si>
  <si>
    <t>pouvons</t>
  </si>
  <si>
    <t>informer</t>
  </si>
  <si>
    <t>other_9</t>
  </si>
  <si>
    <t>other_10</t>
  </si>
  <si>
    <t>vitale</t>
  </si>
  <si>
    <t>danger</t>
  </si>
  <si>
    <t>sécurité</t>
  </si>
  <si>
    <t>OBJ_10</t>
  </si>
  <si>
    <t>nationale</t>
  </si>
  <si>
    <t># text = En travaillant avec des journalistes, en livrant toutes mes informations au peuple américain, plutôt que de compter sur moi-même pour prendre les décisions au sujet de la publication, nous avons mené un solide débat avec une forte implication du gouvernement qui, je pense, s'est avérée être un avantage pour chacun.</t>
  </si>
  <si>
    <t>travaillant</t>
  </si>
  <si>
    <t>livrant</t>
  </si>
  <si>
    <t>mes</t>
  </si>
  <si>
    <t>informations</t>
  </si>
  <si>
    <t>peuple</t>
  </si>
  <si>
    <t>plutôt</t>
  </si>
  <si>
    <t>moi-même</t>
  </si>
  <si>
    <t>prendre</t>
  </si>
  <si>
    <t>sujet</t>
  </si>
  <si>
    <t>publication</t>
  </si>
  <si>
    <t>mené</t>
  </si>
  <si>
    <t>solide</t>
  </si>
  <si>
    <t>forte</t>
  </si>
  <si>
    <t>implication</t>
  </si>
  <si>
    <t>avérée</t>
  </si>
  <si>
    <t>avantage</t>
  </si>
  <si>
    <t>chacun</t>
  </si>
  <si>
    <t># text = Les risques encourus, les risques sur lesquels le gouvernement a attiré l'attention ne sont jamais réalisés.</t>
  </si>
  <si>
    <t>encourus</t>
  </si>
  <si>
    <t>lesquels</t>
  </si>
  <si>
    <t>attiré</t>
  </si>
  <si>
    <t>attention</t>
  </si>
  <si>
    <t>réalisés</t>
  </si>
  <si>
    <t># text = Nous n'avons jamais vu aucune preuve, pas le moindre exemple d'une nuisance particulière, et à cause de ça, je suis à l'aise avec les décisions que j'ai prises.</t>
  </si>
  <si>
    <t>preuve</t>
  </si>
  <si>
    <t>moindre</t>
  </si>
  <si>
    <t>exemple</t>
  </si>
  <si>
    <t>nuisance</t>
  </si>
  <si>
    <t>particulière</t>
  </si>
  <si>
    <t>cause</t>
  </si>
  <si>
    <t>aise</t>
  </si>
  <si>
    <t># text = CA : Je vais montrer au public deux exemples de vos révélations.</t>
  </si>
  <si>
    <t>vais</t>
  </si>
  <si>
    <t>montrer</t>
  </si>
  <si>
    <t>deux</t>
  </si>
  <si>
    <t>exemples</t>
  </si>
  <si>
    <t>vos</t>
  </si>
  <si>
    <t># text = Si on pouvait montrer une diapo, et Ed, je ne sais pas si vous pouvez voir, voilà les diapos.</t>
  </si>
  <si>
    <t>pouvait</t>
  </si>
  <si>
    <t>diapo</t>
  </si>
  <si>
    <t>sais</t>
  </si>
  <si>
    <t>si</t>
  </si>
  <si>
    <t>pouvez</t>
  </si>
  <si>
    <t>voilà</t>
  </si>
  <si>
    <t># text = Voici une diapo du programme PRISM, peut-être pourriez-vous dire au public ce qui a été révélé.</t>
  </si>
  <si>
    <t>Voici</t>
  </si>
  <si>
    <t>programme</t>
  </si>
  <si>
    <t>PRISM</t>
  </si>
  <si>
    <t>peut-être</t>
  </si>
  <si>
    <t>pourriez</t>
  </si>
  <si>
    <t>-vous</t>
  </si>
  <si>
    <t>révélé</t>
  </si>
  <si>
    <t># text = ES : La meilleure manière de comprendre PRISM, à cause de la petite controverse, c'est d'abord de dire ce que PRISM n'est pas.</t>
  </si>
  <si>
    <t>La</t>
  </si>
  <si>
    <t>meilleure</t>
  </si>
  <si>
    <t>comprendre</t>
  </si>
  <si>
    <t>petite</t>
  </si>
  <si>
    <t>controverse</t>
  </si>
  <si>
    <t>abord</t>
  </si>
  <si>
    <t># text = La grande partie du débat aux États-Unis a tourné autour des métadonnées.</t>
  </si>
  <si>
    <t>grande</t>
  </si>
  <si>
    <t>partie</t>
  </si>
  <si>
    <t>tourné</t>
  </si>
  <si>
    <t>autour</t>
  </si>
  <si>
    <t>métadonnées</t>
  </si>
  <si>
    <t># text = On a dit que ce ne sont que des métadonnées, ce n'est que des métadonnées, et on parle d'une autorité légale bien précise, nommée Section 215 du &lt;i&gt;Patriot Act&lt;/i&gt;.</t>
  </si>
  <si>
    <t>On</t>
  </si>
  <si>
    <t>dit</t>
  </si>
  <si>
    <t>parle</t>
  </si>
  <si>
    <t>autorité</t>
  </si>
  <si>
    <t>bien</t>
  </si>
  <si>
    <t>précise</t>
  </si>
  <si>
    <t>nommée</t>
  </si>
  <si>
    <t>Section</t>
  </si>
  <si>
    <t>&lt;i&gt;Patriot</t>
  </si>
  <si>
    <t>Act&lt;</t>
  </si>
  <si>
    <t>/</t>
  </si>
  <si>
    <t>i&gt;</t>
  </si>
  <si>
    <t># text = Elle autorise une sorte d'écoute téléphonique sans mandat, une surveillance de masse des données téléphoniques, de choses de ce type, du pays tout entier -- à qui on parle, quand on leur parle, où on voyage.</t>
  </si>
  <si>
    <t>Elle</t>
  </si>
  <si>
    <t>autorise</t>
  </si>
  <si>
    <t>sorte</t>
  </si>
  <si>
    <t>écoute</t>
  </si>
  <si>
    <t>téléphonique</t>
  </si>
  <si>
    <t>mandat</t>
  </si>
  <si>
    <t>surveillance</t>
  </si>
  <si>
    <t>masse</t>
  </si>
  <si>
    <t>données</t>
  </si>
  <si>
    <t>téléphoniques</t>
  </si>
  <si>
    <t>type</t>
  </si>
  <si>
    <t>pays</t>
  </si>
  <si>
    <t>entier</t>
  </si>
  <si>
    <t>leur</t>
  </si>
  <si>
    <t>voyage</t>
  </si>
  <si>
    <t># text = Ce sont tous des métadonnées d'événements.</t>
  </si>
  <si>
    <t>événements</t>
  </si>
  <si>
    <t># text = PRISM concerne le contenu.</t>
  </si>
  <si>
    <t>concerne</t>
  </si>
  <si>
    <t>contenu</t>
  </si>
  <si>
    <t># text = C'est un programme grâce auquel le gouvernement pouvait contraindre les sociétés américaines, il pouvait prendre la place de ces sociétés pour faire son sale boulot pour la NSA.</t>
  </si>
  <si>
    <t>grâce</t>
  </si>
  <si>
    <t>lequel</t>
  </si>
  <si>
    <t>contraindre</t>
  </si>
  <si>
    <t>américaines</t>
  </si>
  <si>
    <t>place</t>
  </si>
  <si>
    <t>sale</t>
  </si>
  <si>
    <t>boulot</t>
  </si>
  <si>
    <t># text = Bien que certaines de ces sociétés aient résisté, bien que certaines -- je crois que Yahoo en faisait partie -- aient contesté devant les tribunaux, elles ont toutes perdu car les procès n'ont jamais eu lieu en audience publique.</t>
  </si>
  <si>
    <t>Bien</t>
  </si>
  <si>
    <t>certaines</t>
  </si>
  <si>
    <t>résisté</t>
  </si>
  <si>
    <t>crois</t>
  </si>
  <si>
    <t>Yahoo</t>
  </si>
  <si>
    <t>faisait</t>
  </si>
  <si>
    <t>contesté</t>
  </si>
  <si>
    <t>devant</t>
  </si>
  <si>
    <t>tribunaux</t>
  </si>
  <si>
    <t>elles</t>
  </si>
  <si>
    <t>car</t>
  </si>
  <si>
    <t>procès</t>
  </si>
  <si>
    <t>eu</t>
  </si>
  <si>
    <t>lieu</t>
  </si>
  <si>
    <t>OBJ_6</t>
  </si>
  <si>
    <t>audience</t>
  </si>
  <si>
    <t>publique</t>
  </si>
  <si>
    <t># text = Ils ont été jugés seulement par un tribunal secret.</t>
  </si>
  <si>
    <t>Ils</t>
  </si>
  <si>
    <t>jugés</t>
  </si>
  <si>
    <t>seulement</t>
  </si>
  <si>
    <t>par</t>
  </si>
  <si>
    <t>tribunal</t>
  </si>
  <si>
    <t># text = Une chose que nous avons vue, à propos du programme PRISM qui me semble très inquiétante, il y a eu un sujet de discussion au sein du gouvernement américain où il a été dit que 15 juges fédéraux avaient examiné ces programmes et les avaient trouvés légaux, mais ce qu'on ne vous dit pas, c'est qu'il s'agit de juges secrets, dans un tribunal secret, fondé sur des interprétations secrètes de la loi qui a examiné 34 000 demandes de mandats en 33 ans, et en 33 ans, a seulement rejeté 11 demandes du gouvernement.</t>
  </si>
  <si>
    <t>Une</t>
  </si>
  <si>
    <t>vue</t>
  </si>
  <si>
    <t>propos</t>
  </si>
  <si>
    <t>semble</t>
  </si>
  <si>
    <t>très</t>
  </si>
  <si>
    <t>inquiétante</t>
  </si>
  <si>
    <t>discussion</t>
  </si>
  <si>
    <t>sein</t>
  </si>
  <si>
    <t>juges</t>
  </si>
  <si>
    <t>SBJ_7</t>
  </si>
  <si>
    <t>indef-np.quant</t>
  </si>
  <si>
    <t>fédéraux</t>
  </si>
  <si>
    <t>avaient</t>
  </si>
  <si>
    <t>examiné</t>
  </si>
  <si>
    <t>trouvés</t>
  </si>
  <si>
    <t>légaux</t>
  </si>
  <si>
    <t>OBJ_8</t>
  </si>
  <si>
    <t>agit</t>
  </si>
  <si>
    <t>secrets</t>
  </si>
  <si>
    <t>fondé</t>
  </si>
  <si>
    <t>interprétations</t>
  </si>
  <si>
    <t>secrètes</t>
  </si>
  <si>
    <t>34 000</t>
  </si>
  <si>
    <t>demandes</t>
  </si>
  <si>
    <t>mandats</t>
  </si>
  <si>
    <t>ans</t>
  </si>
  <si>
    <t>other_7</t>
  </si>
  <si>
    <t>rejeté</t>
  </si>
  <si>
    <t># text = Ce ne sont pas les personnes que l'on veut voir décider du rôle des sociétés américaines dans un Internet libre et ouvert comme il devrait l'être.</t>
  </si>
  <si>
    <t>veut</t>
  </si>
  <si>
    <t>décider</t>
  </si>
  <si>
    <t>rôle</t>
  </si>
  <si>
    <t>ouvert</t>
  </si>
  <si>
    <t>devrait</t>
  </si>
  <si>
    <t># text = CA : La diapo que voici montre les dates où différentes entreprises de technologie, des entreprises Internet, sont présumées avoir rejoint le programme, et où la collecte de données a commencé chez elles.</t>
  </si>
  <si>
    <t>montre</t>
  </si>
  <si>
    <t>dates</t>
  </si>
  <si>
    <t>différentes</t>
  </si>
  <si>
    <t>entreprises</t>
  </si>
  <si>
    <t>technologie</t>
  </si>
  <si>
    <t>présumées</t>
  </si>
  <si>
    <t>rejoint</t>
  </si>
  <si>
    <t>collecte</t>
  </si>
  <si>
    <t>chez</t>
  </si>
  <si>
    <t># text = Elles ont démenti avoir collaboré avec la NSA.</t>
  </si>
  <si>
    <t>Elles</t>
  </si>
  <si>
    <t>démenti</t>
  </si>
  <si>
    <t>collaboré</t>
  </si>
  <si>
    <t># text = Comment les données ont-elles été recueillies par la NSA ?</t>
  </si>
  <si>
    <t>Comment</t>
  </si>
  <si>
    <t>-elles</t>
  </si>
  <si>
    <t>recueillies</t>
  </si>
  <si>
    <t># text = ES : D'accord.</t>
  </si>
  <si>
    <t>D'</t>
  </si>
  <si>
    <t>accord</t>
  </si>
  <si>
    <t># text = Les propres diapos de la NSA en parlent comme d'un « accès direct ».</t>
  </si>
  <si>
    <t>propres</t>
  </si>
  <si>
    <t>parlent</t>
  </si>
  <si>
    <t>direct</t>
  </si>
  <si>
    <t># text = Ce que ça veut dire pour un analyste de la NSA, une personne comme moi qui travaillait comme analyste du renseignement, et qui ciblait des cyber-pirates chinois, des choses de ce type, à Hawaï, c'est que la provenance de ces données vient directement de leurs serveurs.</t>
  </si>
  <si>
    <t>analyste</t>
  </si>
  <si>
    <t>travaillait</t>
  </si>
  <si>
    <t>ciblait</t>
  </si>
  <si>
    <t>cyber-pirates</t>
  </si>
  <si>
    <t>chinois</t>
  </si>
  <si>
    <t>provenance</t>
  </si>
  <si>
    <t>vient</t>
  </si>
  <si>
    <t>directement</t>
  </si>
  <si>
    <t>serveurs</t>
  </si>
  <si>
    <t># text = Ça ne veut pas dire qu'il y a un groupe de représentants de sociétés assis dans une salle enfumée avec la NSA en train de sympathiser et passer des accords en coulisses sur la façon dont ils vont donner ce genre de choses.</t>
  </si>
  <si>
    <t>Ça</t>
  </si>
  <si>
    <t>groupe</t>
  </si>
  <si>
    <t>assis</t>
  </si>
  <si>
    <t>salle</t>
  </si>
  <si>
    <t>enfumée</t>
  </si>
  <si>
    <t>train</t>
  </si>
  <si>
    <t>sympathiser</t>
  </si>
  <si>
    <t>accords</t>
  </si>
  <si>
    <t>coulisses</t>
  </si>
  <si>
    <t>ils</t>
  </si>
  <si>
    <t>donner</t>
  </si>
  <si>
    <t>other_11</t>
  </si>
  <si>
    <t># text = Chaque entreprise le traite à sa façon.</t>
  </si>
  <si>
    <t>Chaque</t>
  </si>
  <si>
    <t>entreprise</t>
  </si>
  <si>
    <t>traite</t>
  </si>
  <si>
    <t>sa</t>
  </si>
  <si>
    <t># text = Certaines sont responsables.</t>
  </si>
  <si>
    <t>Certaines</t>
  </si>
  <si>
    <t>responsables</t>
  </si>
  <si>
    <t># text = D'autres sont un peu moins responsables.</t>
  </si>
  <si>
    <t>autres</t>
  </si>
  <si>
    <t>peu</t>
  </si>
  <si>
    <t>moins</t>
  </si>
  <si>
    <t># text = Mais l'essentiel, lorsqu'on parle de la manière dont ces informations sont données, c'est qu'elles viennent des entreprises elles-mêmes.</t>
  </si>
  <si>
    <t>essentiel</t>
  </si>
  <si>
    <t>lorsqu'</t>
  </si>
  <si>
    <t>viennent</t>
  </si>
  <si>
    <t>elles-mêmes</t>
  </si>
  <si>
    <t># text = Elles ne sont pas volées depuis les lignes de communication.</t>
  </si>
  <si>
    <t>volées</t>
  </si>
  <si>
    <t>lignes</t>
  </si>
  <si>
    <t>communication</t>
  </si>
  <si>
    <t># text = Il y a une chose importante à rappeler ici : même si des entreprises ont résisté, même si des entreprises ont exigé « hé, on va le faire mais avec une procédure de mandat, faisons-le lorsque nous pouvons avoir une sorte d'examen juridique, une sorte de base pour remettre les données de ces « utilisateurs », nous avons lu des histoires dans le Washington Post l'année dernière, beaucoup moins couvertes que l'histoire sur PRISM, et qui disaient que la NSA était entrée de force dans les communications des centres de traitement des données entre Google et la NSA elle-même, et Yahoo et la NSA elle-même.</t>
  </si>
  <si>
    <t>importante</t>
  </si>
  <si>
    <t>rappeler</t>
  </si>
  <si>
    <t>ici</t>
  </si>
  <si>
    <t>exigé</t>
  </si>
  <si>
    <t>hé</t>
  </si>
  <si>
    <t>va</t>
  </si>
  <si>
    <t>procédure</t>
  </si>
  <si>
    <t>-le</t>
  </si>
  <si>
    <t>examen</t>
  </si>
  <si>
    <t>juridique</t>
  </si>
  <si>
    <t>base</t>
  </si>
  <si>
    <t>remettre</t>
  </si>
  <si>
    <t>utilisateurs</t>
  </si>
  <si>
    <t>lu</t>
  </si>
  <si>
    <t>histoires</t>
  </si>
  <si>
    <t>Washington</t>
  </si>
  <si>
    <t>Post</t>
  </si>
  <si>
    <t>année</t>
  </si>
  <si>
    <t>dernière</t>
  </si>
  <si>
    <t>beaucoup</t>
  </si>
  <si>
    <t>couvertes</t>
  </si>
  <si>
    <t>histoire</t>
  </si>
  <si>
    <t>disaient</t>
  </si>
  <si>
    <t>SBJ_10</t>
  </si>
  <si>
    <t>était</t>
  </si>
  <si>
    <t>entrée</t>
  </si>
  <si>
    <t>force</t>
  </si>
  <si>
    <t>communications</t>
  </si>
  <si>
    <t>centres</t>
  </si>
  <si>
    <t>traitement</t>
  </si>
  <si>
    <t>other_12</t>
  </si>
  <si>
    <t>Google</t>
  </si>
  <si>
    <t>other_13</t>
  </si>
  <si>
    <t>other_14</t>
  </si>
  <si>
    <t>elle-même</t>
  </si>
  <si>
    <t># text = Donc même pour ces entreprises qui coopèrent de façon contrainte mais heureusement légale avec la NSA, la NSA n'est toujours pas satisfaite, et c'est pourquoi il faut que nos entreprises travaillent très dur pour garantir qu'elles vont représenter les intérêts de l'utilisateur, et qu'elles vont défendre les droits des utilisateurs.</t>
  </si>
  <si>
    <t>Donc</t>
  </si>
  <si>
    <t>coopèrent</t>
  </si>
  <si>
    <t>contrainte</t>
  </si>
  <si>
    <t>heureusement</t>
  </si>
  <si>
    <t>toujours</t>
  </si>
  <si>
    <t>satisfaite</t>
  </si>
  <si>
    <t>pourquoi</t>
  </si>
  <si>
    <t>faut</t>
  </si>
  <si>
    <t>travaillent</t>
  </si>
  <si>
    <t>dur</t>
  </si>
  <si>
    <t>représenter</t>
  </si>
  <si>
    <t>intérêts</t>
  </si>
  <si>
    <t>utilisateur</t>
  </si>
  <si>
    <t>défendre</t>
  </si>
  <si>
    <t># text = Je crois qu'au cours de l'année dernière, on a vu les entreprises nommées dans les diapos de PRISM faire d'énormes pas dans ce sens, et je les encourage à continuer.</t>
  </si>
  <si>
    <t>cours</t>
  </si>
  <si>
    <t>nommées</t>
  </si>
  <si>
    <t>énormes</t>
  </si>
  <si>
    <t>encourage</t>
  </si>
  <si>
    <t>continuer</t>
  </si>
  <si>
    <t># text = Que doivent-elles faire de plus ?</t>
  </si>
  <si>
    <t># text = ES : La chose la plus importante qu'une société Internet en Amérique puisse faire aujourd'hui, sans consulter d'avocats, pour protéger les droits des utilisateurs du monde entier c'est de rendre possible le chiffrement SSL du web, sur chaque page qu'on visite.</t>
  </si>
  <si>
    <t>société</t>
  </si>
  <si>
    <t>Amérique</t>
  </si>
  <si>
    <t>aujourd'hui</t>
  </si>
  <si>
    <t>consulter</t>
  </si>
  <si>
    <t>avocats</t>
  </si>
  <si>
    <t>protéger</t>
  </si>
  <si>
    <t>rendre</t>
  </si>
  <si>
    <t>possible</t>
  </si>
  <si>
    <t>chiffrement</t>
  </si>
  <si>
    <t>SSL</t>
  </si>
  <si>
    <t>web</t>
  </si>
  <si>
    <t>chaque</t>
  </si>
  <si>
    <t>page</t>
  </si>
  <si>
    <t>visite</t>
  </si>
  <si>
    <t># text = La raison pour laquelle c'est important, c'est que de nos jours, si on regarde un exemplaire de « 1984 » sur &lt;i&gt;Amazon.com&lt;/i&gt;, la NSA peut en avoir une trace, le service de renseignement russe peut en avoir une trace, le service chinois peut en avoir une trace, le service français, le service allemand, le service d'Andorre.</t>
  </si>
  <si>
    <t>laquelle</t>
  </si>
  <si>
    <t>important</t>
  </si>
  <si>
    <t>jours</t>
  </si>
  <si>
    <t>regarde</t>
  </si>
  <si>
    <t>exemplaire</t>
  </si>
  <si>
    <t>1984</t>
  </si>
  <si>
    <t>&lt;i&gt;Amazon.com</t>
  </si>
  <si>
    <t>&lt;</t>
  </si>
  <si>
    <t>peut</t>
  </si>
  <si>
    <t>trace</t>
  </si>
  <si>
    <t>service</t>
  </si>
  <si>
    <t>russe</t>
  </si>
  <si>
    <t>français</t>
  </si>
  <si>
    <t>allemand</t>
  </si>
  <si>
    <t>Andorre</t>
  </si>
  <si>
    <t># text = Ils peuvent tous le voir car c'est ce n'est pas codé.</t>
  </si>
  <si>
    <t>peuvent</t>
  </si>
  <si>
    <t>codé</t>
  </si>
  <si>
    <t># text = La bibliothèque du monde est &lt;i&gt;Amazon.com&lt;/i&gt;, mais non seulement, ils ne prennent pas en charge le chiffrement par défaut, mais en plus, on ne peut pas choisir d'utiliser le chiffrement lors de la navigation parmi leurs livres.</t>
  </si>
  <si>
    <t>bibliothèque</t>
  </si>
  <si>
    <t>prennent</t>
  </si>
  <si>
    <t>charge</t>
  </si>
  <si>
    <t>défaut</t>
  </si>
  <si>
    <t>choisir</t>
  </si>
  <si>
    <t>utiliser</t>
  </si>
  <si>
    <t>lors</t>
  </si>
  <si>
    <t>navigation</t>
  </si>
  <si>
    <t>parmi</t>
  </si>
  <si>
    <t>livres</t>
  </si>
  <si>
    <t># text = C'est une chose qu'il faut absolument changer, pas seulement chez &lt;i&gt;Amazon&lt;/i&gt;, je ne veux pas les pointer du doigt, mais &lt;i&gt;Amazon&lt;/i&gt; est un très bon exemple.</t>
  </si>
  <si>
    <t>absolument</t>
  </si>
  <si>
    <t>changer</t>
  </si>
  <si>
    <t>&lt;i&gt;Amazon</t>
  </si>
  <si>
    <t>veux</t>
  </si>
  <si>
    <t>pointer</t>
  </si>
  <si>
    <t>doigt</t>
  </si>
  <si>
    <t>bon</t>
  </si>
  <si>
    <t># text = Toutes les entreprises doivent commencer à prendre l'habitude de la navigation chiffrée par défaut pour tous les utilisateurs qui n'ont pris aucune mesure, ou qui n'ont pas choisi de méthode particulière, de leur propre initiative.</t>
  </si>
  <si>
    <t>Toutes</t>
  </si>
  <si>
    <t>commencer</t>
  </si>
  <si>
    <t>habitude</t>
  </si>
  <si>
    <t>chiffrée</t>
  </si>
  <si>
    <t>pris</t>
  </si>
  <si>
    <t>mesure</t>
  </si>
  <si>
    <t>choisi</t>
  </si>
  <si>
    <t>méthode</t>
  </si>
  <si>
    <t>propre</t>
  </si>
  <si>
    <t>initiative</t>
  </si>
  <si>
    <t># text = Ça augmentera le secret et les droits dont tout le monde peut bénéficier sur la planète.</t>
  </si>
  <si>
    <t>augmentera</t>
  </si>
  <si>
    <t>bénéficier</t>
  </si>
  <si>
    <t>planète</t>
  </si>
  <si>
    <t># text = CA : Ed, venez avec moi vers cette partie de la scène.</t>
  </si>
  <si>
    <t>venez</t>
  </si>
  <si>
    <t>vers</t>
  </si>
  <si>
    <t># text = Je veux vous montrer la prochaine diapo d'ici.</t>
  </si>
  <si>
    <t>prochaine</t>
  </si>
  <si>
    <t># text = (Applaudissements) Voici un programme appelé « Boundless Informant ».</t>
  </si>
  <si>
    <t>Boundless</t>
  </si>
  <si>
    <t>Informant</t>
  </si>
  <si>
    <t># text = Qu'est-ce que c'est ?</t>
  </si>
  <si>
    <t># text = ES : Je dois bien reconnaître le mérite de la NSA pour ses trouvailles en matière de nom.</t>
  </si>
  <si>
    <t>dois</t>
  </si>
  <si>
    <t>reconnaître</t>
  </si>
  <si>
    <t>mérite</t>
  </si>
  <si>
    <t>ses</t>
  </si>
  <si>
    <t>trouvailles</t>
  </si>
  <si>
    <t>matière</t>
  </si>
  <si>
    <t>nom</t>
  </si>
  <si>
    <t># text = C'est l'un de mes acronymes préférés de la NSA.</t>
  </si>
  <si>
    <t>acronymes</t>
  </si>
  <si>
    <t>préférés</t>
  </si>
  <si>
    <t># text = « Boundless Informant » (Informateur sans limites) est un programme que la NSA a caché au Congrès.</t>
  </si>
  <si>
    <t>Informateur</t>
  </si>
  <si>
    <t>limites</t>
  </si>
  <si>
    <t>caché</t>
  </si>
  <si>
    <t># text = Le Congrès avait déjà demandé à la NSA s'il était possible qu'elle donne ne serait-ce qu'une estimation approximative du nombre de communications américaines interceptées.</t>
  </si>
  <si>
    <t>Le</t>
  </si>
  <si>
    <t>déjà</t>
  </si>
  <si>
    <t>elle</t>
  </si>
  <si>
    <t>donne</t>
  </si>
  <si>
    <t>serait</t>
  </si>
  <si>
    <t>estimation</t>
  </si>
  <si>
    <t>approximative</t>
  </si>
  <si>
    <t>nombre</t>
  </si>
  <si>
    <t>interceptées</t>
  </si>
  <si>
    <t># text = Elle a répondu non.</t>
  </si>
  <si>
    <t>répondu</t>
  </si>
  <si>
    <t># text = Elle a dit : « On ne surveille pas ces statistiques, et on ne peut pas le faire.</t>
  </si>
  <si>
    <t>surveille</t>
  </si>
  <si>
    <t>statistiques</t>
  </si>
  <si>
    <t># text = On ne peut pas vous dire combien de communications nous interceptons à travers le monde, car vous le révéler serait une intrusion de votre vie privée.</t>
  </si>
  <si>
    <t>combien</t>
  </si>
  <si>
    <t>interceptons</t>
  </si>
  <si>
    <t>travers</t>
  </si>
  <si>
    <t>intrusion</t>
  </si>
  <si>
    <t>votre</t>
  </si>
  <si>
    <t>vie</t>
  </si>
  <si>
    <t>privée</t>
  </si>
  <si>
    <t># text = »</t>
  </si>
  <si>
    <t># text = C'est tout à leur honneur, mais la vérité, lorsqu’on regarde cette diapositive, c'est que non seulement, elle en est capable, mais cette capacité existe déjà.</t>
  </si>
  <si>
    <t>honneur</t>
  </si>
  <si>
    <t>vérité</t>
  </si>
  <si>
    <t>lorsqu’</t>
  </si>
  <si>
    <t>diapositive</t>
  </si>
  <si>
    <t>capable</t>
  </si>
  <si>
    <t>capacité</t>
  </si>
  <si>
    <t>existe</t>
  </si>
  <si>
    <t># text = Elle est déjà en place.</t>
  </si>
  <si>
    <t># text = La NSA a son propre format interne de données qui piste les deux interlocuteurs d'une communication, et s'il est dit que cette communication venait d'Amérique, la NSA peut donner au Congrès le nombre de communications de ce type qu'elle possède aujourd'hui, immédiatement.</t>
  </si>
  <si>
    <t>format</t>
  </si>
  <si>
    <t>interne</t>
  </si>
  <si>
    <t>piste</t>
  </si>
  <si>
    <t>interlocuteurs</t>
  </si>
  <si>
    <t>venait</t>
  </si>
  <si>
    <t>possède</t>
  </si>
  <si>
    <t>immédiatement</t>
  </si>
  <si>
    <t># text = Ce que « Boundless Informant » nous dit, c'est qu'il y a plus de communications qui sont interceptées en Amérique, sur les Américains qu'en Russie sur les Russes.</t>
  </si>
  <si>
    <t>Américains</t>
  </si>
  <si>
    <t>Russes</t>
  </si>
  <si>
    <t># text = Je ne suis pas certain que ce doit être l'objectif d'un service de renseignement.</t>
  </si>
  <si>
    <t>certain</t>
  </si>
  <si>
    <t>doit</t>
  </si>
  <si>
    <t>objectif</t>
  </si>
  <si>
    <t># text = Ed, le Washington Post a révélé une histoire en exclusivité, une fois encore à partir de vos données.</t>
  </si>
  <si>
    <t>exclusivité</t>
  </si>
  <si>
    <t>fois</t>
  </si>
  <si>
    <t>encore</t>
  </si>
  <si>
    <t>partir</t>
  </si>
  <si>
    <t># text = Le gros titre dit : « La NSA brise les règles de vie privée des milliers de fois par an.</t>
  </si>
  <si>
    <t>gros</t>
  </si>
  <si>
    <t>brise</t>
  </si>
  <si>
    <t>règles</t>
  </si>
  <si>
    <t>milliers</t>
  </si>
  <si>
    <t># text = » Dites-nous en plus.</t>
  </si>
  <si>
    <t>Dites</t>
  </si>
  <si>
    <t>-nous</t>
  </si>
  <si>
    <t># text = ES : On a aussi entendu l'année dernière dans une déposition devant le Congrès une chose extraordinaire pour quelqu'un comme moi qui vient de la NSA et qui a vu les vrais documents internes, qui sait ce qu'ils contiennent, de voir des officiels prêter sous serment qu'il n'y a pas eu d'abus, qu'il n'y a pas eu de violation des règles de la NSA, lorsqu'on a su que cette histoire allait sortir.</t>
  </si>
  <si>
    <t>aussi</t>
  </si>
  <si>
    <t>entendu</t>
  </si>
  <si>
    <t>déposition</t>
  </si>
  <si>
    <t>extraordinaire</t>
  </si>
  <si>
    <t>quelqu'un</t>
  </si>
  <si>
    <t>vrais</t>
  </si>
  <si>
    <t>internes</t>
  </si>
  <si>
    <t>sait</t>
  </si>
  <si>
    <t>contiennent</t>
  </si>
  <si>
    <t>officiels</t>
  </si>
  <si>
    <t>prêter</t>
  </si>
  <si>
    <t>sous</t>
  </si>
  <si>
    <t>serment</t>
  </si>
  <si>
    <t>OBJ_14</t>
  </si>
  <si>
    <t>abus</t>
  </si>
  <si>
    <t>OBJ_16</t>
  </si>
  <si>
    <t>violation</t>
  </si>
  <si>
    <t>other_16</t>
  </si>
  <si>
    <t>other_17</t>
  </si>
  <si>
    <t>other_18</t>
  </si>
  <si>
    <t>SBJ_15</t>
  </si>
  <si>
    <t>su</t>
  </si>
  <si>
    <t>SBJ_16</t>
  </si>
  <si>
    <t>allait</t>
  </si>
  <si>
    <t>sortir</t>
  </si>
  <si>
    <t># text = Mais ce qui est particulièrement intéressant ici, sur le fait que la NSA a violé ses propres règles, ses propres lois, des milliers de fois en une seule année, y compris un cas qui à lui tout seul, un cas parmi ces 2 776 cas, qui a affecté plus de 3 000 personnes.</t>
  </si>
  <si>
    <t>particulièrement</t>
  </si>
  <si>
    <t>intéressant</t>
  </si>
  <si>
    <t>fait</t>
  </si>
  <si>
    <t>violé</t>
  </si>
  <si>
    <t>lois</t>
  </si>
  <si>
    <t>seule</t>
  </si>
  <si>
    <t>compris</t>
  </si>
  <si>
    <t>cas</t>
  </si>
  <si>
    <t>lui</t>
  </si>
  <si>
    <t>seul</t>
  </si>
  <si>
    <t>2 776</t>
  </si>
  <si>
    <t>affecté</t>
  </si>
  <si>
    <t>3 000</t>
  </si>
  <si>
    <t># text = Dans un autre cas, ils ont intercepté tous les appels de Washington, par accident.</t>
  </si>
  <si>
    <t>Dans</t>
  </si>
  <si>
    <t>intercepté</t>
  </si>
  <si>
    <t>appels</t>
  </si>
  <si>
    <t>accident</t>
  </si>
  <si>
    <t># text = Ce qui est stupéfiant ici, ce rapport qui n'a pas beaucoup retenu l'attention, c'est le fait que non seulement il y avait 2 776 abus, mais qu'en plus, la présidente de la Commission du Sénat sur le Renseignement, Dianne Feinstein, n'avait pas vu ce rapport jusqu'à ce que le Washington Post la contacte pour lui demander ses commentaires sur ce rapport.</t>
  </si>
  <si>
    <t>stupéfiant</t>
  </si>
  <si>
    <t>rapport</t>
  </si>
  <si>
    <t>retenu</t>
  </si>
  <si>
    <t>présidente</t>
  </si>
  <si>
    <t>Commission</t>
  </si>
  <si>
    <t>Sénat</t>
  </si>
  <si>
    <t>Renseignement</t>
  </si>
  <si>
    <t>Dianne</t>
  </si>
  <si>
    <t>Feinstein</t>
  </si>
  <si>
    <t>jusqu'</t>
  </si>
  <si>
    <t>contacte</t>
  </si>
  <si>
    <t>commentaires</t>
  </si>
  <si>
    <t># text = Elle a ensuite demandé une copie à la NSA et l'a reçue, mais elle ne l'avait pas vu auparavant.</t>
  </si>
  <si>
    <t>ensuite</t>
  </si>
  <si>
    <t>copie</t>
  </si>
  <si>
    <t>reçue</t>
  </si>
  <si>
    <t>auparavant</t>
  </si>
  <si>
    <t># text = Qu'est-ce que cela nous dit sur le degré de contrôle dans le renseignement américain lorsque la présidente de la Commission du Sénat sur le Renseignement n'avait pas la moindre idée que des règles avaient été brisées des milliers de fois par an ?</t>
  </si>
  <si>
    <t>cela</t>
  </si>
  <si>
    <t>degré</t>
  </si>
  <si>
    <t>idée</t>
  </si>
  <si>
    <t>brisées</t>
  </si>
  <si>
    <t># text = CA : Ed, une réponse à tout ce débat, c'est : pourquoi devrions-nous inquiéter par toute cette surveillance, franchement ?</t>
  </si>
  <si>
    <t>réponse</t>
  </si>
  <si>
    <t>inquiéter</t>
  </si>
  <si>
    <t>toute</t>
  </si>
  <si>
    <t>franchement</t>
  </si>
  <si>
    <t># text = Si on n'a rien fait de mal, on n'a rien à craindre.</t>
  </si>
  <si>
    <t>rien</t>
  </si>
  <si>
    <t>mal</t>
  </si>
  <si>
    <t>craindre</t>
  </si>
  <si>
    <t># text = Quel est le problème avec ce point de vue ?</t>
  </si>
  <si>
    <t>Quel</t>
  </si>
  <si>
    <t>problème</t>
  </si>
  <si>
    <t>point</t>
  </si>
  <si>
    <t># text = ES :</t>
  </si>
  <si>
    <t># text = La première chose, c'est qu'on abandonne ses droits.</t>
  </si>
  <si>
    <t>première</t>
  </si>
  <si>
    <t>abandonne</t>
  </si>
  <si>
    <t># text = On se dit, eh bien, je ne pense pas en avoir besoin, donc je vais leur faire confiance, abandonnons-les, ça importe peu, ces gens vont faire ce qui est juste.</t>
  </si>
  <si>
    <t>eh</t>
  </si>
  <si>
    <t>besoin</t>
  </si>
  <si>
    <t>donc</t>
  </si>
  <si>
    <t>confiance</t>
  </si>
  <si>
    <t>abandonnons</t>
  </si>
  <si>
    <t>-les</t>
  </si>
  <si>
    <t>gens</t>
  </si>
  <si>
    <t>juste</t>
  </si>
  <si>
    <t># text = Nos droits comptent car on ne sait jamais quand on en aura besoin.</t>
  </si>
  <si>
    <t>Nos</t>
  </si>
  <si>
    <t>comptent</t>
  </si>
  <si>
    <t>aura</t>
  </si>
  <si>
    <t># text = Qui plus est, c'est une partie de notre identité culturelle, pas seulement en Amérique, mais dans les sociétés occidentales et dans les sociétés démocratiques de par le monde.</t>
  </si>
  <si>
    <t>notre</t>
  </si>
  <si>
    <t>identité</t>
  </si>
  <si>
    <t>culturelle</t>
  </si>
  <si>
    <t>occidentales</t>
  </si>
  <si>
    <t>démocratiques</t>
  </si>
  <si>
    <t># text = Les gens devraient pouvoir décrocher leur téléphone et appeler leurs familles, les gens devraient pouvoir envoyer un SMS à leurs proches, acheter un livre en ligne, ils devraient pouvoir voyager en train, acheter un billet d'avion sans se demander à quoi ces situations vont ressembler pour un agent du gouvernement, peut-être même pas de son propre gouvernement, dans plusieurs années, comment ces situations seront mal interprétées, et ce qu'on va penser de nos intentions d'alors.</t>
  </si>
  <si>
    <t>décrocher</t>
  </si>
  <si>
    <t>téléphone</t>
  </si>
  <si>
    <t>familles</t>
  </si>
  <si>
    <t>envoyer</t>
  </si>
  <si>
    <t>SMS</t>
  </si>
  <si>
    <t>proches</t>
  </si>
  <si>
    <t>acheter</t>
  </si>
  <si>
    <t>livre</t>
  </si>
  <si>
    <t>OBJ_11</t>
  </si>
  <si>
    <t>ligne</t>
  </si>
  <si>
    <t>voyager</t>
  </si>
  <si>
    <t>billet</t>
  </si>
  <si>
    <t>avion</t>
  </si>
  <si>
    <t>quoi</t>
  </si>
  <si>
    <t>situations</t>
  </si>
  <si>
    <t>ressembler</t>
  </si>
  <si>
    <t>agent</t>
  </si>
  <si>
    <t>plusieurs</t>
  </si>
  <si>
    <t>seront</t>
  </si>
  <si>
    <t>interprétées</t>
  </si>
  <si>
    <t>intentions</t>
  </si>
  <si>
    <t>alors</t>
  </si>
  <si>
    <t># text = Nous avons le droit à la vie privée.</t>
  </si>
  <si>
    <t>droit</t>
  </si>
  <si>
    <t># text = Nous exigeons des mandats basés sur des motifs raisonnables ou toute sorte de soupçon bien précis car nous reconnaissons que faire confiance à n'importe qui, n'importe quelle autorité gouvernementale, avec l'intégralité des communications humaines en cachette, et sans supervision, est simplement une tentation trop grande pour qu'on l'ignore.</t>
  </si>
  <si>
    <t>exigeons</t>
  </si>
  <si>
    <t>basés</t>
  </si>
  <si>
    <t>motifs</t>
  </si>
  <si>
    <t>raisonnables</t>
  </si>
  <si>
    <t>soupçon</t>
  </si>
  <si>
    <t>précis</t>
  </si>
  <si>
    <t>reconnaissons</t>
  </si>
  <si>
    <t>quelle</t>
  </si>
  <si>
    <t>gouvernementale</t>
  </si>
  <si>
    <t>intégralité</t>
  </si>
  <si>
    <t>humaines</t>
  </si>
  <si>
    <t>cachette</t>
  </si>
  <si>
    <t>supervision</t>
  </si>
  <si>
    <t>simplement</t>
  </si>
  <si>
    <t>tentation</t>
  </si>
  <si>
    <t>ignore</t>
  </si>
  <si>
    <t># text = CA : Certaines personnes sont furieuses contre vos agissements.</t>
  </si>
  <si>
    <t>furieuses</t>
  </si>
  <si>
    <t>contre</t>
  </si>
  <si>
    <t>agissements</t>
  </si>
  <si>
    <t># text = J'ai entendu une citation de Dick Cheney qui disait que Julian Assange était une morsure de puce, Edward Snowden est le lion qui arrache la tête du chien.</t>
  </si>
  <si>
    <t>J'</t>
  </si>
  <si>
    <t>citation</t>
  </si>
  <si>
    <t>Dick</t>
  </si>
  <si>
    <t>Cheney</t>
  </si>
  <si>
    <t>disait</t>
  </si>
  <si>
    <t>Julian</t>
  </si>
  <si>
    <t>Assange</t>
  </si>
  <si>
    <t>morsure</t>
  </si>
  <si>
    <t>puce</t>
  </si>
  <si>
    <t>lion</t>
  </si>
  <si>
    <t>arrache</t>
  </si>
  <si>
    <t>tête</t>
  </si>
  <si>
    <t>chien</t>
  </si>
  <si>
    <t># text = Il pense que vous avez commis un des pires actes de trahison dans l'histoire de l'Amérique.</t>
  </si>
  <si>
    <t>commis</t>
  </si>
  <si>
    <t>pires</t>
  </si>
  <si>
    <t>actes</t>
  </si>
  <si>
    <t>trahison</t>
  </si>
  <si>
    <t># text = Que répondez-vous aux personnes qui pensent cela ?</t>
  </si>
  <si>
    <t>répondez</t>
  </si>
  <si>
    <t>pensent</t>
  </si>
  <si>
    <t># text = ES : Dick Cheney est vraiment une autre espèce d'animal.</t>
  </si>
  <si>
    <t>espèce</t>
  </si>
  <si>
    <t>animal</t>
  </si>
  <si>
    <t># text = (Rires) (Applaudissements) Merci.</t>
  </si>
  <si>
    <t>Merci</t>
  </si>
  <si>
    <t># text = (Rires) Je trouve que c'est incroyable, car à l'époque où Julian Assange réalisait ce qu'il a fait de mieux, Dick Cheney disait qu'il allait mettre fin aux gouvernements du monde entier, les cieux allaient s'enflammer, les mers allaient bouillir, et maintenant il dit que c'est une morsure de puce.</t>
  </si>
  <si>
    <t>réalisait</t>
  </si>
  <si>
    <t>mieux</t>
  </si>
  <si>
    <t>fin</t>
  </si>
  <si>
    <t>gouvernements</t>
  </si>
  <si>
    <t>cieux</t>
  </si>
  <si>
    <t>allaient</t>
  </si>
  <si>
    <t>enflammer</t>
  </si>
  <si>
    <t>mers</t>
  </si>
  <si>
    <t>bouillir</t>
  </si>
  <si>
    <t>maintenant</t>
  </si>
  <si>
    <t># text = On doit donc se méfier de ce genre de déclarations exagérées de dégâts portés à la sécurité nationale de la part de ces officiels.</t>
  </si>
  <si>
    <t>méfier</t>
  </si>
  <si>
    <t>déclarations</t>
  </si>
  <si>
    <t>exagérées</t>
  </si>
  <si>
    <t>dégâts</t>
  </si>
  <si>
    <t>portés</t>
  </si>
  <si>
    <t># text = Mais supposons que ces personnes y croient vraiment.</t>
  </si>
  <si>
    <t>supposons</t>
  </si>
  <si>
    <t>croient</t>
  </si>
  <si>
    <t># text = Je dirais qu'elles ont une sorte de conception étroite de sécurité nationale.</t>
  </si>
  <si>
    <t>conception</t>
  </si>
  <si>
    <t>étroite</t>
  </si>
  <si>
    <t># text = Les privilèges des personnes comme Dick Cheney n'assurent pas la sécurité de la nation.</t>
  </si>
  <si>
    <t>privilèges</t>
  </si>
  <si>
    <t>assurent</t>
  </si>
  <si>
    <t>nation</t>
  </si>
  <si>
    <t># text = L’intérêt public n'est pas toujours le même à celui de l’intérêt national.</t>
  </si>
  <si>
    <t>L’</t>
  </si>
  <si>
    <t>intérêt</t>
  </si>
  <si>
    <t>celui</t>
  </si>
  <si>
    <t>l’</t>
  </si>
  <si>
    <t>national</t>
  </si>
  <si>
    <t># text = Entrer en guerre avec des personnes qui ne sont pas notre ennemi dans des lieux qui ne sont pas une menace ne garantit pas notre sécurité, et cela s'applique et en Irak et sur Internet.</t>
  </si>
  <si>
    <t>Entrer</t>
  </si>
  <si>
    <t>guerre</t>
  </si>
  <si>
    <t>ennemi</t>
  </si>
  <si>
    <t>lieux</t>
  </si>
  <si>
    <t>menace</t>
  </si>
  <si>
    <t>applique</t>
  </si>
  <si>
    <t>Irak</t>
  </si>
  <si>
    <t># text = Internet n'est pas l'ennemi.</t>
  </si>
  <si>
    <t># text = Notre économie n'est pas l'ennemi.</t>
  </si>
  <si>
    <t>Notre</t>
  </si>
  <si>
    <t>économie</t>
  </si>
  <si>
    <t># text = Les entreprises américaines, chinoises, et n'importe quelle entreprise ici et là-bas fait partie de notre société.</t>
  </si>
  <si>
    <t>chinoises</t>
  </si>
  <si>
    <t>là-bas</t>
  </si>
  <si>
    <t># text = Ça fait partie de notre monde interconnecté.</t>
  </si>
  <si>
    <t>interconnecté</t>
  </si>
  <si>
    <t># text = Il y a des liens de fraternité qui nous unissent, et si nous détruisons ces liens en affaiblissant les normes, la sécurité, la manière de nous comporter, choses que les nations et les citoyens de la planète tout entière attendent que nous respections.</t>
  </si>
  <si>
    <t>liens</t>
  </si>
  <si>
    <t>fraternité</t>
  </si>
  <si>
    <t>unissent</t>
  </si>
  <si>
    <t>détruisons</t>
  </si>
  <si>
    <t>affaiblissant</t>
  </si>
  <si>
    <t>normes</t>
  </si>
  <si>
    <t>comporter</t>
  </si>
  <si>
    <t>nations</t>
  </si>
  <si>
    <t>entière</t>
  </si>
  <si>
    <t>attendent</t>
  </si>
  <si>
    <t>respections</t>
  </si>
  <si>
    <t># text = CA : Mais vous êtes accusé du vol d'1,7 millions de documents.</t>
  </si>
  <si>
    <t>êtes</t>
  </si>
  <si>
    <t>accusé</t>
  </si>
  <si>
    <t>vol</t>
  </si>
  <si>
    <t>1,7</t>
  </si>
  <si>
    <t>millions</t>
  </si>
  <si>
    <t># text = On dirait que seules quelques centaines d'entre eux ont été partagées avec les journalistes jusque là.</t>
  </si>
  <si>
    <t>dirait</t>
  </si>
  <si>
    <t>seules</t>
  </si>
  <si>
    <t>centaines</t>
  </si>
  <si>
    <t>eux</t>
  </si>
  <si>
    <t>partagées</t>
  </si>
  <si>
    <t>jusque</t>
  </si>
  <si>
    <t>là</t>
  </si>
  <si>
    <t># text = Y aura-t-il d'autres révélations ?</t>
  </si>
  <si>
    <t>Y</t>
  </si>
  <si>
    <t>-t</t>
  </si>
  <si>
    <t>-il</t>
  </si>
  <si>
    <t># text = Il y aura d'autres révélations, absolument.</t>
  </si>
  <si>
    <t># text = Je ne pense pas qu'il y ait le moindre doute que certains des rapports les plus importants à paraître restent à venir.</t>
  </si>
  <si>
    <t>ait</t>
  </si>
  <si>
    <t>doute</t>
  </si>
  <si>
    <t>rapports</t>
  </si>
  <si>
    <t>importants</t>
  </si>
  <si>
    <t>paraître</t>
  </si>
  <si>
    <t>restent</t>
  </si>
  <si>
    <t># text = CA : Venez ici car je veux vous interroger à propos de cette révélation bien précise.</t>
  </si>
  <si>
    <t>Venez</t>
  </si>
  <si>
    <t>interroger</t>
  </si>
  <si>
    <t>révélation</t>
  </si>
  <si>
    <t># text = Venez et regardez.</t>
  </si>
  <si>
    <t>regardez</t>
  </si>
  <si>
    <t># text = Voici une histoire qui je pense, pour les nombreux geeks dans cette salle, est la chose la plus choquante qu'ils aient entendue ces derniers mois.</t>
  </si>
  <si>
    <t>nombreux</t>
  </si>
  <si>
    <t>geeks</t>
  </si>
  <si>
    <t>choquante</t>
  </si>
  <si>
    <t>entendue</t>
  </si>
  <si>
    <t># text = Il s'agit d'un programme nommé « Bullrun ».</t>
  </si>
  <si>
    <t>nommé</t>
  </si>
  <si>
    <t>Bullrun</t>
  </si>
  <si>
    <t># text = Pouvez-vous nous expliquer ce que c'est ?</t>
  </si>
  <si>
    <t>Pouvez</t>
  </si>
  <si>
    <t># text = ES : « Bullrun », et une fois encore, nous devons remercier la NSA pour sa sincérité, est un programme nommé d'après une bataille de la guerre civile.</t>
  </si>
  <si>
    <t>devons</t>
  </si>
  <si>
    <t>remercier</t>
  </si>
  <si>
    <t>sincérité</t>
  </si>
  <si>
    <t>après</t>
  </si>
  <si>
    <t>bataille</t>
  </si>
  <si>
    <t>civile</t>
  </si>
  <si>
    <t># text = L'équivalent britannique s'appelle « Edgehill », une bataille de la guerre civile britannique.</t>
  </si>
  <si>
    <t>L'</t>
  </si>
  <si>
    <t>équivalent</t>
  </si>
  <si>
    <t>britannique</t>
  </si>
  <si>
    <t>appelle</t>
  </si>
  <si>
    <t>Edgehill</t>
  </si>
  <si>
    <t># text = La raison pour laquelle, selon moi, ils portent ces noms, est qu'ils ciblent notre propre infrastructure.</t>
  </si>
  <si>
    <t>selon</t>
  </si>
  <si>
    <t>portent</t>
  </si>
  <si>
    <t>noms</t>
  </si>
  <si>
    <t>ciblent</t>
  </si>
  <si>
    <t>infrastructure</t>
  </si>
  <si>
    <t># text = Ce sont des programmes à travers lesquels la NSA trompe volontairement des entreprises partenaires.</t>
  </si>
  <si>
    <t>trompe</t>
  </si>
  <si>
    <t>volontairement</t>
  </si>
  <si>
    <t>partenaires</t>
  </si>
  <si>
    <t># text = La NSA dit aux entreprises partenaires que ces programmes sont des normes sures.</t>
  </si>
  <si>
    <t>sures</t>
  </si>
  <si>
    <t># text = Elle dit : « Il faut qu'on travaille avec vous pour sécuriser vos systèmes », mais en réalité, elle donne de mauvais conseils à ces entreprises, ce qui fait qu'elles détériorent la sécurité de leurs services.</t>
  </si>
  <si>
    <t>sécuriser</t>
  </si>
  <si>
    <t>réalité</t>
  </si>
  <si>
    <t>mauvais</t>
  </si>
  <si>
    <t>conseils</t>
  </si>
  <si>
    <t>détériorent</t>
  </si>
  <si>
    <t>services</t>
  </si>
  <si>
    <t># text = Elles construisent des portes dérobées, que non seulement la NSA peut utiliser, mais que n'importe qui, avec du temps et de l'argent pour la chercher et la découvrir, peut utiliser pour s'immiscer dans les communications mondiales.</t>
  </si>
  <si>
    <t>construisent</t>
  </si>
  <si>
    <t>portes</t>
  </si>
  <si>
    <t>dérobées</t>
  </si>
  <si>
    <t>argent</t>
  </si>
  <si>
    <t>chercher</t>
  </si>
  <si>
    <t>découvrir</t>
  </si>
  <si>
    <t>immiscer</t>
  </si>
  <si>
    <t>mondiales</t>
  </si>
  <si>
    <t># text = C'est vraiment dangereux, car si on perd un seul standard, si on perd la confiance de quelque chose comme le SSL, qui a été précisément visé par le programme « Bullrun », nous allons vivre dans un monde globalement moins sûr.</t>
  </si>
  <si>
    <t>dangereux</t>
  </si>
  <si>
    <t>perd</t>
  </si>
  <si>
    <t>standard</t>
  </si>
  <si>
    <t>précisément</t>
  </si>
  <si>
    <t>visé</t>
  </si>
  <si>
    <t>allons</t>
  </si>
  <si>
    <t>vivre</t>
  </si>
  <si>
    <t>globalement</t>
  </si>
  <si>
    <t>sûr</t>
  </si>
  <si>
    <t># text = Nous ne pourrons pas accéder à nos banques et nous ne pourrons pas accéder aux commerces sans s'inquiéter des personnes qui contrôlent ces communications ou qui les détournent à leur propres fins.</t>
  </si>
  <si>
    <t>pourrons</t>
  </si>
  <si>
    <t>accéder</t>
  </si>
  <si>
    <t>banques</t>
  </si>
  <si>
    <t>commerces</t>
  </si>
  <si>
    <t>contrôlent</t>
  </si>
  <si>
    <t>détournent</t>
  </si>
  <si>
    <t>fins</t>
  </si>
  <si>
    <t># text = Est-ce que ces décisions ouvrent potentiellement les portes de l'Amérique aux cyberattaques ayant d'autres origines ?</t>
  </si>
  <si>
    <t>Est</t>
  </si>
  <si>
    <t>ouvrent</t>
  </si>
  <si>
    <t>potentiellement</t>
  </si>
  <si>
    <t>cyberattaques</t>
  </si>
  <si>
    <t>ayant</t>
  </si>
  <si>
    <t>origines</t>
  </si>
  <si>
    <t># text = ES : Absolument.</t>
  </si>
  <si>
    <t>Absolument</t>
  </si>
  <si>
    <t># text = Un des problèmes, un des dangereux héritages observés à l'époque post 11 septembre, c'est que la NSA porte par tradition deux casquettes.</t>
  </si>
  <si>
    <t>Un</t>
  </si>
  <si>
    <t>problèmes</t>
  </si>
  <si>
    <t>héritages</t>
  </si>
  <si>
    <t>observés</t>
  </si>
  <si>
    <t>post</t>
  </si>
  <si>
    <t>septembre</t>
  </si>
  <si>
    <t>porte</t>
  </si>
  <si>
    <t>tradition</t>
  </si>
  <si>
    <t>casquettes</t>
  </si>
  <si>
    <t># text = Elle est responsable des opérations offensives, c'est-à-dire le piratage, mais elle est également responsable des opérations défensives, et par tradition, elle a toujours donné la priorité aux opérations défensives sur les opérations offensives, partant du principe que les secrets américains ont tout simplement plus de valeur.</t>
  </si>
  <si>
    <t>opérations</t>
  </si>
  <si>
    <t>offensives</t>
  </si>
  <si>
    <t>c'est-à-dire</t>
  </si>
  <si>
    <t>piratage</t>
  </si>
  <si>
    <t>défensives</t>
  </si>
  <si>
    <t>donné</t>
  </si>
  <si>
    <t>priorité</t>
  </si>
  <si>
    <t>partant</t>
  </si>
  <si>
    <t>principe</t>
  </si>
  <si>
    <t>américains</t>
  </si>
  <si>
    <t>valeur</t>
  </si>
  <si>
    <t># text = Si on pirate une entreprise chinoise et si on vole leurs secrets, si on pirate un bureau gouvernemental à Berlin et qu'on vole leurs secrets, ça a moins de valeur pour le peuple américain que s'assurer que les Chinois ne peuvent accéder à nos secrets.</t>
  </si>
  <si>
    <t>pirate</t>
  </si>
  <si>
    <t>chinoise</t>
  </si>
  <si>
    <t>vole</t>
  </si>
  <si>
    <t>bureau</t>
  </si>
  <si>
    <t>gouvernemental</t>
  </si>
  <si>
    <t>Berlin</t>
  </si>
  <si>
    <t>Chinois</t>
  </si>
  <si>
    <t># text = En réduisant donc la sécurité de nos communications, ils mettent en danger non seulement le monde entier, mais ils mettent aussi en danger l'Amérique de manière fondamentale, car la propriété intellectuelle est la base, le fondement de notre économie, et si on la met en danger à cause d'une sécurité insuffisante, nous allons le payer pendant des années.</t>
  </si>
  <si>
    <t>réduisant</t>
  </si>
  <si>
    <t>mettent</t>
  </si>
  <si>
    <t>fondamentale</t>
  </si>
  <si>
    <t>propriété</t>
  </si>
  <si>
    <t>intellectuelle</t>
  </si>
  <si>
    <t>fondement</t>
  </si>
  <si>
    <t>met</t>
  </si>
  <si>
    <t>insuffisante</t>
  </si>
  <si>
    <t>payer</t>
  </si>
  <si>
    <t>pendant</t>
  </si>
  <si>
    <t># text = Mais ils ont calculé que ça en valait la peine dans le cadre de la défense américaine contre le terrorisme.</t>
  </si>
  <si>
    <t>calculé</t>
  </si>
  <si>
    <t>valait</t>
  </si>
  <si>
    <t>peine</t>
  </si>
  <si>
    <t>cadre</t>
  </si>
  <si>
    <t>défense</t>
  </si>
  <si>
    <t>américaine</t>
  </si>
  <si>
    <t>terrorisme</t>
  </si>
  <si>
    <t># text = C'est sûrement le prix à payer.</t>
  </si>
  <si>
    <t>sûrement</t>
  </si>
  <si>
    <t>prix</t>
  </si>
  <si>
    <t># text = ES : Quand on regarde les résultats de ces programmes pour stopper le terrorisme, on voit que c'est infondé, et vous n'êtes pas obligé de me croire sur parole, car nous avons eu la première audience publique, la première cour fédérale qui a examiné cela, en dehors de l'accord de confidentialité, a qualifié ces programmes d'« orwelliens » et probablement non constitutionnels.</t>
  </si>
  <si>
    <t>résultats</t>
  </si>
  <si>
    <t>stopper</t>
  </si>
  <si>
    <t>infondé</t>
  </si>
  <si>
    <t>obligé</t>
  </si>
  <si>
    <t>parole</t>
  </si>
  <si>
    <t>cour</t>
  </si>
  <si>
    <t>fédérale</t>
  </si>
  <si>
    <t>dehors</t>
  </si>
  <si>
    <t>confidentialité</t>
  </si>
  <si>
    <t>orwelliens</t>
  </si>
  <si>
    <t>probablement</t>
  </si>
  <si>
    <t>constitutionnels</t>
  </si>
  <si>
    <t># text = Le Congrès, qui a l'autorisation d’être informé sur ces sujets et qui souhaite désormais l'être, a sorti des propositions de loi pour le réformer, et deux panels indépendants de la Maison-Blanche qui ont étudié toutes les preuves classifiées ont déclaré que ces programmes n'ont jamais stoppé une seule attaque terroriste qui était imminente aux États-Unis.</t>
  </si>
  <si>
    <t>autorisation</t>
  </si>
  <si>
    <t>d’</t>
  </si>
  <si>
    <t>informé</t>
  </si>
  <si>
    <t>sujets</t>
  </si>
  <si>
    <t>souhaite</t>
  </si>
  <si>
    <t>désormais</t>
  </si>
  <si>
    <t>sorti</t>
  </si>
  <si>
    <t>propositions</t>
  </si>
  <si>
    <t>réformer</t>
  </si>
  <si>
    <t>panels</t>
  </si>
  <si>
    <t>indépendants</t>
  </si>
  <si>
    <t>Maison-Blanche</t>
  </si>
  <si>
    <t>étudié</t>
  </si>
  <si>
    <t>preuves</t>
  </si>
  <si>
    <t>classifiées</t>
  </si>
  <si>
    <t>déclaré</t>
  </si>
  <si>
    <t>stoppé</t>
  </si>
  <si>
    <t>attaque</t>
  </si>
  <si>
    <t>terroriste</t>
  </si>
  <si>
    <t>imminente</t>
  </si>
  <si>
    <t># text = Donc, est-ce vraiment le terrorisme que nous arrêtons ?</t>
  </si>
  <si>
    <t>arrêtons</t>
  </si>
  <si>
    <t># text = Ces programmes ont-ils la moindre valeur ?</t>
  </si>
  <si>
    <t>Ces</t>
  </si>
  <si>
    <t>-ils</t>
  </si>
  <si>
    <t># text = Je réponds que non, et ces trois organes du gouvernement américain répondent que non, également.</t>
  </si>
  <si>
    <t>réponds</t>
  </si>
  <si>
    <t>trois</t>
  </si>
  <si>
    <t>organes</t>
  </si>
  <si>
    <t>répondent</t>
  </si>
  <si>
    <t># text = CA : Pensez-vous qu'ils ont une motivation plus profonde que la guerre contre le terrorisme ?</t>
  </si>
  <si>
    <t>Pensez</t>
  </si>
  <si>
    <t>motivation</t>
  </si>
  <si>
    <t>profonde</t>
  </si>
  <si>
    <t># text = ES : Je suis désolé, je n'ai pas entendu, vous pouvez répéter ?</t>
  </si>
  <si>
    <t>désolé</t>
  </si>
  <si>
    <t>répéter</t>
  </si>
  <si>
    <t># text = ES : Oui.</t>
  </si>
  <si>
    <t>Oui</t>
  </si>
  <si>
    <t># text = L'essentiel, c'est que le terrorisme a toujours été ce que nous, dans le monde du renseignement, nous appellerions une couverture pour des actions.</t>
  </si>
  <si>
    <t>appellerions</t>
  </si>
  <si>
    <t>couverture</t>
  </si>
  <si>
    <t>actions</t>
  </si>
  <si>
    <t># text = Le terrorisme est une chose qui provoque une réaction émotionnelle qui permet aux gens de justifier l’autorisation de pouvoirs et de programmes qu'ils n'accorderaient pas autrement.</t>
  </si>
  <si>
    <t>provoque</t>
  </si>
  <si>
    <t>réaction</t>
  </si>
  <si>
    <t>émotionnelle</t>
  </si>
  <si>
    <t>permet</t>
  </si>
  <si>
    <t>justifier</t>
  </si>
  <si>
    <t>pouvoirs</t>
  </si>
  <si>
    <t>accorderaient</t>
  </si>
  <si>
    <t>autrement</t>
  </si>
  <si>
    <t># text = Les programmes du type « Bullrun » et « Edgehill », la NSA a déjà réclamé ces pouvoirs dans les années 90.</t>
  </si>
  <si>
    <t>réclamé</t>
  </si>
  <si>
    <t># text = Elle a demandé au FBI d'aller au Congrès et de plaider leur cause.</t>
  </si>
  <si>
    <t>FBI</t>
  </si>
  <si>
    <t>plaider</t>
  </si>
  <si>
    <t># text = Le FBI est allé au Congrès et a plaidé cette cause.</t>
  </si>
  <si>
    <t>allé</t>
  </si>
  <si>
    <t>plaidé</t>
  </si>
  <si>
    <t># text = Mais le Congrès et le peuple américain ont dit non.</t>
  </si>
  <si>
    <t># text = Ils ont dit que ça ne valait pas le risque encouru par notre économie.</t>
  </si>
  <si>
    <t>encouru</t>
  </si>
  <si>
    <t># text = Ils ont dit que ça représentait trop de dégâts pour notre société pour pouvoir justifier les gains.</t>
  </si>
  <si>
    <t>représentait</t>
  </si>
  <si>
    <t>gains</t>
  </si>
  <si>
    <t># text = Mais ce qu'on a observé, après le 11 septembre, c'est que le secret et la justification du terrorisme ont été utilisés pour démarrer ces programmes en cachette, sans demander au Congrès, sans demander au peuple américain, et c'est ce type de gouvernement à huis clos contre lequel il faut nous protéger, car il dégrade notre sécurité et n'offre aucune valeur.</t>
  </si>
  <si>
    <t>observé</t>
  </si>
  <si>
    <t>justification</t>
  </si>
  <si>
    <t>utilisés</t>
  </si>
  <si>
    <t>démarrer</t>
  </si>
  <si>
    <t>huis</t>
  </si>
  <si>
    <t>clos</t>
  </si>
  <si>
    <t>dégrade</t>
  </si>
  <si>
    <t>offre</t>
  </si>
  <si>
    <t># text = CA : D'accord, venez ici avec moi un instant, car j'ai une question plus personnelle pour vous.</t>
  </si>
  <si>
    <t>instant</t>
  </si>
  <si>
    <t>personnelle</t>
  </si>
  <si>
    <t># text = A propos de terrorisme, la plupart des gens trouveraient terrifiante la situation qui est la vôtre en Russie.</t>
  </si>
  <si>
    <t>A</t>
  </si>
  <si>
    <t>plupart</t>
  </si>
  <si>
    <t>trouveraient</t>
  </si>
  <si>
    <t>terrifiante</t>
  </si>
  <si>
    <t>situation</t>
  </si>
  <si>
    <t>vôtre</t>
  </si>
  <si>
    <t># text = Vous avez forcément entendu ce qui s'est passé, le traitement reçu par Bradley Manning, maintenant connu sous le nom de Chelsea Manning, et il y a eu une histoire dans &lt;i&gt;Buzzfeed&lt;/i&gt; qui disait qu'il y a des personnes dans le monde du renseignement qui veulent vous voir mort.</t>
  </si>
  <si>
    <t>forcément</t>
  </si>
  <si>
    <t>reçu</t>
  </si>
  <si>
    <t>Bradley</t>
  </si>
  <si>
    <t>Manning</t>
  </si>
  <si>
    <t>connu</t>
  </si>
  <si>
    <t>Chelsea</t>
  </si>
  <si>
    <t>&lt;i&gt;Buzzfeed</t>
  </si>
  <si>
    <t>veulent</t>
  </si>
  <si>
    <t>mort</t>
  </si>
  <si>
    <t># text = Comment vivez-vous cela ?</t>
  </si>
  <si>
    <t>vivez</t>
  </si>
  <si>
    <t># text = Comment gérez-vous cette peur ?</t>
  </si>
  <si>
    <t>gérez</t>
  </si>
  <si>
    <t>peur</t>
  </si>
  <si>
    <t># text = ES : Ce n'est pas un mystère qu'il existe des gouvernements qui veulent me voir mort.</t>
  </si>
  <si>
    <t>mystère</t>
  </si>
  <si>
    <t># text = J'ai expliqué encore et encore et encore que je m'endors chaque matin en me demandant ce que je peux faire pour le peuple américain.</t>
  </si>
  <si>
    <t>expliqué</t>
  </si>
  <si>
    <t>endors</t>
  </si>
  <si>
    <t>matin</t>
  </si>
  <si>
    <t>demandant</t>
  </si>
  <si>
    <t># text = Je ne veux pas nuire à mon gouvernement.</t>
  </si>
  <si>
    <t>nuire</t>
  </si>
  <si>
    <t>mon</t>
  </si>
  <si>
    <t># text = Je veux aider mon gouvernement, mais le fait qu'il soit disposé à ignorer complètement la procédure régulière, qu'il soit prêt à déclarer la culpabilité sans tenir un procès, voilà les choses contre lesquelles nous devons nous battre en tant que société, et dire que ce n'est pas convenable.</t>
  </si>
  <si>
    <t>aider</t>
  </si>
  <si>
    <t>soit</t>
  </si>
  <si>
    <t>disposé</t>
  </si>
  <si>
    <t>ignorer</t>
  </si>
  <si>
    <t>complètement</t>
  </si>
  <si>
    <t>régulière</t>
  </si>
  <si>
    <t>prêt</t>
  </si>
  <si>
    <t>culpabilité</t>
  </si>
  <si>
    <t>tenir</t>
  </si>
  <si>
    <t>lesquelles</t>
  </si>
  <si>
    <t>battre</t>
  </si>
  <si>
    <t>convenable</t>
  </si>
  <si>
    <t># text = On ne devrait pas menacer les dissidents.</t>
  </si>
  <si>
    <t>menacer</t>
  </si>
  <si>
    <t>dissidents</t>
  </si>
  <si>
    <t># text = On ne devrait pas criminaliser le journalisme.</t>
  </si>
  <si>
    <t>criminaliser</t>
  </si>
  <si>
    <t>journalisme</t>
  </si>
  <si>
    <t># text = Et quoi que je puisse faire pour en finir avec ça, je suis heureux de le faire malgré les risques.</t>
  </si>
  <si>
    <t>finir</t>
  </si>
  <si>
    <t>heureux</t>
  </si>
  <si>
    <t>malgré</t>
  </si>
  <si>
    <t># text = CA : Je voudrais maintenant avoir les impressions du public car je sais qu'il y a des réactions radicalement divergentes à propos d'Edward Snowden.</t>
  </si>
  <si>
    <t>impressions</t>
  </si>
  <si>
    <t>réactions</t>
  </si>
  <si>
    <t>radicalement</t>
  </si>
  <si>
    <t>divergentes</t>
  </si>
  <si>
    <t># text = Imaginons que vous ayez le choix suivant, d'accord ?</t>
  </si>
  <si>
    <t>Imaginons</t>
  </si>
  <si>
    <t>ayez</t>
  </si>
  <si>
    <t>choix</t>
  </si>
  <si>
    <t>suivant</t>
  </si>
  <si>
    <t># text = On pourrait voir ce qu'il a fait comme un acte foncièrement irresponsable qui a mis l'Amérique en danger, ou on pourrait le voir comme un acte foncièrement héroïque qui contribuera à mener l'Amérique et le monde vers le bien à long terme.</t>
  </si>
  <si>
    <t>pourrait</t>
  </si>
  <si>
    <t>acte</t>
  </si>
  <si>
    <t>foncièrement</t>
  </si>
  <si>
    <t>irresponsable</t>
  </si>
  <si>
    <t>mis</t>
  </si>
  <si>
    <t>héroïque</t>
  </si>
  <si>
    <t>contribuera</t>
  </si>
  <si>
    <t>long</t>
  </si>
  <si>
    <t>terme</t>
  </si>
  <si>
    <t># text = Voici le choix que je vous propose.</t>
  </si>
  <si>
    <t>propose</t>
  </si>
  <si>
    <t># text = Je suis curieux de voir qui est prêt à voter pour la première option celui de l'acte irresponsable ?</t>
  </si>
  <si>
    <t>curieux</t>
  </si>
  <si>
    <t>voter</t>
  </si>
  <si>
    <t>option</t>
  </si>
  <si>
    <t># text = Des mains se lèvent, des mains se lèvent.</t>
  </si>
  <si>
    <t>De</t>
  </si>
  <si>
    <t>mains</t>
  </si>
  <si>
    <t>lèvent</t>
  </si>
  <si>
    <t># text = C'est difficile de lever sa main quand l'homme en question se tient juste ici, mais j'en vois.</t>
  </si>
  <si>
    <t>difficile</t>
  </si>
  <si>
    <t>lever</t>
  </si>
  <si>
    <t>main</t>
  </si>
  <si>
    <t>tient</t>
  </si>
  <si>
    <t>vois</t>
  </si>
  <si>
    <t># text = ES : Je vous vois.</t>
  </si>
  <si>
    <t># text = (Rires) CA : Et qui opte pour la deuxième option, l'acte foncièrement héroïque ?</t>
  </si>
  <si>
    <t>opte</t>
  </si>
  <si>
    <t>deuxième</t>
  </si>
  <si>
    <t># text = (Applaudissements) (Acclamations) Je crois qu'on peut dire qu'il y a de nombreuses personnes qui n'ont pas levé la main, et qui selon moi réfléchissent encore à leur choix car il me semble que le débat à votre sujet ne correspond pas aux lignes politiques traditionnelles.</t>
  </si>
  <si>
    <t>Acclamations</t>
  </si>
  <si>
    <t>levé</t>
  </si>
  <si>
    <t>réfléchissent</t>
  </si>
  <si>
    <t>correspond</t>
  </si>
  <si>
    <t>politiques</t>
  </si>
  <si>
    <t>traditionnelles</t>
  </si>
  <si>
    <t># text = Ce n'est pas la gauche ou la droite, il n'est pas vraiment question d'être pro-gouvernement, libertaire, ou pas seulement.</t>
  </si>
  <si>
    <t>gauche</t>
  </si>
  <si>
    <t>droite</t>
  </si>
  <si>
    <t>pro-gouvernement</t>
  </si>
  <si>
    <t>libertaire</t>
  </si>
  <si>
    <t># text = Il s'agit en partie d'un problème générationnel.</t>
  </si>
  <si>
    <t>générationnel</t>
  </si>
  <si>
    <t># text = Vous faites partie d'une génération qui a grandi avec Internet, et c'est un peu comme si vous êtes outré, presque viscéralement, lorsque vous voyez qu'on fait une chose qui selon vous peut nuire à Internet.</t>
  </si>
  <si>
    <t>génération</t>
  </si>
  <si>
    <t>grandi</t>
  </si>
  <si>
    <t>outré</t>
  </si>
  <si>
    <t>presque</t>
  </si>
  <si>
    <t>viscéralement</t>
  </si>
  <si>
    <t>voyez</t>
  </si>
  <si>
    <t># text = Est-ce qu'il y a une part de vérité là-dedans ?</t>
  </si>
  <si>
    <t>là-dedans</t>
  </si>
  <si>
    <t># text = ES : Tout à fait.</t>
  </si>
  <si>
    <t>Tout</t>
  </si>
  <si>
    <t># text = C'est tout à fait vrai.</t>
  </si>
  <si>
    <t>vrai</t>
  </si>
  <si>
    <t># text = Ce n'est pas une question de gauche ou de droite.</t>
  </si>
  <si>
    <t># text = Nos libertés fondamentales, et quand je dis nos, je ne parle pas que des Américains, je parle des gens du monde entier, ce n'est pas une question partisane.</t>
  </si>
  <si>
    <t>libertés</t>
  </si>
  <si>
    <t>fondamentales</t>
  </si>
  <si>
    <t>dis</t>
  </si>
  <si>
    <t>partisane</t>
  </si>
  <si>
    <t># text = Ce sont des choses auxquelles tout le monde croit, et il dépend de chacun de nous de les protéger, et aux personnes qui ont vu et apprécié connu et joui d'un Internet libre et ouvert c'est à nous de préserver cette liberté pour que la prochaine génération en profite, et si nous ne changeons rien, si nous ne nous battons pas pour changer les choses qu'il faut réaliser pour maintenir un Internet sécurisé, pas pour nous seulement, mais pour tout le monde nous allons le perdre, et ce serait une immense perte, pas que pour nous, mais pour le monde entier.</t>
  </si>
  <si>
    <t>croit</t>
  </si>
  <si>
    <t>dépend</t>
  </si>
  <si>
    <t>apprécié</t>
  </si>
  <si>
    <t>joui</t>
  </si>
  <si>
    <t>préserver</t>
  </si>
  <si>
    <t>liberté</t>
  </si>
  <si>
    <t>profite</t>
  </si>
  <si>
    <t>changeons</t>
  </si>
  <si>
    <t>battons</t>
  </si>
  <si>
    <t>maintenir</t>
  </si>
  <si>
    <t>sécurisé</t>
  </si>
  <si>
    <t>perdre</t>
  </si>
  <si>
    <t>immense</t>
  </si>
  <si>
    <t>perte</t>
  </si>
  <si>
    <t># text = CA : J'ai entendu le même discours récemment, de la part du fondateur du World Wide Web, qui est ici, je crois, Sir Tim Berners-Lee.</t>
  </si>
  <si>
    <t>discours</t>
  </si>
  <si>
    <t>récemment</t>
  </si>
  <si>
    <t>fondateur</t>
  </si>
  <si>
    <t>World</t>
  </si>
  <si>
    <t>Wide</t>
  </si>
  <si>
    <t>Web</t>
  </si>
  <si>
    <t>Sir</t>
  </si>
  <si>
    <t>Tim</t>
  </si>
  <si>
    <t>Berners-Lee</t>
  </si>
  <si>
    <t># text = Tim, voudriez-vous vous approcher et nous dire, on a un micro pour Tim ?</t>
  </si>
  <si>
    <t>voudriez</t>
  </si>
  <si>
    <t>approcher</t>
  </si>
  <si>
    <t>micro</t>
  </si>
  <si>
    <t># text = Tim, ça fait plaisir de vous voir.</t>
  </si>
  <si>
    <t>plaisir</t>
  </si>
  <si>
    <t># text = Venez.</t>
  </si>
  <si>
    <t># text = A quel camp appartenez-vous, au fait, traître, héros ?</t>
  </si>
  <si>
    <t>quel</t>
  </si>
  <si>
    <t>camp</t>
  </si>
  <si>
    <t>appartenez</t>
  </si>
  <si>
    <t># text = J'ai une théorie là-dessus, mais -- Tim Berners-Lee : J'ai fait des réponses plus longues à cette question, mais c'est héros si je dois faire un choix entre les deux.</t>
  </si>
  <si>
    <t>théorie</t>
  </si>
  <si>
    <t>là-dessus</t>
  </si>
  <si>
    <t>réponses</t>
  </si>
  <si>
    <t>longues</t>
  </si>
  <si>
    <t># text = CA : Ed, je crois que vous avez lu la proposition dont Sir Tim a parlé d'une nouvelle « Grande Charte » pour reprendre Internet.</t>
  </si>
  <si>
    <t>proposition</t>
  </si>
  <si>
    <t>parlé</t>
  </si>
  <si>
    <t>nouvelle</t>
  </si>
  <si>
    <t>Grande</t>
  </si>
  <si>
    <t>Charte</t>
  </si>
  <si>
    <t>reprendre</t>
  </si>
  <si>
    <t># text = Est-ce que c'est quelque chose qui a du sens ?</t>
  </si>
  <si>
    <t># text = Ma génération, j'ai grandi non seulement en pensant à Internet, mais j'ai aussi grandi au sein d'Internet, et bien que je n'aie jamais imaginé avoir l'occasion de le défendre de manière si directe et pratique et de l'incarner de cette manière bizarre, presque comme un avatar, je trouve qu'il y a quelque chose de poétique dans le fait qu'un des fils d'Internet soit devenu proche d'Internet en raison de son expression politique.</t>
  </si>
  <si>
    <t>Ma</t>
  </si>
  <si>
    <t>pensant</t>
  </si>
  <si>
    <t>aie</t>
  </si>
  <si>
    <t>imaginé</t>
  </si>
  <si>
    <t>occasion</t>
  </si>
  <si>
    <t>directe</t>
  </si>
  <si>
    <t>pratique</t>
  </si>
  <si>
    <t>incarner</t>
  </si>
  <si>
    <t>bizarre</t>
  </si>
  <si>
    <t>avatar</t>
  </si>
  <si>
    <t>poétique</t>
  </si>
  <si>
    <t>fils</t>
  </si>
  <si>
    <t>devenu</t>
  </si>
  <si>
    <t>proche</t>
  </si>
  <si>
    <t>expression</t>
  </si>
  <si>
    <t>politique</t>
  </si>
  <si>
    <t># text = Je crois qu'une « Grande Charte » pour Internet est exactement ce dont nous avons besoin.</t>
  </si>
  <si>
    <t>exactement</t>
  </si>
  <si>
    <t># text = Nous devons inscrire nos valeurs, non seulement dans des textes mais aussi dans la structure d'Internet, et c'est quelque chose que j'espère, j'invite toutes les personnes du public, pas seulement à Vancouver, mais partout dans le monde, à y participer.</t>
  </si>
  <si>
    <t>inscrire</t>
  </si>
  <si>
    <t>valeurs</t>
  </si>
  <si>
    <t>textes</t>
  </si>
  <si>
    <t>structure</t>
  </si>
  <si>
    <t>invite</t>
  </si>
  <si>
    <t>Vancouver</t>
  </si>
  <si>
    <t>partout</t>
  </si>
  <si>
    <t>participer</t>
  </si>
  <si>
    <t># text = CA : Avez-vous une question pour Ed ?</t>
  </si>
  <si>
    <t>Avez</t>
  </si>
  <si>
    <t># text = TBL : Deux questions, en fait, une question générale -- CA : Ed, vous nous entendez ?</t>
  </si>
  <si>
    <t>Deux</t>
  </si>
  <si>
    <t>générale</t>
  </si>
  <si>
    <t>entendez</t>
  </si>
  <si>
    <t># text = ES : Oui, je vous entends.</t>
  </si>
  <si>
    <t>entends</t>
  </si>
  <si>
    <t># text = CA : Oh, il est là.</t>
  </si>
  <si>
    <t>Oh</t>
  </si>
  <si>
    <t># text = TBL : L'écoute électronique sur votre ligne a créé des interférences pendant un instant.</t>
  </si>
  <si>
    <t>électronique</t>
  </si>
  <si>
    <t>créé</t>
  </si>
  <si>
    <t>interférences</t>
  </si>
  <si>
    <t># text = ES : C'est un peu le problème avec la NSA.</t>
  </si>
  <si>
    <t># text = TBL : Dans 25 ans, avec du recul et en y réfléchissant, qu'est-ce qui serait selon vous le mieux que l'on puisse atteindre d'après nos discussions sur le web que nous souhaitons ?</t>
  </si>
  <si>
    <t>recul</t>
  </si>
  <si>
    <t>réfléchissant</t>
  </si>
  <si>
    <t>atteindre</t>
  </si>
  <si>
    <t>discussions</t>
  </si>
  <si>
    <t>souhaitons</t>
  </si>
  <si>
    <t># text = ES : Lorsqu'on réfléchit jusqu’où on peut aller, je pense que c'est une question qui n'est en fait limitée que par ce qu'on veut bien y mettre.</t>
  </si>
  <si>
    <t>Lorsqu'</t>
  </si>
  <si>
    <t>réfléchit</t>
  </si>
  <si>
    <t>jusqu’</t>
  </si>
  <si>
    <t>limitée</t>
  </si>
  <si>
    <t># text = Je pense que l'Internet que nous avons apprécié par le passé a été exactement ce dont nous, en tant que nation, mais aussi comme citoyen du monde, avions besoin, et en coopérant, en impliquant non seulement les éléments techniques de la société, mais aussi, comme vous l'avez dit, les utilisateurs, les gens du monde entier qui contribuent, à travers Internet, à travers les réseaux sociaux, qui consultent la météo, qui comptent dessus tous les jours, qui fait partie de leur vie, à le défendre.</t>
  </si>
  <si>
    <t>avions</t>
  </si>
  <si>
    <t>coopérant</t>
  </si>
  <si>
    <t>impliquant</t>
  </si>
  <si>
    <t>éléments</t>
  </si>
  <si>
    <t>techniques</t>
  </si>
  <si>
    <t>contribuent</t>
  </si>
  <si>
    <t>réseaux</t>
  </si>
  <si>
    <t>sociaux</t>
  </si>
  <si>
    <t>consultent</t>
  </si>
  <si>
    <t>météo</t>
  </si>
  <si>
    <t>SBJ_12</t>
  </si>
  <si>
    <t>dessus</t>
  </si>
  <si>
    <t>SBJ_14</t>
  </si>
  <si>
    <t>other_15</t>
  </si>
  <si>
    <t># text = On aura non seulement l'Internet que nous avions, mais également un meilleur Internet, un présent meilleur, quelque chose que nous pouvons utiliser pour construire un avenir qui sera meilleur que ce que nous espérions et que tout ce qu'on aurait pu imaginer.</t>
  </si>
  <si>
    <t>meilleur</t>
  </si>
  <si>
    <t>présent</t>
  </si>
  <si>
    <t>sera</t>
  </si>
  <si>
    <t>SBJ_11</t>
  </si>
  <si>
    <t>espérions</t>
  </si>
  <si>
    <t>aurait</t>
  </si>
  <si>
    <t>pu</t>
  </si>
  <si>
    <t>imaginer</t>
  </si>
  <si>
    <t># text = CA : Ça fait 30 ans que TED a été fondé, en 1984.</t>
  </si>
  <si>
    <t># text = Depuis, beaucoup de discussions ont été assez proches de là où George Orwell s'est trompé.</t>
  </si>
  <si>
    <t>Depuis</t>
  </si>
  <si>
    <t>assez</t>
  </si>
  <si>
    <t>George</t>
  </si>
  <si>
    <t>Orwell</t>
  </si>
  <si>
    <t>trompé</t>
  </si>
  <si>
    <t># text = Ce n'est pas Big Brother qui nous regarde.</t>
  </si>
  <si>
    <t>Big</t>
  </si>
  <si>
    <t>Brother</t>
  </si>
  <si>
    <t># text = A travers le pouvoir du web et la transparence, nous regardons Big Brother.</t>
  </si>
  <si>
    <t>transparence</t>
  </si>
  <si>
    <t>regardons</t>
  </si>
  <si>
    <t># text = Vos révélations ont en quelque sorte enfoncé un pieu dans le cœur de ce point de vue plutôt optimiste, mais vous croyez encore qu'il y a un moyen de faire quelque chose à ce sujet.</t>
  </si>
  <si>
    <t>Vos</t>
  </si>
  <si>
    <t>enfoncé</t>
  </si>
  <si>
    <t>pieu</t>
  </si>
  <si>
    <t>cœur</t>
  </si>
  <si>
    <t>optimiste</t>
  </si>
  <si>
    <t>croyez</t>
  </si>
  <si>
    <t>moyen</t>
  </si>
  <si>
    <t># text = Et vous aussi.</t>
  </si>
  <si>
    <t># text = ES : Oui, il faut affirmer ici que les pouvoirs de Big Brother ont immensément augmenté.</t>
  </si>
  <si>
    <t>affirmer</t>
  </si>
  <si>
    <t>immensément</t>
  </si>
  <si>
    <t>augmenté</t>
  </si>
  <si>
    <t># text = Il y a eu un article juridique de Yale qui a établi une chose nommée le principe de &lt;i&gt;Bankston-Soltani&lt;/i&gt;, qui dit que notre espoir de vie privée est violé lorsque les capacités de surveillance gouvernementale deviennent moins chères d'un certain ordre de grandeur, et à chaque fois que ça se produit, nous devons revisiter et rééquilibrer nos droits à la vie privée.</t>
  </si>
  <si>
    <t>article</t>
  </si>
  <si>
    <t>Yale</t>
  </si>
  <si>
    <t>établi</t>
  </si>
  <si>
    <t>&lt;i&gt;Bankston-Soltani</t>
  </si>
  <si>
    <t>espoir</t>
  </si>
  <si>
    <t>capacités</t>
  </si>
  <si>
    <t>deviennent</t>
  </si>
  <si>
    <t>chères</t>
  </si>
  <si>
    <t>ordre</t>
  </si>
  <si>
    <t>grandeur</t>
  </si>
  <si>
    <t>produit</t>
  </si>
  <si>
    <t>revisiter</t>
  </si>
  <si>
    <t>rééquilibrer</t>
  </si>
  <si>
    <t># text = Mais, ça ne s'est pas passé depuis que les pouvoirs de surveillance ont augmenté de plusieurs ordres de grandeur, et c'est pourquoi nous sommes dans la situation d'aujourd'hui, mais il y a encore de l'espoir, car le pouvoir des individus a également augmenté grâce à la technologie.</t>
  </si>
  <si>
    <t>ordres</t>
  </si>
  <si>
    <t>sommes</t>
  </si>
  <si>
    <t>individus</t>
  </si>
  <si>
    <t># text = Je suis la preuve vivante qu'un individu peut affronter les adversaires les plus puissants et les agences de renseignement les plus puissantes du monde, et gagner, et je crois que c'est une chose qui doit nous faire garder espoir, et sur laquelle nous devons nous baser pour le rendre accessible aux spécialistes techniques mais aussi aux citoyens lambda du monde entier.</t>
  </si>
  <si>
    <t>vivante</t>
  </si>
  <si>
    <t>individu</t>
  </si>
  <si>
    <t>affronter</t>
  </si>
  <si>
    <t>adversaires</t>
  </si>
  <si>
    <t>puissants</t>
  </si>
  <si>
    <t>agences</t>
  </si>
  <si>
    <t>puissantes</t>
  </si>
  <si>
    <t>gagner</t>
  </si>
  <si>
    <t>garder</t>
  </si>
  <si>
    <t>baser</t>
  </si>
  <si>
    <t>accessible</t>
  </si>
  <si>
    <t>spécialistes</t>
  </si>
  <si>
    <t>lambda</t>
  </si>
  <si>
    <t># text = Le journalisme n'est pas un crime, la communication n'est pas un crime, et nous ne devrions pas être contrôlés dans nos activités quotidiennes.</t>
  </si>
  <si>
    <t>crime</t>
  </si>
  <si>
    <t>contrôlés</t>
  </si>
  <si>
    <t>activités</t>
  </si>
  <si>
    <t>quotidiennes</t>
  </si>
  <si>
    <t># text = CA : Je ne sais pas vraiment comment serrer la main d'un bot, mais j'imagine que la main est juste ici.</t>
  </si>
  <si>
    <t>serrer</t>
  </si>
  <si>
    <t>bot</t>
  </si>
  <si>
    <t>imagine</t>
  </si>
  <si>
    <t># text = TBL : Ça viendra très rapidement.</t>
  </si>
  <si>
    <t>viendra</t>
  </si>
  <si>
    <t>rapidement</t>
  </si>
  <si>
    <t># text = ES : Ravi de vous rencontrer, et j'espère que mon sourire rend aussi bien que le vôtre pour moi.</t>
  </si>
  <si>
    <t>Ravi</t>
  </si>
  <si>
    <t>rencontrer</t>
  </si>
  <si>
    <t>sourire</t>
  </si>
  <si>
    <t>rend</t>
  </si>
  <si>
    <t># text = CA : Merci Tim.</t>
  </si>
  <si>
    <t># text = Le New York Times a récemment demandé votre amnistie.</t>
  </si>
  <si>
    <t>New</t>
  </si>
  <si>
    <t>York</t>
  </si>
  <si>
    <t>Times</t>
  </si>
  <si>
    <t>amnistie</t>
  </si>
  <si>
    <t># text = Accepteriez-vous l'opportunité de revenir en Amérique ?</t>
  </si>
  <si>
    <t>Accepteriez</t>
  </si>
  <si>
    <t>opportunité</t>
  </si>
  <si>
    <t>revenir</t>
  </si>
  <si>
    <t># text = Sans aucun doute, les principes qui ont été à l'origine de ce projet ont été l'intérêt du public et ces principes sous-tendent la création du journalisme aux États-Unis et dans le monde, et je pense que si la presse dit désormais, nous le soutenons, c'est quelque chose qui devait arriver, c'est un argument puissant, mais ce n'est pas l'argument définitif, et je crois que c'est quelque chose que le public devrait pouvoir décider.</t>
  </si>
  <si>
    <t>Sans</t>
  </si>
  <si>
    <t>aucun</t>
  </si>
  <si>
    <t>principes</t>
  </si>
  <si>
    <t>origine</t>
  </si>
  <si>
    <t>projet</t>
  </si>
  <si>
    <t>sous-tendent</t>
  </si>
  <si>
    <t>création</t>
  </si>
  <si>
    <t>soutenons</t>
  </si>
  <si>
    <t>devait</t>
  </si>
  <si>
    <t>arriver</t>
  </si>
  <si>
    <t>argument</t>
  </si>
  <si>
    <t>puissant</t>
  </si>
  <si>
    <t>définitif</t>
  </si>
  <si>
    <t># text = Mais en même temps, le gouvernement a laissé entendre qu'il veut une sorte d'accord, qu'il veut que je compromette les journalistes avec lesquels je travaille, pour revenir, et je veux dire clairement que je n'ai pas fait tout ça pour être en sécurité.</t>
  </si>
  <si>
    <t>laissé</t>
  </si>
  <si>
    <t>compromette</t>
  </si>
  <si>
    <t>clairement</t>
  </si>
  <si>
    <t># text = J'ai fait tout ça pour faire ce qui est juste, et je ne vais pas arrêter de travailler pour l'intérêt public, simplement pour en profiter personnellement.</t>
  </si>
  <si>
    <t>arrêter</t>
  </si>
  <si>
    <t>travailler</t>
  </si>
  <si>
    <t>profiter</t>
  </si>
  <si>
    <t>personnellement</t>
  </si>
  <si>
    <t># text = CA : Entretemps, grâce à Internet et cette technologie, vous voici de retour en Amérique du Nord, pas vraiment les États-Unis, mais au Canada, sous cette forme.</t>
  </si>
  <si>
    <t>Entretemps</t>
  </si>
  <si>
    <t>retour</t>
  </si>
  <si>
    <t>Nord</t>
  </si>
  <si>
    <t>Canada</t>
  </si>
  <si>
    <t>forme</t>
  </si>
  <si>
    <t># text = Je suis curieux, qu'est-ce que ça fait ?</t>
  </si>
  <si>
    <t># text = ES : Le Canada est différent de ce que j'avais imaginé.</t>
  </si>
  <si>
    <t>différent</t>
  </si>
  <si>
    <t>avais</t>
  </si>
  <si>
    <t># text = Il y fait beaucoup plus chaud.</t>
  </si>
  <si>
    <t>chaud</t>
  </si>
  <si>
    <t># text = CA : Chez TED, la mission est « des idées qui valent la peine d'être diffusées.</t>
  </si>
  <si>
    <t>Chez</t>
  </si>
  <si>
    <t>mission</t>
  </si>
  <si>
    <t>idées</t>
  </si>
  <si>
    <t>valent</t>
  </si>
  <si>
    <t>diffusées</t>
  </si>
  <si>
    <t># text = » Si vous pouviez la résumer en une seule idée, quelle serait l'idée valant la peine d'être diffusée, tout de suite, à cet instant présent ?</t>
  </si>
  <si>
    <t>pouviez</t>
  </si>
  <si>
    <t>résumer</t>
  </si>
  <si>
    <t>valant</t>
  </si>
  <si>
    <t>diffusée</t>
  </si>
  <si>
    <t>suite</t>
  </si>
  <si>
    <t>cet</t>
  </si>
  <si>
    <t># text = ES : Je dirais que l'année dernière a été un rappel que la démocratie pouvait mourir derrière des portes closes, mais en tant qu'individus, nous sommes nés derrière ces mêmes portes closes, et nous ne sommes pas obligés d'abandonner notre vie privée pour avoir de bons gouvernements.</t>
  </si>
  <si>
    <t>rappel</t>
  </si>
  <si>
    <t>démocratie</t>
  </si>
  <si>
    <t>mourir</t>
  </si>
  <si>
    <t>closes</t>
  </si>
  <si>
    <t>nés</t>
  </si>
  <si>
    <t>mêmes</t>
  </si>
  <si>
    <t>obligés</t>
  </si>
  <si>
    <t>abandonner</t>
  </si>
  <si>
    <t>bons</t>
  </si>
  <si>
    <t># text = Nous ne sommes pas obligés d'abandonner notre liberté</t>
  </si>
  <si>
    <t># text = Et je pense qu'en travaillant ensemble, on peut avoir à la fois des gouvernements ouverts et des vies privées, et je suis impatient de travailler avec chacun, partout dans le monde, pour voir ce qu'il advient.</t>
  </si>
  <si>
    <t>ensemble</t>
  </si>
  <si>
    <t>ouverts</t>
  </si>
  <si>
    <t>vies</t>
  </si>
  <si>
    <t>privées</t>
  </si>
  <si>
    <t>impatient</t>
  </si>
  <si>
    <t>advient</t>
  </si>
  <si>
    <t># text = Merci beaucoup.</t>
  </si>
  <si>
    <t># text = CA : Ed, 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</si>
</sst>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6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15</v>
      </c>
      <c r="C3" s="6" t="s">
        <v>11</v>
      </c>
      <c r="D3" s="7" t="s">
        <v>16</v>
      </c>
      <c r="E3" s="8" t="s">
        <v>17</v>
      </c>
      <c r="F3" s="6" t="s">
        <v>18</v>
      </c>
      <c r="G3" s="9">
        <f>IF(A3=1,"_",IF(C3="_","???",C3))</f>
        <v/>
      </c>
      <c r="H3" s="10" t="s">
        <v>11</v>
      </c>
      <c r="I3" s="11" t="s">
        <v>11</v>
      </c>
      <c r="J3" s="12"/>
    </row>
    <row r="4" spans="1:10" ht="60" customHeight="1">
      <c r="A4" s="6" t="s">
        <v>19</v>
      </c>
      <c r="B4" s="6" t="s">
        <v>15</v>
      </c>
      <c r="C4" s="6" t="s">
        <v>11</v>
      </c>
      <c r="D4" s="7" t="s">
        <v>20</v>
      </c>
      <c r="E4" s="8" t="s">
        <v>21</v>
      </c>
      <c r="F4" s="6" t="s">
        <v>22</v>
      </c>
      <c r="G4" s="9">
        <f>IF(A4=1,"_",IF(C4="_","???",C4))</f>
        <v/>
      </c>
      <c r="H4" s="10" t="s">
        <v>11</v>
      </c>
      <c r="I4" s="11" t="s">
        <v>11</v>
      </c>
      <c r="J4" s="12"/>
    </row>
    <row r="5" spans="1:10" ht="60" customHeight="1">
      <c r="A5" s="6" t="s">
        <v>23</v>
      </c>
      <c r="B5" s="6" t="s">
        <v>19</v>
      </c>
      <c r="C5" s="6" t="s">
        <v>11</v>
      </c>
      <c r="D5" s="7" t="s">
        <v>24</v>
      </c>
      <c r="E5" s="8" t="s">
        <v>25</v>
      </c>
      <c r="F5" s="6" t="s">
        <v>26</v>
      </c>
      <c r="G5" s="9">
        <f>IF(A5=1,"_",IF(C5="_","???",C5))</f>
        <v/>
      </c>
      <c r="H5" s="10" t="s">
        <v>11</v>
      </c>
      <c r="I5" s="11" t="s">
        <v>11</v>
      </c>
      <c r="J5" s="12"/>
    </row>
    <row r="6" spans="1:10" ht="60" customHeight="1">
      <c r="A6" s="6" t="s">
        <v>27</v>
      </c>
      <c r="B6" s="6" t="s">
        <v>10</v>
      </c>
      <c r="C6" s="6" t="s">
        <v>11</v>
      </c>
      <c r="D6" s="7" t="s">
        <v>28</v>
      </c>
      <c r="E6" s="8" t="s">
        <v>29</v>
      </c>
      <c r="F6" s="6" t="s">
        <v>30</v>
      </c>
      <c r="G6" s="9">
        <f>IF(A6=1,"_",IF(C6="_","???",C6))</f>
        <v/>
      </c>
      <c r="H6" s="10" t="s">
        <v>11</v>
      </c>
      <c r="I6" s="11" t="s">
        <v>11</v>
      </c>
      <c r="J6" s="12"/>
    </row>
    <row r="7" spans="1:10" ht="60" customHeight="1">
      <c r="A7" s="6" t="s">
        <v>31</v>
      </c>
      <c r="B7" s="6" t="s">
        <v>15</v>
      </c>
      <c r="C7" s="6" t="s">
        <v>11</v>
      </c>
      <c r="D7" s="7" t="s">
        <v>32</v>
      </c>
      <c r="E7" s="8" t="s">
        <v>33</v>
      </c>
      <c r="F7" s="6" t="s">
        <v>34</v>
      </c>
      <c r="G7" s="9">
        <f>IF(A7=1,"_",IF(C7="_","???",C7))</f>
        <v/>
      </c>
      <c r="H7" s="10" t="s">
        <v>11</v>
      </c>
      <c r="I7" s="11" t="s">
        <v>11</v>
      </c>
      <c r="J7" s="12"/>
    </row>
    <row r="8" spans="1:10" ht="60" customHeight="1">
      <c r="A8" s="6" t="s">
        <v>35</v>
      </c>
      <c r="B8" s="6" t="s">
        <v>10</v>
      </c>
      <c r="C8" s="6" t="s">
        <v>11</v>
      </c>
      <c r="D8" s="7" t="s">
        <v>36</v>
      </c>
      <c r="E8" s="8" t="s">
        <v>37</v>
      </c>
      <c r="F8" s="6" t="s">
        <v>38</v>
      </c>
      <c r="G8" s="9">
        <f>IF(A8=1,"_",IF(C8="_","???",C8))</f>
        <v/>
      </c>
      <c r="H8" s="10" t="s">
        <v>11</v>
      </c>
      <c r="I8" s="11" t="s">
        <v>11</v>
      </c>
      <c r="J8" s="12"/>
    </row>
    <row r="9" spans="1:10" ht="60" customHeight="1">
      <c r="A9" s="6" t="s">
        <v>39</v>
      </c>
      <c r="B9" s="6" t="s">
        <v>15</v>
      </c>
      <c r="C9" s="6" t="s">
        <v>11</v>
      </c>
      <c r="D9" s="7" t="s">
        <v>40</v>
      </c>
      <c r="E9" s="8" t="s">
        <v>41</v>
      </c>
      <c r="F9" s="6" t="s">
        <v>42</v>
      </c>
      <c r="G9" s="9">
        <f>IF(A9=1,"_",IF(C9="_","???",C9))</f>
        <v/>
      </c>
      <c r="H9" s="10" t="s">
        <v>11</v>
      </c>
      <c r="I9" s="11" t="s">
        <v>11</v>
      </c>
      <c r="J9" s="12"/>
    </row>
    <row r="10" spans="1:10" ht="60" customHeight="1">
      <c r="A10" s="6" t="s">
        <v>43</v>
      </c>
      <c r="B10" s="6" t="s">
        <v>15</v>
      </c>
      <c r="C10" s="6" t="s">
        <v>11</v>
      </c>
      <c r="D10" s="7" t="s">
        <v>44</v>
      </c>
      <c r="E10" s="8" t="s">
        <v>45</v>
      </c>
      <c r="F10" s="6" t="s">
        <v>46</v>
      </c>
      <c r="G10" s="9">
        <f>IF(A10=1,"_",IF(C10="_","???",C10))</f>
        <v/>
      </c>
      <c r="H10" s="10" t="s">
        <v>11</v>
      </c>
      <c r="I10" s="11" t="s">
        <v>11</v>
      </c>
      <c r="J10" s="12"/>
    </row>
    <row r="11" spans="1:10" ht="60" customHeight="1">
      <c r="A11" s="6" t="s">
        <v>47</v>
      </c>
      <c r="B11" s="6" t="s">
        <v>23</v>
      </c>
      <c r="C11" s="6" t="s">
        <v>11</v>
      </c>
      <c r="D11" s="7" t="s">
        <v>48</v>
      </c>
      <c r="E11" s="8" t="s">
        <v>49</v>
      </c>
      <c r="F11" s="6" t="s">
        <v>50</v>
      </c>
      <c r="G11" s="9">
        <f>IF(A11=1,"_",IF(C11="_","???",C11))</f>
        <v/>
      </c>
      <c r="H11" s="10" t="s">
        <v>11</v>
      </c>
      <c r="I11" s="11" t="s">
        <v>11</v>
      </c>
      <c r="J11" s="12"/>
    </row>
    <row r="12" spans="1:10" ht="60" customHeight="1">
      <c r="A12" s="6" t="s">
        <v>51</v>
      </c>
      <c r="B12" s="6" t="s">
        <v>27</v>
      </c>
      <c r="C12" s="6" t="s">
        <v>11</v>
      </c>
      <c r="D12" s="7" t="s">
        <v>52</v>
      </c>
      <c r="E12" s="8" t="s">
        <v>53</v>
      </c>
      <c r="F12" s="6" t="s">
        <v>54</v>
      </c>
      <c r="G12" s="9">
        <f>IF(A12=1,"_",IF(C12="_","???",C12))</f>
        <v/>
      </c>
      <c r="H12" s="10" t="s">
        <v>11</v>
      </c>
      <c r="I12" s="11" t="s">
        <v>11</v>
      </c>
      <c r="J12" s="12"/>
    </row>
    <row r="13" spans="1:10" ht="60" customHeight="1">
      <c r="A13" s="6" t="s">
        <v>55</v>
      </c>
      <c r="B13" s="6" t="s">
        <v>19</v>
      </c>
      <c r="C13" s="6" t="s">
        <v>11</v>
      </c>
      <c r="D13" s="7" t="s">
        <v>56</v>
      </c>
      <c r="E13" s="8" t="s">
        <v>57</v>
      </c>
      <c r="F13" s="6" t="s">
        <v>58</v>
      </c>
      <c r="G13" s="9">
        <f>IF(A13=1,"_",IF(C13="_","???",C13))</f>
        <v/>
      </c>
      <c r="H13" s="10" t="s">
        <v>11</v>
      </c>
      <c r="I13" s="11" t="s">
        <v>11</v>
      </c>
      <c r="J13" s="12"/>
    </row>
    <row r="14" spans="1:10" ht="60" customHeight="1">
      <c r="A14" s="6" t="s">
        <v>59</v>
      </c>
      <c r="B14" s="6" t="s">
        <v>60</v>
      </c>
      <c r="C14" s="6" t="s">
        <v>61</v>
      </c>
      <c r="D14" s="7" t="s">
        <v>62</v>
      </c>
      <c r="E14" s="8" t="s">
        <v>63</v>
      </c>
      <c r="F14" s="6" t="s">
        <v>64</v>
      </c>
      <c r="G14" s="9">
        <f>IF(A14=1,"_",IF(C14="_","???",C14))</f>
        <v/>
      </c>
      <c r="H14" s="10" t="s">
        <v>11</v>
      </c>
      <c r="I14" s="11" t="s">
        <v>11</v>
      </c>
      <c r="J14" s="12"/>
    </row>
    <row r="15" spans="1:10" ht="60" customHeight="1">
      <c r="A15" s="6" t="s">
        <v>65</v>
      </c>
      <c r="B15" s="6" t="s">
        <v>51</v>
      </c>
      <c r="C15" s="6" t="s">
        <v>66</v>
      </c>
      <c r="D15" s="7" t="s">
        <v>67</v>
      </c>
      <c r="E15" s="8" t="s">
        <v>68</v>
      </c>
      <c r="F15" s="6" t="s">
        <v>69</v>
      </c>
      <c r="G15" s="9">
        <f>IF(A15=1,"_",IF(C15="_","???",C15))</f>
        <v/>
      </c>
      <c r="H15" s="10" t="s">
        <v>11</v>
      </c>
      <c r="I15" s="11" t="s">
        <v>11</v>
      </c>
      <c r="J15" s="12"/>
    </row>
    <row r="16" spans="1:10" ht="60" customHeight="1">
      <c r="A16" s="6" t="s">
        <v>60</v>
      </c>
      <c r="B16" s="6" t="s">
        <v>31</v>
      </c>
      <c r="C16" s="6" t="s">
        <v>11</v>
      </c>
      <c r="D16" s="7" t="s">
        <v>70</v>
      </c>
      <c r="E16" s="8" t="s">
        <v>71</v>
      </c>
      <c r="F16" s="6" t="s">
        <v>72</v>
      </c>
      <c r="G16" s="9">
        <f>IF(A16=1,"_",IF(C16="_","???",C16))</f>
        <v/>
      </c>
      <c r="H16" s="10" t="s">
        <v>11</v>
      </c>
      <c r="I16" s="11" t="s">
        <v>11</v>
      </c>
      <c r="J16" s="12"/>
    </row>
    <row r="17" spans="1:10" ht="60" customHeight="1">
      <c r="A17" s="6" t="s">
        <v>73</v>
      </c>
      <c r="B17" s="6" t="s">
        <v>51</v>
      </c>
      <c r="C17" s="6" t="s">
        <v>74</v>
      </c>
      <c r="D17" s="7" t="s">
        <v>75</v>
      </c>
      <c r="E17" s="8" t="s">
        <v>76</v>
      </c>
      <c r="F17" s="6" t="s">
        <v>77</v>
      </c>
      <c r="G17" s="9">
        <f>IF(A17=1,"_",IF(C17="_","???",C17))</f>
        <v/>
      </c>
      <c r="H17" s="10" t="s">
        <v>11</v>
      </c>
      <c r="I17" s="11" t="s">
        <v>11</v>
      </c>
      <c r="J17" s="12"/>
    </row>
    <row r="18" spans="1:10" ht="60" customHeight="1">
      <c r="A18" s="6" t="s">
        <v>78</v>
      </c>
      <c r="B18" s="6" t="s">
        <v>35</v>
      </c>
      <c r="C18" s="6" t="s">
        <v>11</v>
      </c>
      <c r="D18" s="7" t="s">
        <v>79</v>
      </c>
      <c r="E18" s="8" t="s">
        <v>80</v>
      </c>
      <c r="F18" s="6" t="s">
        <v>81</v>
      </c>
      <c r="G18" s="9">
        <f>IF(A18=1,"_",IF(C18="_","???",C18))</f>
        <v/>
      </c>
      <c r="H18" s="10" t="s">
        <v>11</v>
      </c>
      <c r="I18" s="11" t="s">
        <v>11</v>
      </c>
      <c r="J18" s="12"/>
    </row>
    <row r="19" spans="1:10" ht="60" customHeight="1">
      <c r="A19" s="6" t="s">
        <v>82</v>
      </c>
      <c r="B19" s="6" t="s">
        <v>31</v>
      </c>
      <c r="C19" s="6" t="s">
        <v>11</v>
      </c>
      <c r="D19" s="7" t="s">
        <v>83</v>
      </c>
      <c r="E19" s="8" t="s">
        <v>84</v>
      </c>
      <c r="F19" s="6" t="s">
        <v>85</v>
      </c>
      <c r="G19" s="9">
        <f>IF(A19=1,"_",IF(C19="_","???",C19))</f>
        <v/>
      </c>
      <c r="H19" s="10" t="s">
        <v>11</v>
      </c>
      <c r="I19" s="11" t="s">
        <v>11</v>
      </c>
      <c r="J19" s="12"/>
    </row>
    <row r="20" spans="1:10" ht="60" customHeight="1">
      <c r="A20" s="6" t="s">
        <v>86</v>
      </c>
      <c r="B20" s="6" t="s">
        <v>19</v>
      </c>
      <c r="C20" s="6" t="s">
        <v>61</v>
      </c>
      <c r="D20" s="7" t="s">
        <v>87</v>
      </c>
      <c r="E20" s="8" t="s">
        <v>88</v>
      </c>
      <c r="F20" s="6" t="s">
        <v>89</v>
      </c>
      <c r="G20" s="9">
        <f>IF(A20=1,"_",IF(C20="_","???",C20))</f>
        <v/>
      </c>
      <c r="H20" s="10" t="s">
        <v>11</v>
      </c>
      <c r="I20" s="11" t="s">
        <v>11</v>
      </c>
      <c r="J20" s="12"/>
    </row>
    <row r="21" spans="1:10" ht="60" customHeight="1">
      <c r="A21" s="6" t="s">
        <v>90</v>
      </c>
      <c r="B21" s="6" t="s">
        <v>43</v>
      </c>
      <c r="C21" s="6" t="s">
        <v>91</v>
      </c>
      <c r="D21" s="7" t="s">
        <v>92</v>
      </c>
      <c r="E21" s="8" t="s">
        <v>93</v>
      </c>
      <c r="F21" s="6" t="s">
        <v>94</v>
      </c>
      <c r="G21" s="9">
        <f>IF(A21=1,"_",IF(C21="_","???",C21))</f>
        <v/>
      </c>
      <c r="H21" s="10" t="s">
        <v>11</v>
      </c>
      <c r="I21" s="11" t="s">
        <v>11</v>
      </c>
      <c r="J21" s="12"/>
    </row>
    <row r="22" spans="1:10" ht="60" customHeight="1">
      <c r="A22" s="6" t="s">
        <v>95</v>
      </c>
      <c r="B22" s="6" t="s">
        <v>19</v>
      </c>
      <c r="C22" s="6" t="s">
        <v>11</v>
      </c>
      <c r="D22" s="7" t="s">
        <v>92</v>
      </c>
      <c r="E22" s="8" t="s">
        <v>96</v>
      </c>
      <c r="F22" s="6" t="s">
        <v>97</v>
      </c>
      <c r="G22" s="9">
        <f>IF(A22=1,"_",IF(C22="_","???",C22))</f>
        <v/>
      </c>
      <c r="H22" s="10" t="s">
        <v>11</v>
      </c>
      <c r="I22" s="11" t="s">
        <v>11</v>
      </c>
      <c r="J22" s="12"/>
    </row>
    <row r="23" spans="1:10" ht="60" customHeight="1">
      <c r="A23" s="6" t="s">
        <v>98</v>
      </c>
      <c r="B23" s="6" t="s">
        <v>15</v>
      </c>
      <c r="C23" s="6" t="s">
        <v>11</v>
      </c>
      <c r="D23" s="7" t="s">
        <v>99</v>
      </c>
      <c r="E23" s="8" t="s">
        <v>100</v>
      </c>
      <c r="F23" s="6" t="s">
        <v>101</v>
      </c>
      <c r="G23" s="9">
        <f>IF(A23=1,"_",IF(C23="_","???",C23))</f>
        <v/>
      </c>
      <c r="H23" s="10" t="s">
        <v>11</v>
      </c>
      <c r="I23" s="11" t="s">
        <v>11</v>
      </c>
      <c r="J23" s="12"/>
    </row>
    <row r="24" spans="1:10" ht="60" customHeight="1">
      <c r="A24" s="6" t="s">
        <v>102</v>
      </c>
      <c r="B24" s="6" t="s">
        <v>10</v>
      </c>
      <c r="C24" s="6" t="s">
        <v>11</v>
      </c>
      <c r="D24" s="7" t="s">
        <v>103</v>
      </c>
      <c r="E24" s="8" t="s">
        <v>104</v>
      </c>
      <c r="F24" s="6" t="s">
        <v>105</v>
      </c>
      <c r="G24" s="9">
        <f>IF(A24=1,"_",IF(C24="_","???",C24))</f>
        <v/>
      </c>
      <c r="H24" s="10" t="s">
        <v>11</v>
      </c>
      <c r="I24" s="11" t="s">
        <v>11</v>
      </c>
      <c r="J24" s="12"/>
    </row>
    <row r="25" spans="1:10" ht="60" customHeight="1">
      <c r="A25" s="6" t="s">
        <v>106</v>
      </c>
      <c r="B25" s="6" t="s">
        <v>107</v>
      </c>
      <c r="C25" s="6" t="s">
        <v>91</v>
      </c>
      <c r="D25" s="7" t="s">
        <v>108</v>
      </c>
      <c r="E25" s="8" t="s">
        <v>109</v>
      </c>
      <c r="F25" s="6" t="s">
        <v>110</v>
      </c>
      <c r="G25" s="9">
        <f>IF(A25=1,"_",IF(C25="_","???",C25))</f>
        <v/>
      </c>
      <c r="H25" s="10" t="s">
        <v>11</v>
      </c>
      <c r="I25" s="11" t="s">
        <v>11</v>
      </c>
      <c r="J25" s="12"/>
    </row>
    <row r="26" spans="1:10" ht="60" customHeight="1">
      <c r="A26" s="6" t="s">
        <v>111</v>
      </c>
      <c r="B26" s="6" t="s">
        <v>39</v>
      </c>
      <c r="C26" s="6" t="s">
        <v>61</v>
      </c>
      <c r="D26" s="7" t="s">
        <v>112</v>
      </c>
      <c r="E26" s="8" t="s">
        <v>113</v>
      </c>
      <c r="F26" s="6" t="s">
        <v>114</v>
      </c>
      <c r="G26" s="9">
        <f>IF(A26=1,"_",IF(C26="_","???",C26))</f>
        <v/>
      </c>
      <c r="H26" s="10" t="s">
        <v>11</v>
      </c>
      <c r="I26" s="11" t="s">
        <v>11</v>
      </c>
      <c r="J26" s="12"/>
    </row>
    <row r="27" spans="1:10" ht="60" customHeight="1">
      <c r="A27" s="6" t="s">
        <v>115</v>
      </c>
      <c r="B27" s="6" t="s">
        <v>15</v>
      </c>
      <c r="C27" s="6" t="s">
        <v>11</v>
      </c>
      <c r="D27" s="7" t="s">
        <v>116</v>
      </c>
      <c r="E27" s="8" t="s">
        <v>117</v>
      </c>
      <c r="F27" s="6" t="s">
        <v>118</v>
      </c>
      <c r="G27" s="9">
        <f>IF(A27=1,"_",IF(C27="_","???",C27))</f>
        <v/>
      </c>
      <c r="H27" s="10" t="s">
        <v>11</v>
      </c>
      <c r="I27" s="11" t="s">
        <v>11</v>
      </c>
      <c r="J27" s="12"/>
    </row>
    <row r="28" spans="1:10" ht="60" customHeight="1">
      <c r="A28" s="6" t="s">
        <v>119</v>
      </c>
      <c r="B28" s="6" t="s">
        <v>10</v>
      </c>
      <c r="C28" s="6" t="s">
        <v>120</v>
      </c>
      <c r="D28" s="7" t="s">
        <v>121</v>
      </c>
      <c r="E28" s="8" t="s">
        <v>122</v>
      </c>
      <c r="F28" s="6" t="s">
        <v>123</v>
      </c>
      <c r="G28" s="9">
        <f>IF(A28=1,"_",IF(C28="_","???",C28))</f>
        <v/>
      </c>
      <c r="H28" s="10" t="s">
        <v>11</v>
      </c>
      <c r="I28" s="11" t="s">
        <v>11</v>
      </c>
      <c r="J28" s="12"/>
    </row>
    <row r="29" spans="1:10" ht="60" customHeight="1">
      <c r="A29" s="6" t="s">
        <v>124</v>
      </c>
      <c r="B29" s="6" t="s">
        <v>15</v>
      </c>
      <c r="C29" s="6" t="s">
        <v>61</v>
      </c>
      <c r="D29" s="7" t="s">
        <v>125</v>
      </c>
      <c r="E29" s="8" t="s">
        <v>126</v>
      </c>
      <c r="F29" s="6" t="s">
        <v>127</v>
      </c>
      <c r="G29" s="9">
        <f>IF(A29=1,"_",IF(C29="_","???",C29))</f>
        <v/>
      </c>
      <c r="H29" s="10" t="s">
        <v>11</v>
      </c>
      <c r="I29" s="11" t="s">
        <v>11</v>
      </c>
      <c r="J29" s="12"/>
    </row>
    <row r="30" spans="1:10" ht="60" customHeight="1">
      <c r="A30" s="6" t="s">
        <v>128</v>
      </c>
      <c r="B30" s="6" t="s">
        <v>23</v>
      </c>
      <c r="C30" s="6" t="s">
        <v>129</v>
      </c>
      <c r="D30" s="7" t="s">
        <v>70</v>
      </c>
      <c r="E30" s="8" t="s">
        <v>130</v>
      </c>
      <c r="F30" s="6" t="s">
        <v>131</v>
      </c>
      <c r="G30" s="9">
        <f>IF(A30=1,"_",IF(C30="_","???",C30))</f>
        <v/>
      </c>
      <c r="H30" s="10" t="s">
        <v>11</v>
      </c>
      <c r="I30" s="11" t="s">
        <v>11</v>
      </c>
      <c r="J30" s="12"/>
    </row>
    <row r="31" spans="1:10" ht="60" customHeight="1">
      <c r="A31" s="6" t="s">
        <v>132</v>
      </c>
      <c r="B31" s="6" t="s">
        <v>19</v>
      </c>
      <c r="C31" s="6" t="s">
        <v>61</v>
      </c>
      <c r="D31" s="7" t="s">
        <v>70</v>
      </c>
      <c r="E31" s="8" t="s">
        <v>133</v>
      </c>
      <c r="F31" s="6" t="s">
        <v>134</v>
      </c>
      <c r="G31" s="9">
        <f>IF(A31=1,"_",IF(C31="_","???",C31))</f>
        <v/>
      </c>
      <c r="H31" s="10" t="s">
        <v>11</v>
      </c>
      <c r="I31" s="11" t="s">
        <v>11</v>
      </c>
      <c r="J31" s="12"/>
    </row>
    <row r="32" spans="1:10" ht="60" customHeight="1">
      <c r="A32" s="6" t="s">
        <v>135</v>
      </c>
      <c r="B32" s="6" t="s">
        <v>73</v>
      </c>
      <c r="C32" s="6" t="s">
        <v>66</v>
      </c>
      <c r="D32" s="7" t="s">
        <v>136</v>
      </c>
      <c r="E32" s="8" t="s">
        <v>137</v>
      </c>
      <c r="F32" s="6" t="s">
        <v>138</v>
      </c>
      <c r="G32" s="9">
        <f>IF(A32=1,"_",IF(C32="_","???",C32))</f>
        <v/>
      </c>
      <c r="H32" s="10" t="s">
        <v>11</v>
      </c>
      <c r="I32" s="11" t="s">
        <v>11</v>
      </c>
      <c r="J32" s="12"/>
    </row>
    <row r="33" spans="1:10" ht="60" customHeight="1">
      <c r="A33" s="6" t="s">
        <v>139</v>
      </c>
      <c r="B33" s="6" t="s">
        <v>140</v>
      </c>
      <c r="C33" s="6" t="s">
        <v>141</v>
      </c>
      <c r="D33" s="7" t="s">
        <v>70</v>
      </c>
      <c r="E33" s="8" t="s">
        <v>142</v>
      </c>
      <c r="F33" s="6" t="s">
        <v>143</v>
      </c>
      <c r="G33" s="9">
        <f>IF(A33=1,"_",IF(C33="_","???",C33))</f>
        <v/>
      </c>
      <c r="H33" s="10" t="s">
        <v>11</v>
      </c>
      <c r="I33" s="11" t="s">
        <v>11</v>
      </c>
      <c r="J33" s="12"/>
    </row>
    <row r="34" spans="1:10" ht="60" customHeight="1">
      <c r="A34" s="6" t="s">
        <v>107</v>
      </c>
      <c r="B34" s="6" t="s">
        <v>55</v>
      </c>
      <c r="C34" s="6" t="s">
        <v>144</v>
      </c>
      <c r="D34" s="7" t="s">
        <v>145</v>
      </c>
      <c r="E34" s="8" t="s">
        <v>146</v>
      </c>
      <c r="F34" s="6" t="s">
        <v>147</v>
      </c>
      <c r="G34" s="9">
        <f>IF(A34=1,"_",IF(C34="_","???",C34))</f>
        <v/>
      </c>
      <c r="H34" s="10" t="s">
        <v>11</v>
      </c>
      <c r="I34" s="11" t="s">
        <v>11</v>
      </c>
      <c r="J34" s="12"/>
    </row>
    <row r="35" spans="1:10" ht="60" customHeight="1">
      <c r="A35" s="6" t="s">
        <v>148</v>
      </c>
      <c r="B35" s="6" t="s">
        <v>149</v>
      </c>
      <c r="C35" s="6" t="s">
        <v>150</v>
      </c>
      <c r="D35" s="7" t="s">
        <v>151</v>
      </c>
      <c r="E35" s="8" t="s">
        <v>152</v>
      </c>
      <c r="F35" s="6" t="s">
        <v>153</v>
      </c>
      <c r="G35" s="9">
        <f>IF(A35=1,"_",IF(C35="_","???",C35))</f>
        <v/>
      </c>
      <c r="H35" s="10" t="s">
        <v>11</v>
      </c>
      <c r="I35" s="11" t="s">
        <v>11</v>
      </c>
      <c r="J35" s="12"/>
    </row>
    <row r="36" spans="1:10" ht="60" customHeight="1">
      <c r="A36" s="6" t="s">
        <v>154</v>
      </c>
      <c r="B36" s="6" t="s">
        <v>82</v>
      </c>
      <c r="C36" s="6" t="s">
        <v>11</v>
      </c>
      <c r="D36" s="7" t="s">
        <v>155</v>
      </c>
      <c r="E36" s="8" t="s">
        <v>156</v>
      </c>
      <c r="F36" s="6" t="s">
        <v>157</v>
      </c>
      <c r="G36" s="9">
        <f>IF(A36=1,"_",IF(C36="_","???",C36))</f>
        <v/>
      </c>
      <c r="H36" s="10" t="s">
        <v>11</v>
      </c>
      <c r="I36" s="11" t="s">
        <v>11</v>
      </c>
      <c r="J36" s="12"/>
    </row>
    <row r="37" spans="1:10" ht="60" customHeight="1">
      <c r="A37" s="6" t="s">
        <v>158</v>
      </c>
      <c r="B37" s="6" t="s">
        <v>27</v>
      </c>
      <c r="C37" s="6" t="s">
        <v>159</v>
      </c>
      <c r="D37" s="7" t="s">
        <v>160</v>
      </c>
      <c r="E37" s="8" t="s">
        <v>161</v>
      </c>
      <c r="F37" s="6" t="s">
        <v>162</v>
      </c>
      <c r="G37" s="9">
        <f>IF(A37=1,"_",IF(C37="_","???",C37))</f>
        <v/>
      </c>
      <c r="H37" s="10" t="s">
        <v>11</v>
      </c>
      <c r="I37" s="11" t="s">
        <v>11</v>
      </c>
      <c r="J37" s="12"/>
    </row>
    <row r="38" spans="1:10" ht="60" customHeight="1">
      <c r="A38" s="6" t="s">
        <v>149</v>
      </c>
      <c r="B38" s="6" t="s">
        <v>10</v>
      </c>
      <c r="C38" s="6" t="s">
        <v>11</v>
      </c>
      <c r="D38" s="7" t="s">
        <v>103</v>
      </c>
      <c r="E38" s="8" t="s">
        <v>163</v>
      </c>
      <c r="F38" s="6" t="s">
        <v>164</v>
      </c>
      <c r="G38" s="9">
        <f>IF(A38=1,"_",IF(C38="_","???",C38))</f>
        <v/>
      </c>
      <c r="H38" s="10" t="s">
        <v>11</v>
      </c>
      <c r="I38" s="11" t="s">
        <v>11</v>
      </c>
      <c r="J38" s="12"/>
    </row>
    <row r="39" spans="1:10" ht="60" customHeight="1">
      <c r="A39" s="6" t="s">
        <v>165</v>
      </c>
      <c r="B39" s="6" t="s">
        <v>59</v>
      </c>
      <c r="C39" s="6" t="s">
        <v>74</v>
      </c>
      <c r="D39" s="7" t="s">
        <v>166</v>
      </c>
      <c r="E39" s="8" t="s">
        <v>167</v>
      </c>
      <c r="F39" s="6" t="s">
        <v>168</v>
      </c>
      <c r="G39" s="9">
        <f>IF(A39=1,"_",IF(C39="_","???",C39))</f>
        <v/>
      </c>
      <c r="H39" s="10" t="s">
        <v>11</v>
      </c>
      <c r="I39" s="11" t="s">
        <v>11</v>
      </c>
      <c r="J39" s="12"/>
    </row>
    <row r="40" spans="1:10" ht="60" customHeight="1">
      <c r="A40" s="6" t="s">
        <v>169</v>
      </c>
      <c r="B40" s="6" t="s">
        <v>10</v>
      </c>
      <c r="C40" s="6" t="s">
        <v>11</v>
      </c>
      <c r="D40" s="7" t="s">
        <v>170</v>
      </c>
      <c r="E40" s="8" t="s">
        <v>171</v>
      </c>
      <c r="F40" s="6" t="s">
        <v>172</v>
      </c>
      <c r="G40" s="9">
        <f>IF(A40=1,"_",IF(C40="_","???",C40))</f>
        <v/>
      </c>
      <c r="H40" s="10" t="s">
        <v>11</v>
      </c>
      <c r="I40" s="11" t="s">
        <v>11</v>
      </c>
      <c r="J40" s="12"/>
    </row>
    <row r="41" spans="1:10" ht="60" customHeight="1">
      <c r="A41" s="6" t="s">
        <v>173</v>
      </c>
      <c r="B41" s="6" t="s">
        <v>27</v>
      </c>
      <c r="C41" s="6" t="s">
        <v>159</v>
      </c>
      <c r="D41" s="7" t="s">
        <v>174</v>
      </c>
      <c r="E41" s="8" t="s">
        <v>175</v>
      </c>
      <c r="F41" s="6" t="s">
        <v>176</v>
      </c>
      <c r="G41" s="9">
        <f>IF(A41=1,"_",IF(C41="_","???",C41))</f>
        <v/>
      </c>
      <c r="H41" s="10" t="s">
        <v>11</v>
      </c>
      <c r="I41" s="11" t="s">
        <v>11</v>
      </c>
      <c r="J41" s="12"/>
    </row>
    <row r="42" spans="1:10" ht="60" customHeight="1">
      <c r="A42" s="6" t="s">
        <v>177</v>
      </c>
      <c r="B42" s="6" t="s">
        <v>51</v>
      </c>
      <c r="C42" s="6" t="s">
        <v>11</v>
      </c>
      <c r="D42" s="7" t="s">
        <v>178</v>
      </c>
      <c r="E42" s="8" t="s">
        <v>179</v>
      </c>
      <c r="F42" s="6" t="s">
        <v>180</v>
      </c>
      <c r="G42" s="9">
        <f>IF(A42=1,"_",IF(C42="_","???",C42))</f>
        <v/>
      </c>
      <c r="H42" s="10" t="s">
        <v>11</v>
      </c>
      <c r="I42" s="11" t="s">
        <v>11</v>
      </c>
      <c r="J42" s="12"/>
    </row>
    <row r="43" spans="1:10" ht="60" customHeight="1">
      <c r="A43" s="6" t="s">
        <v>181</v>
      </c>
      <c r="B43" s="6" t="s">
        <v>102</v>
      </c>
      <c r="C43" s="6" t="s">
        <v>61</v>
      </c>
      <c r="D43" s="7" t="s">
        <v>182</v>
      </c>
      <c r="E43" s="8" t="s">
        <v>183</v>
      </c>
      <c r="F43" s="6" t="s">
        <v>184</v>
      </c>
      <c r="G43" s="9">
        <f>IF(A43=1,"_",IF(C43="_","???",C43))</f>
        <v/>
      </c>
      <c r="H43" s="10" t="s">
        <v>11</v>
      </c>
      <c r="I43" s="11" t="s">
        <v>11</v>
      </c>
      <c r="J43" s="12"/>
    </row>
    <row r="44" spans="1:10" ht="60" customHeight="1">
      <c r="A44" s="6" t="s">
        <v>185</v>
      </c>
      <c r="B44" s="6" t="s">
        <v>15</v>
      </c>
      <c r="C44" s="6" t="s">
        <v>11</v>
      </c>
      <c r="D44" s="7" t="s">
        <v>186</v>
      </c>
      <c r="E44" s="8" t="s">
        <v>187</v>
      </c>
      <c r="F44" s="6" t="s">
        <v>188</v>
      </c>
      <c r="G44" s="9">
        <f>IF(A44=1,"_",IF(C44="_","???",C44))</f>
        <v/>
      </c>
      <c r="H44" s="10" t="s">
        <v>11</v>
      </c>
      <c r="I44" s="11" t="s">
        <v>11</v>
      </c>
      <c r="J44" s="12"/>
    </row>
    <row r="45" spans="1:10" ht="60" customHeight="1">
      <c r="A45" s="6" t="s">
        <v>189</v>
      </c>
      <c r="B45" s="6" t="s">
        <v>15</v>
      </c>
      <c r="C45" s="6" t="s">
        <v>11</v>
      </c>
      <c r="D45" s="7" t="s">
        <v>190</v>
      </c>
      <c r="E45" s="8" t="s">
        <v>191</v>
      </c>
      <c r="F45" s="6" t="s">
        <v>192</v>
      </c>
      <c r="G45" s="9">
        <f>IF(A45=1,"_",IF(C45="_","???",C45))</f>
        <v/>
      </c>
      <c r="H45" s="10" t="s">
        <v>11</v>
      </c>
      <c r="I45" s="11" t="s">
        <v>11</v>
      </c>
      <c r="J45" s="12"/>
    </row>
    <row r="46" spans="1:10" ht="60" customHeight="1">
      <c r="A46" s="6" t="s">
        <v>140</v>
      </c>
      <c r="B46" s="6" t="s">
        <v>15</v>
      </c>
      <c r="C46" s="6" t="s">
        <v>11</v>
      </c>
      <c r="D46" s="7" t="s">
        <v>193</v>
      </c>
      <c r="E46" s="8" t="s">
        <v>194</v>
      </c>
      <c r="F46" s="6" t="s">
        <v>195</v>
      </c>
      <c r="G46" s="9">
        <f>IF(A46=1,"_",IF(C46="_","???",C46))</f>
        <v/>
      </c>
      <c r="H46" s="10" t="s">
        <v>11</v>
      </c>
      <c r="I46" s="11" t="s">
        <v>11</v>
      </c>
      <c r="J46" s="12"/>
    </row>
    <row r="47" spans="1:10" ht="60" customHeight="1">
      <c r="A47" s="6" t="s">
        <v>196</v>
      </c>
      <c r="B47" s="6" t="s">
        <v>15</v>
      </c>
      <c r="C47" s="6" t="s">
        <v>11</v>
      </c>
      <c r="D47" s="7" t="s">
        <v>197</v>
      </c>
      <c r="E47" s="8" t="s">
        <v>198</v>
      </c>
      <c r="F47" s="6" t="s">
        <v>199</v>
      </c>
      <c r="G47" s="9">
        <f>IF(A47=1,"_",IF(C47="_","???",C47))</f>
        <v/>
      </c>
      <c r="H47" s="10" t="s">
        <v>11</v>
      </c>
      <c r="I47" s="11" t="s">
        <v>11</v>
      </c>
      <c r="J47" s="12"/>
    </row>
    <row r="48" spans="1:10" ht="60" customHeight="1">
      <c r="A48" s="6" t="s">
        <v>200</v>
      </c>
      <c r="B48" s="6" t="s">
        <v>102</v>
      </c>
      <c r="C48" s="6" t="s">
        <v>11</v>
      </c>
      <c r="D48" s="7" t="s">
        <v>201</v>
      </c>
      <c r="E48" s="8" t="s">
        <v>202</v>
      </c>
      <c r="F48" s="6" t="s">
        <v>203</v>
      </c>
      <c r="G48" s="9">
        <f>IF(A48=1,"_",IF(C48="_","???",C48))</f>
        <v/>
      </c>
      <c r="H48" s="10" t="s">
        <v>11</v>
      </c>
      <c r="I48" s="11" t="s">
        <v>11</v>
      </c>
      <c r="J48" s="12"/>
    </row>
    <row r="49" spans="1:10" ht="60" customHeight="1">
      <c r="A49" s="6" t="s">
        <v>204</v>
      </c>
      <c r="B49" s="6" t="s">
        <v>23</v>
      </c>
      <c r="C49" s="6" t="s">
        <v>11</v>
      </c>
      <c r="D49" s="7" t="s">
        <v>205</v>
      </c>
      <c r="E49" s="8" t="s">
        <v>206</v>
      </c>
      <c r="F49" s="6" t="s">
        <v>207</v>
      </c>
      <c r="G49" s="9">
        <f>IF(A49=1,"_",IF(C49="_","???",C49))</f>
        <v/>
      </c>
      <c r="H49" s="10" t="s">
        <v>11</v>
      </c>
      <c r="I49" s="11" t="s">
        <v>11</v>
      </c>
      <c r="J49" s="12"/>
    </row>
    <row r="50" spans="1:10" ht="60" customHeight="1">
      <c r="A50" s="6" t="s">
        <v>208</v>
      </c>
      <c r="B50" s="6" t="s">
        <v>102</v>
      </c>
      <c r="C50" s="6" t="s">
        <v>11</v>
      </c>
      <c r="D50" s="7" t="s">
        <v>70</v>
      </c>
      <c r="E50" s="8" t="s">
        <v>209</v>
      </c>
      <c r="F50" s="6" t="s">
        <v>210</v>
      </c>
      <c r="G50" s="9">
        <f>IF(A50=1,"_",IF(C50="_","???",C50))</f>
        <v/>
      </c>
      <c r="H50" s="10" t="s">
        <v>11</v>
      </c>
      <c r="I50" s="11" t="s">
        <v>11</v>
      </c>
      <c r="J50" s="12"/>
    </row>
    <row r="51" spans="1:10" ht="60" customHeight="1">
      <c r="A51" s="6" t="s">
        <v>211</v>
      </c>
      <c r="B51" s="6" t="s">
        <v>19</v>
      </c>
      <c r="C51" s="6" t="s">
        <v>11</v>
      </c>
      <c r="D51" s="7" t="s">
        <v>212</v>
      </c>
      <c r="E51" s="8" t="s">
        <v>213</v>
      </c>
      <c r="F51" s="6" t="s">
        <v>214</v>
      </c>
      <c r="G51" s="9">
        <f>IF(A51=1,"_",IF(C51="_","???",C51))</f>
        <v/>
      </c>
      <c r="H51" s="10" t="s">
        <v>11</v>
      </c>
      <c r="I51" s="11" t="s">
        <v>11</v>
      </c>
      <c r="J51" s="12"/>
    </row>
    <row r="52" spans="1:10" ht="60" customHeight="1">
      <c r="A52" s="6" t="s">
        <v>215</v>
      </c>
      <c r="B52" s="6" t="s">
        <v>10</v>
      </c>
      <c r="C52" s="6" t="s">
        <v>11</v>
      </c>
      <c r="D52" s="7" t="s">
        <v>103</v>
      </c>
      <c r="E52" s="8" t="s">
        <v>216</v>
      </c>
      <c r="F52" s="6" t="s">
        <v>217</v>
      </c>
      <c r="G52" s="9">
        <f>IF(A52=1,"_",IF(C52="_","???",C52))</f>
        <v/>
      </c>
      <c r="H52" s="10" t="s">
        <v>11</v>
      </c>
      <c r="I52" s="11" t="s">
        <v>11</v>
      </c>
      <c r="J52" s="12"/>
    </row>
    <row r="53" spans="1:10" ht="60" customHeight="1">
      <c r="A53" s="6" t="s">
        <v>218</v>
      </c>
      <c r="B53" s="6" t="s">
        <v>19</v>
      </c>
      <c r="C53" s="6" t="s">
        <v>11</v>
      </c>
      <c r="D53" s="7" t="s">
        <v>219</v>
      </c>
      <c r="E53" s="8" t="s">
        <v>220</v>
      </c>
      <c r="F53" s="6" t="s">
        <v>221</v>
      </c>
      <c r="G53" s="9">
        <f>IF(A53=1,"_",IF(C53="_","???",C53))</f>
        <v/>
      </c>
      <c r="H53" s="10" t="s">
        <v>11</v>
      </c>
      <c r="I53" s="11" t="s">
        <v>11</v>
      </c>
      <c r="J53" s="12"/>
    </row>
    <row r="54" spans="1:10" ht="60" customHeight="1">
      <c r="A54" s="6" t="s">
        <v>222</v>
      </c>
      <c r="B54" s="6" t="s">
        <v>35</v>
      </c>
      <c r="C54" s="6" t="s">
        <v>11</v>
      </c>
      <c r="D54" s="7" t="s">
        <v>223</v>
      </c>
      <c r="E54" s="8" t="s">
        <v>224</v>
      </c>
      <c r="F54" s="6" t="s">
        <v>225</v>
      </c>
      <c r="G54" s="9">
        <f>IF(A54=1,"_",IF(C54="_","???",C54))</f>
        <v/>
      </c>
      <c r="H54" s="10" t="s">
        <v>11</v>
      </c>
      <c r="I54" s="11" t="s">
        <v>11</v>
      </c>
      <c r="J54" s="12"/>
    </row>
    <row r="55" spans="1:10" ht="60" customHeight="1">
      <c r="A55" s="6" t="s">
        <v>226</v>
      </c>
      <c r="B55" s="6" t="s">
        <v>10</v>
      </c>
      <c r="C55" s="6" t="s">
        <v>11</v>
      </c>
      <c r="D55" s="7" t="s">
        <v>121</v>
      </c>
      <c r="E55" s="8" t="s">
        <v>227</v>
      </c>
      <c r="F55" s="6" t="s">
        <v>228</v>
      </c>
      <c r="G55" s="9">
        <f>IF(A55=1,"_",IF(C55="_","???",C55))</f>
        <v/>
      </c>
      <c r="H55" s="10" t="s">
        <v>11</v>
      </c>
      <c r="I55" s="11" t="s">
        <v>11</v>
      </c>
      <c r="J55" s="12"/>
    </row>
    <row r="56" spans="1:10" ht="60" customHeight="1">
      <c r="A56" s="6" t="s">
        <v>229</v>
      </c>
      <c r="B56" s="6" t="s">
        <v>19</v>
      </c>
      <c r="C56" s="6" t="s">
        <v>91</v>
      </c>
      <c r="D56" s="7" t="s">
        <v>230</v>
      </c>
      <c r="E56" s="8" t="s">
        <v>231</v>
      </c>
      <c r="F56" s="6" t="s">
        <v>232</v>
      </c>
      <c r="G56" s="9">
        <f>IF(A56=1,"_",IF(C56="_","???",C56))</f>
        <v/>
      </c>
      <c r="H56" s="10" t="s">
        <v>11</v>
      </c>
      <c r="I56" s="11" t="s">
        <v>11</v>
      </c>
      <c r="J56" s="12"/>
    </row>
    <row r="57" spans="1:10" ht="60" customHeight="1">
      <c r="A57" s="6" t="s">
        <v>233</v>
      </c>
      <c r="B57" s="6" t="s">
        <v>189</v>
      </c>
      <c r="C57" s="6" t="s">
        <v>11</v>
      </c>
      <c r="D57" s="7" t="s">
        <v>121</v>
      </c>
      <c r="E57" s="8" t="s">
        <v>234</v>
      </c>
      <c r="F57" s="6" t="s">
        <v>235</v>
      </c>
      <c r="G57" s="9">
        <f>IF(A57=1,"_",IF(C57="_","???",C57))</f>
        <v/>
      </c>
      <c r="H57" s="10" t="s">
        <v>11</v>
      </c>
      <c r="I57" s="11" t="s">
        <v>11</v>
      </c>
      <c r="J57" s="12"/>
    </row>
    <row r="58" spans="1:10" ht="60" customHeight="1">
      <c r="A58" s="6" t="s">
        <v>236</v>
      </c>
      <c r="B58" s="6" t="s">
        <v>27</v>
      </c>
      <c r="C58" s="6" t="s">
        <v>11</v>
      </c>
      <c r="D58" s="7" t="s">
        <v>237</v>
      </c>
      <c r="E58" s="8" t="s">
        <v>238</v>
      </c>
      <c r="F58" s="6" t="s">
        <v>239</v>
      </c>
      <c r="G58" s="9">
        <f>IF(A58=1,"_",IF(C58="_","???",C58))</f>
        <v/>
      </c>
      <c r="H58" s="10" t="s">
        <v>11</v>
      </c>
      <c r="I58" s="11" t="s">
        <v>11</v>
      </c>
      <c r="J58" s="12"/>
    </row>
    <row r="59" spans="1:10" ht="60" customHeight="1">
      <c r="A59" s="6" t="s">
        <v>240</v>
      </c>
      <c r="B59" s="6" t="s">
        <v>23</v>
      </c>
      <c r="C59" s="6" t="s">
        <v>159</v>
      </c>
      <c r="D59" s="7" t="s">
        <v>241</v>
      </c>
      <c r="E59" s="8" t="s">
        <v>242</v>
      </c>
      <c r="F59" s="6" t="s">
        <v>243</v>
      </c>
      <c r="G59" s="9">
        <f>IF(A59=1,"_",IF(C59="_","???",C59))</f>
        <v/>
      </c>
      <c r="H59" s="10" t="s">
        <v>11</v>
      </c>
      <c r="I59" s="11" t="s">
        <v>11</v>
      </c>
      <c r="J59" s="12"/>
    </row>
    <row r="60" spans="1:10" ht="60" customHeight="1">
      <c r="A60" s="6" t="s">
        <v>244</v>
      </c>
      <c r="B60" s="6" t="s">
        <v>15</v>
      </c>
      <c r="C60" s="6" t="s">
        <v>11</v>
      </c>
      <c r="D60" s="7" t="s">
        <v>245</v>
      </c>
      <c r="E60" s="8" t="s">
        <v>246</v>
      </c>
      <c r="F60" s="6" t="s">
        <v>247</v>
      </c>
      <c r="G60" s="9">
        <f>IF(A60=1,"_",IF(C60="_","???",C60))</f>
        <v/>
      </c>
      <c r="H60" s="10" t="s">
        <v>11</v>
      </c>
      <c r="I60" s="11" t="s">
        <v>11</v>
      </c>
      <c r="J60" s="12"/>
    </row>
    <row r="61" spans="1:10" ht="60" customHeight="1">
      <c r="A61" s="6" t="s">
        <v>248</v>
      </c>
      <c r="B61" s="6" t="s">
        <v>19</v>
      </c>
      <c r="C61" s="6" t="s">
        <v>11</v>
      </c>
      <c r="D61" s="7" t="s">
        <v>245</v>
      </c>
      <c r="E61" s="8" t="s">
        <v>249</v>
      </c>
      <c r="F61" s="6" t="s">
        <v>250</v>
      </c>
      <c r="G61" s="9">
        <f>IF(A61=1,"_",IF(C61="_","???",C61))</f>
        <v/>
      </c>
      <c r="H61" s="10" t="s">
        <v>11</v>
      </c>
      <c r="I61" s="11" t="s">
        <v>11</v>
      </c>
      <c r="J61" s="12"/>
    </row>
    <row r="62" spans="1:10" ht="60" customHeight="1">
      <c r="A62" s="6" t="s">
        <v>251</v>
      </c>
      <c r="B62" s="6" t="s">
        <v>82</v>
      </c>
      <c r="C62" s="6" t="s">
        <v>252</v>
      </c>
      <c r="D62" s="7" t="s">
        <v>121</v>
      </c>
      <c r="E62" s="8" t="s">
        <v>253</v>
      </c>
      <c r="F62" s="6" t="s">
        <v>254</v>
      </c>
      <c r="G62" s="9">
        <f>IF(A62=1,"_",IF(C62="_","???",C62))</f>
        <v/>
      </c>
      <c r="H62" s="10" t="s">
        <v>11</v>
      </c>
      <c r="I62" s="11" t="s">
        <v>11</v>
      </c>
      <c r="J62" s="12"/>
    </row>
    <row r="63" spans="1:10" ht="60" customHeight="1">
      <c r="A63" s="6" t="s">
        <v>255</v>
      </c>
      <c r="B63" s="6" t="s">
        <v>27</v>
      </c>
      <c r="C63" s="6" t="s">
        <v>256</v>
      </c>
      <c r="D63" s="7" t="s">
        <v>257</v>
      </c>
      <c r="E63" s="8" t="s">
        <v>258</v>
      </c>
      <c r="F63" s="6" t="s">
        <v>259</v>
      </c>
      <c r="G63" s="9">
        <f>IF(A63=1,"_",IF(C63="_","???",C63))</f>
        <v/>
      </c>
      <c r="H63" s="10" t="s">
        <v>11</v>
      </c>
      <c r="I63" s="11" t="s">
        <v>11</v>
      </c>
      <c r="J63" s="12"/>
    </row>
    <row r="64" spans="1:10" ht="60" customHeight="1">
      <c r="A64" s="6" t="s">
        <v>260</v>
      </c>
      <c r="B64" s="6" t="s">
        <v>19</v>
      </c>
      <c r="C64" s="6" t="s">
        <v>159</v>
      </c>
      <c r="D64" s="7" t="s">
        <v>70</v>
      </c>
      <c r="E64" s="8" t="s">
        <v>261</v>
      </c>
      <c r="F64" s="6" t="s">
        <v>262</v>
      </c>
      <c r="G64" s="9">
        <f>IF(A64=1,"_",IF(C64="_","???",C64))</f>
        <v/>
      </c>
      <c r="H64" s="10" t="s">
        <v>11</v>
      </c>
      <c r="I64" s="11" t="s">
        <v>11</v>
      </c>
      <c r="J64" s="12"/>
    </row>
    <row r="65" spans="1:10" ht="60" customHeight="1">
      <c r="A65" s="6" t="s">
        <v>263</v>
      </c>
      <c r="B65" s="6" t="s">
        <v>95</v>
      </c>
      <c r="C65" s="6" t="s">
        <v>144</v>
      </c>
      <c r="D65" s="7" t="s">
        <v>264</v>
      </c>
      <c r="E65" s="8" t="s">
        <v>265</v>
      </c>
      <c r="F65" s="6" t="s">
        <v>266</v>
      </c>
      <c r="G65" s="9">
        <f>IF(A65=1,"_",IF(C65="_","???",C65))</f>
        <v/>
      </c>
      <c r="H65" s="10" t="s">
        <v>11</v>
      </c>
      <c r="I65" s="11" t="s">
        <v>11</v>
      </c>
      <c r="J65" s="12"/>
    </row>
    <row r="66" spans="1:10" ht="60" customHeight="1">
      <c r="A66" s="6" t="s">
        <v>267</v>
      </c>
      <c r="B66" s="6" t="s">
        <v>102</v>
      </c>
      <c r="C66" s="6" t="s">
        <v>61</v>
      </c>
      <c r="D66" s="7" t="s">
        <v>268</v>
      </c>
      <c r="E66" s="8" t="s">
        <v>269</v>
      </c>
      <c r="F66" s="6" t="s">
        <v>270</v>
      </c>
      <c r="G66" s="9">
        <f>IF(A66=1,"_",IF(C66="_","???",C66))</f>
        <v/>
      </c>
      <c r="H66" s="10" t="s">
        <v>11</v>
      </c>
      <c r="I66" s="11" t="s">
        <v>11</v>
      </c>
      <c r="J66" s="12"/>
    </row>
    <row r="67" spans="1:10" ht="60" customHeight="1">
      <c r="A67" s="6" t="s">
        <v>271</v>
      </c>
      <c r="B67" s="6" t="s">
        <v>10</v>
      </c>
      <c r="C67" s="6" t="s">
        <v>11</v>
      </c>
      <c r="D67" s="7" t="s">
        <v>103</v>
      </c>
      <c r="E67" s="8" t="s">
        <v>104</v>
      </c>
      <c r="F67" s="6" t="s">
        <v>272</v>
      </c>
      <c r="G67" s="9">
        <f>IF(A67=1,"_",IF(C67="_","???",C67))</f>
        <v/>
      </c>
      <c r="H67" s="10" t="s">
        <v>11</v>
      </c>
      <c r="I67" s="11" t="s">
        <v>11</v>
      </c>
      <c r="J67" s="12"/>
    </row>
    <row r="68" spans="1:10" ht="60" customHeight="1">
      <c r="A68" s="6" t="s">
        <v>273</v>
      </c>
      <c r="B68" s="6" t="s">
        <v>15</v>
      </c>
      <c r="C68" s="6" t="s">
        <v>11</v>
      </c>
      <c r="D68" s="7" t="s">
        <v>274</v>
      </c>
      <c r="E68" s="8" t="s">
        <v>275</v>
      </c>
      <c r="F68" s="6" t="s">
        <v>276</v>
      </c>
      <c r="G68" s="9">
        <f>IF(A68=1,"_",IF(C68="_","???",C68))</f>
        <v/>
      </c>
      <c r="H68" s="10" t="s">
        <v>11</v>
      </c>
      <c r="I68" s="11" t="s">
        <v>11</v>
      </c>
      <c r="J68" s="12"/>
    </row>
    <row r="69" spans="1:10" ht="60" customHeight="1">
      <c r="A69" s="6" t="s">
        <v>277</v>
      </c>
      <c r="B69" s="6" t="s">
        <v>154</v>
      </c>
      <c r="C69" s="6" t="s">
        <v>11</v>
      </c>
      <c r="D69" s="7" t="s">
        <v>121</v>
      </c>
      <c r="E69" s="8" t="s">
        <v>278</v>
      </c>
      <c r="F69" s="6" t="s">
        <v>279</v>
      </c>
      <c r="G69" s="9">
        <f>IF(A69=1,"_",IF(C69="_","???",C69))</f>
        <v/>
      </c>
      <c r="H69" s="10" t="s">
        <v>11</v>
      </c>
      <c r="I69" s="11" t="s">
        <v>11</v>
      </c>
      <c r="J69" s="12"/>
    </row>
    <row r="70" spans="1:10" ht="60" customHeight="1">
      <c r="A70" s="6" t="s">
        <v>280</v>
      </c>
      <c r="B70" s="6" t="s">
        <v>189</v>
      </c>
      <c r="C70" s="6" t="s">
        <v>281</v>
      </c>
      <c r="D70" s="7" t="s">
        <v>282</v>
      </c>
      <c r="E70" s="8" t="s">
        <v>283</v>
      </c>
      <c r="F70" s="6" t="s">
        <v>284</v>
      </c>
      <c r="G70" s="9">
        <f>IF(A70=1,"_",IF(C70="_","???",C70))</f>
        <v/>
      </c>
      <c r="H70" s="10" t="s">
        <v>11</v>
      </c>
      <c r="I70" s="11" t="s">
        <v>11</v>
      </c>
      <c r="J70" s="12"/>
    </row>
    <row r="71" spans="1:10" ht="60" customHeight="1">
      <c r="A71" s="6" t="s">
        <v>285</v>
      </c>
      <c r="B71" s="6" t="s">
        <v>15</v>
      </c>
      <c r="C71" s="6" t="s">
        <v>11</v>
      </c>
      <c r="D71" s="7" t="s">
        <v>282</v>
      </c>
      <c r="E71" s="8" t="s">
        <v>286</v>
      </c>
      <c r="F71" s="6" t="s">
        <v>287</v>
      </c>
      <c r="G71" s="9">
        <f>IF(A71=1,"_",IF(C71="_","???",C71))</f>
        <v/>
      </c>
      <c r="H71" s="10" t="s">
        <v>11</v>
      </c>
      <c r="I71" s="11" t="s">
        <v>11</v>
      </c>
      <c r="J71" s="12"/>
    </row>
    <row r="72" spans="1:10" ht="60" customHeight="1">
      <c r="A72" s="6" t="s">
        <v>288</v>
      </c>
      <c r="B72" s="6" t="s">
        <v>31</v>
      </c>
      <c r="C72" s="6" t="s">
        <v>289</v>
      </c>
      <c r="D72" s="7" t="s">
        <v>290</v>
      </c>
      <c r="E72" s="8" t="s">
        <v>291</v>
      </c>
      <c r="F72" s="6" t="s">
        <v>292</v>
      </c>
      <c r="G72" s="9">
        <f>IF(A72=1,"_",IF(C72="_","???",C72))</f>
        <v/>
      </c>
      <c r="H72" s="10" t="s">
        <v>11</v>
      </c>
      <c r="I72" s="11" t="s">
        <v>11</v>
      </c>
      <c r="J72" s="12"/>
    </row>
    <row r="73" spans="1:10" ht="60" customHeight="1">
      <c r="A73" s="6" t="s">
        <v>293</v>
      </c>
      <c r="B73" s="6" t="s">
        <v>15</v>
      </c>
      <c r="C73" s="6" t="s">
        <v>289</v>
      </c>
      <c r="D73" s="7" t="s">
        <v>294</v>
      </c>
      <c r="E73" s="8" t="s">
        <v>295</v>
      </c>
      <c r="F73" s="6" t="s">
        <v>296</v>
      </c>
      <c r="G73" s="9">
        <f>IF(A73=1,"_",IF(C73="_","???",C73))</f>
        <v/>
      </c>
      <c r="H73" s="10" t="s">
        <v>11</v>
      </c>
      <c r="I73" s="11" t="s">
        <v>11</v>
      </c>
      <c r="J73" s="12"/>
    </row>
    <row r="74" spans="1:10" ht="60" customHeight="1">
      <c r="A74" s="6" t="s">
        <v>297</v>
      </c>
      <c r="B74" s="6" t="s">
        <v>23</v>
      </c>
      <c r="C74" s="6" t="s">
        <v>298</v>
      </c>
      <c r="D74" s="7" t="s">
        <v>274</v>
      </c>
      <c r="E74" s="8" t="s">
        <v>299</v>
      </c>
      <c r="F74" s="6" t="s">
        <v>300</v>
      </c>
      <c r="G74" s="9">
        <f>IF(A74=1,"_",IF(C74="_","???",C74))</f>
        <v/>
      </c>
      <c r="H74" s="10" t="s">
        <v>11</v>
      </c>
      <c r="I74" s="11" t="s">
        <v>11</v>
      </c>
      <c r="J74" s="12"/>
    </row>
    <row r="75" spans="1:10" ht="60" customHeight="1">
      <c r="A75" s="6" t="s">
        <v>301</v>
      </c>
      <c r="B75" s="6" t="s">
        <v>15</v>
      </c>
      <c r="C75" s="6" t="s">
        <v>11</v>
      </c>
      <c r="D75" s="7" t="s">
        <v>302</v>
      </c>
      <c r="E75" s="8" t="s">
        <v>303</v>
      </c>
      <c r="F75" s="6" t="s">
        <v>304</v>
      </c>
      <c r="G75" s="9">
        <f>IF(A75=1,"_",IF(C75="_","???",C75))</f>
        <v/>
      </c>
      <c r="H75" s="10" t="s">
        <v>11</v>
      </c>
      <c r="I75" s="11" t="s">
        <v>11</v>
      </c>
      <c r="J75" s="12"/>
    </row>
    <row r="76" spans="1:10" ht="60" customHeight="1">
      <c r="A76" s="6" t="s">
        <v>305</v>
      </c>
      <c r="B76" s="6" t="s">
        <v>10</v>
      </c>
      <c r="C76" s="6" t="s">
        <v>11</v>
      </c>
      <c r="D76" s="7" t="s">
        <v>103</v>
      </c>
      <c r="E76" s="8" t="s">
        <v>306</v>
      </c>
      <c r="F76" s="6" t="s">
        <v>307</v>
      </c>
      <c r="G76" s="9">
        <f>IF(A76=1,"_",IF(C76="_","???",C76))</f>
        <v/>
      </c>
      <c r="H76" s="10" t="s">
        <v>11</v>
      </c>
      <c r="I76" s="11" t="s">
        <v>11</v>
      </c>
      <c r="J76" s="12"/>
    </row>
    <row r="77" spans="1:10" ht="60" customHeight="1">
      <c r="A77" s="6" t="s">
        <v>308</v>
      </c>
      <c r="B77" s="6" t="s">
        <v>23</v>
      </c>
      <c r="C77" s="6" t="s">
        <v>11</v>
      </c>
      <c r="D77" s="7" t="s">
        <v>309</v>
      </c>
      <c r="E77" s="8" t="s">
        <v>310</v>
      </c>
      <c r="F77" s="6" t="s">
        <v>311</v>
      </c>
      <c r="G77" s="9">
        <f>IF(A77=1,"_",IF(C77="_","???",C77))</f>
        <v/>
      </c>
      <c r="H77" s="10" t="s">
        <v>11</v>
      </c>
      <c r="I77" s="11" t="s">
        <v>11</v>
      </c>
      <c r="J77" s="12"/>
    </row>
    <row r="78" spans="1:10" ht="60" customHeight="1">
      <c r="A78" s="6" t="s">
        <v>312</v>
      </c>
      <c r="B78" s="6" t="s">
        <v>23</v>
      </c>
      <c r="C78" s="6" t="s">
        <v>11</v>
      </c>
      <c r="D78" s="7" t="s">
        <v>170</v>
      </c>
      <c r="E78" s="8" t="s">
        <v>313</v>
      </c>
      <c r="F78" s="6" t="s">
        <v>314</v>
      </c>
      <c r="G78" s="9">
        <f>IF(A78=1,"_",IF(C78="_","???",C78))</f>
        <v/>
      </c>
      <c r="H78" s="10" t="s">
        <v>11</v>
      </c>
      <c r="I78" s="11" t="s">
        <v>11</v>
      </c>
      <c r="J78" s="12"/>
    </row>
    <row r="79" spans="1:10" ht="60" customHeight="1">
      <c r="A79" s="6" t="s">
        <v>315</v>
      </c>
      <c r="B79" s="6" t="s">
        <v>15</v>
      </c>
      <c r="C79" s="6" t="s">
        <v>11</v>
      </c>
      <c r="D79" s="7" t="s">
        <v>116</v>
      </c>
      <c r="E79" s="8" t="s">
        <v>316</v>
      </c>
      <c r="F79" s="6" t="s">
        <v>317</v>
      </c>
      <c r="G79" s="9">
        <f>IF(A79=1,"_",IF(C79="_","???",C79))</f>
        <v/>
      </c>
      <c r="H79" s="10" t="s">
        <v>11</v>
      </c>
      <c r="I79" s="11" t="s">
        <v>11</v>
      </c>
      <c r="J79" s="12"/>
    </row>
    <row r="80" spans="1:10" ht="60" customHeight="1">
      <c r="A80" s="6" t="s">
        <v>318</v>
      </c>
      <c r="B80" s="6" t="s">
        <v>10</v>
      </c>
      <c r="C80" s="6" t="s">
        <v>11</v>
      </c>
      <c r="D80" s="7" t="s">
        <v>121</v>
      </c>
      <c r="E80" s="8" t="s">
        <v>319</v>
      </c>
      <c r="F80" s="6" t="s">
        <v>320</v>
      </c>
      <c r="G80" s="9">
        <f>IF(A80=1,"_",IF(C80="_","???",C80))</f>
        <v/>
      </c>
      <c r="H80" s="10" t="s">
        <v>11</v>
      </c>
      <c r="I80" s="11" t="s">
        <v>11</v>
      </c>
      <c r="J80" s="12"/>
    </row>
    <row r="81" spans="1:10" ht="60" customHeight="1">
      <c r="A81" s="6" t="s">
        <v>321</v>
      </c>
      <c r="B81" s="6" t="s">
        <v>15</v>
      </c>
      <c r="C81" s="6" t="s">
        <v>11</v>
      </c>
      <c r="D81" s="7" t="s">
        <v>322</v>
      </c>
      <c r="E81" s="8" t="s">
        <v>323</v>
      </c>
      <c r="F81" s="6" t="s">
        <v>324</v>
      </c>
      <c r="G81" s="9">
        <f>IF(A81=1,"_",IF(C81="_","???",C81))</f>
        <v/>
      </c>
      <c r="H81" s="10" t="s">
        <v>11</v>
      </c>
      <c r="I81" s="11" t="s">
        <v>11</v>
      </c>
      <c r="J81" s="12"/>
    </row>
    <row r="82" spans="1:10" ht="60" customHeight="1">
      <c r="A82" s="6" t="s">
        <v>325</v>
      </c>
      <c r="B82" s="6" t="s">
        <v>47</v>
      </c>
      <c r="C82" s="6" t="s">
        <v>11</v>
      </c>
      <c r="D82" s="7" t="s">
        <v>197</v>
      </c>
      <c r="E82" s="8" t="s">
        <v>326</v>
      </c>
      <c r="F82" s="6" t="s">
        <v>327</v>
      </c>
      <c r="G82" s="9">
        <f>IF(A82=1,"_",IF(C82="_","???",C82))</f>
        <v/>
      </c>
      <c r="H82" s="10" t="s">
        <v>11</v>
      </c>
      <c r="I82" s="11" t="s">
        <v>11</v>
      </c>
      <c r="J82" s="12"/>
    </row>
    <row r="83" spans="1:10" ht="60" customHeight="1">
      <c r="A83" s="6" t="s">
        <v>328</v>
      </c>
      <c r="B83" s="6" t="s">
        <v>27</v>
      </c>
      <c r="C83" s="6" t="s">
        <v>329</v>
      </c>
      <c r="D83" s="7" t="s">
        <v>136</v>
      </c>
      <c r="E83" s="8" t="s">
        <v>330</v>
      </c>
      <c r="F83" s="6" t="s">
        <v>331</v>
      </c>
      <c r="G83" s="9">
        <f>IF(A83=1,"_",IF(C83="_","???",C83))</f>
        <v/>
      </c>
      <c r="H83" s="10" t="s">
        <v>11</v>
      </c>
      <c r="I83" s="11" t="s">
        <v>11</v>
      </c>
      <c r="J83" s="12"/>
    </row>
    <row r="84" spans="1:10" ht="60" customHeight="1">
      <c r="A84" s="6" t="s">
        <v>332</v>
      </c>
      <c r="B84" s="6" t="s">
        <v>19</v>
      </c>
      <c r="C84" s="6" t="s">
        <v>11</v>
      </c>
      <c r="D84" s="7" t="s">
        <v>333</v>
      </c>
      <c r="E84" s="8" t="s">
        <v>334</v>
      </c>
      <c r="F84" s="6" t="s">
        <v>335</v>
      </c>
      <c r="G84" s="9">
        <f>IF(A84=1,"_",IF(C84="_","???",C84))</f>
        <v/>
      </c>
      <c r="H84" s="10" t="s">
        <v>11</v>
      </c>
      <c r="I84" s="11" t="s">
        <v>11</v>
      </c>
      <c r="J84" s="12"/>
    </row>
    <row r="85" spans="1:10" ht="60" customHeight="1">
      <c r="A85" s="6" t="s">
        <v>336</v>
      </c>
      <c r="B85" s="6" t="s">
        <v>19</v>
      </c>
      <c r="C85" s="6" t="s">
        <v>11</v>
      </c>
      <c r="D85" s="7" t="s">
        <v>337</v>
      </c>
      <c r="E85" s="8" t="s">
        <v>338</v>
      </c>
      <c r="F85" s="6" t="s">
        <v>339</v>
      </c>
      <c r="G85" s="9">
        <f>IF(A85=1,"_",IF(C85="_","???",C85))</f>
        <v/>
      </c>
      <c r="H85" s="10" t="s">
        <v>11</v>
      </c>
      <c r="I85" s="11" t="s">
        <v>11</v>
      </c>
      <c r="J85" s="12"/>
    </row>
    <row r="86" spans="1:10" ht="60" customHeight="1">
      <c r="A86" s="6" t="s">
        <v>340</v>
      </c>
      <c r="B86" s="6" t="s">
        <v>19</v>
      </c>
      <c r="C86" s="6" t="s">
        <v>341</v>
      </c>
      <c r="D86" s="7" t="s">
        <v>282</v>
      </c>
      <c r="E86" s="8" t="s">
        <v>342</v>
      </c>
      <c r="F86" s="6" t="s">
        <v>343</v>
      </c>
      <c r="G86" s="9">
        <f>IF(A86=1,"_",IF(C86="_","???",C86))</f>
        <v/>
      </c>
      <c r="H86" s="10" t="s">
        <v>11</v>
      </c>
      <c r="I86" s="11" t="s">
        <v>11</v>
      </c>
      <c r="J86" s="12"/>
    </row>
    <row r="87" spans="1:10" ht="60" customHeight="1">
      <c r="A87" s="6" t="s">
        <v>344</v>
      </c>
      <c r="B87" s="6" t="s">
        <v>10</v>
      </c>
      <c r="C87" s="6" t="s">
        <v>11</v>
      </c>
      <c r="D87" s="7" t="s">
        <v>345</v>
      </c>
      <c r="E87" s="8" t="s">
        <v>345</v>
      </c>
      <c r="F87" s="6" t="s">
        <v>346</v>
      </c>
      <c r="G87" s="9">
        <f>IF(A87=1,"_",IF(C87="_","???",C87))</f>
        <v/>
      </c>
      <c r="H87" s="10" t="s">
        <v>11</v>
      </c>
      <c r="I87" s="11" t="s">
        <v>11</v>
      </c>
      <c r="J87" s="12"/>
    </row>
    <row r="88" spans="1:10" ht="60" customHeight="1">
      <c r="A88" s="6" t="s">
        <v>347</v>
      </c>
      <c r="B88" s="6" t="s">
        <v>15</v>
      </c>
      <c r="C88" s="6" t="s">
        <v>289</v>
      </c>
      <c r="D88" s="7" t="s">
        <v>348</v>
      </c>
      <c r="E88" s="8" t="s">
        <v>349</v>
      </c>
      <c r="F88" s="6" t="s">
        <v>350</v>
      </c>
      <c r="G88" s="9">
        <f>IF(A88=1,"_",IF(C88="_","???",C88))</f>
        <v/>
      </c>
      <c r="H88" s="10" t="s">
        <v>11</v>
      </c>
      <c r="I88" s="11" t="s">
        <v>11</v>
      </c>
      <c r="J88" s="12"/>
    </row>
    <row r="89" spans="1:10" ht="60" customHeight="1">
      <c r="A89" s="6" t="s">
        <v>351</v>
      </c>
      <c r="B89" s="6" t="s">
        <v>15</v>
      </c>
      <c r="C89" s="6" t="s">
        <v>329</v>
      </c>
      <c r="D89" s="7" t="s">
        <v>352</v>
      </c>
      <c r="E89" s="8" t="s">
        <v>353</v>
      </c>
      <c r="F89" s="6" t="s">
        <v>354</v>
      </c>
      <c r="G89" s="9">
        <f>IF(A89=1,"_",IF(C89="_","???",C89))</f>
        <v/>
      </c>
      <c r="H89" s="10" t="s">
        <v>11</v>
      </c>
      <c r="I89" s="11" t="s">
        <v>11</v>
      </c>
      <c r="J89" s="12"/>
    </row>
    <row r="90" spans="1:10" ht="60" customHeight="1">
      <c r="A90" s="6" t="s">
        <v>355</v>
      </c>
      <c r="B90" s="6" t="s">
        <v>19</v>
      </c>
      <c r="C90" s="6" t="s">
        <v>141</v>
      </c>
      <c r="D90" s="7" t="s">
        <v>356</v>
      </c>
      <c r="E90" s="8" t="s">
        <v>357</v>
      </c>
      <c r="F90" s="6" t="s">
        <v>358</v>
      </c>
      <c r="G90" s="9">
        <f>IF(A90=1,"_",IF(C90="_","???",C90))</f>
        <v/>
      </c>
      <c r="H90" s="10" t="s">
        <v>11</v>
      </c>
      <c r="I90" s="11" t="s">
        <v>11</v>
      </c>
      <c r="J90" s="12"/>
    </row>
    <row r="91" spans="1:10" ht="60" customHeight="1">
      <c r="A91" s="6" t="s">
        <v>359</v>
      </c>
      <c r="B91" s="6" t="s">
        <v>51</v>
      </c>
      <c r="C91" s="6" t="s">
        <v>11</v>
      </c>
      <c r="D91" s="7" t="s">
        <v>121</v>
      </c>
      <c r="E91" s="8" t="s">
        <v>360</v>
      </c>
      <c r="F91" s="6" t="s">
        <v>361</v>
      </c>
      <c r="G91" s="9">
        <f>IF(A91=1,"_",IF(C91="_","???",C91))</f>
        <v/>
      </c>
      <c r="H91" s="10" t="s">
        <v>11</v>
      </c>
      <c r="I91" s="11" t="s">
        <v>11</v>
      </c>
      <c r="J91" s="12"/>
    </row>
    <row r="92" spans="1:10" ht="60" customHeight="1">
      <c r="A92" s="6" t="s">
        <v>362</v>
      </c>
      <c r="B92" s="6" t="s">
        <v>19</v>
      </c>
      <c r="C92" s="6" t="s">
        <v>11</v>
      </c>
      <c r="D92" s="7" t="s">
        <v>363</v>
      </c>
      <c r="E92" s="8" t="s">
        <v>364</v>
      </c>
      <c r="F92" s="6" t="s">
        <v>365</v>
      </c>
      <c r="G92" s="9">
        <f>IF(A92=1,"_",IF(C92="_","???",C92))</f>
        <v/>
      </c>
      <c r="H92" s="10" t="s">
        <v>11</v>
      </c>
      <c r="I92" s="11" t="s">
        <v>11</v>
      </c>
      <c r="J92" s="12"/>
    </row>
    <row r="93" spans="1:10" ht="60" customHeight="1">
      <c r="A93" s="6" t="s">
        <v>366</v>
      </c>
      <c r="B93" s="6" t="s">
        <v>10</v>
      </c>
      <c r="C93" s="6" t="s">
        <v>11</v>
      </c>
      <c r="D93" s="7" t="s">
        <v>103</v>
      </c>
      <c r="E93" s="8" t="s">
        <v>104</v>
      </c>
      <c r="F93" s="6" t="s">
        <v>367</v>
      </c>
      <c r="G93" s="9">
        <f>IF(A93=1,"_",IF(C93="_","???",C93))</f>
        <v/>
      </c>
      <c r="H93" s="10" t="s">
        <v>11</v>
      </c>
      <c r="I93" s="11" t="s">
        <v>11</v>
      </c>
      <c r="J93" s="12"/>
    </row>
    <row r="94" spans="1:10" ht="60" customHeight="1">
      <c r="A94" s="6" t="s">
        <v>368</v>
      </c>
      <c r="B94" s="6" t="s">
        <v>35</v>
      </c>
      <c r="C94" s="6" t="s">
        <v>369</v>
      </c>
      <c r="D94" s="7" t="s">
        <v>370</v>
      </c>
      <c r="E94" s="8" t="s">
        <v>371</v>
      </c>
      <c r="F94" s="6" t="s">
        <v>372</v>
      </c>
      <c r="G94" s="9">
        <f>IF(A94=1,"_",IF(C94="_","???",C94))</f>
        <v/>
      </c>
      <c r="H94" s="10" t="s">
        <v>11</v>
      </c>
      <c r="I94" s="11" t="s">
        <v>11</v>
      </c>
      <c r="J94" s="12"/>
    </row>
    <row r="95" spans="1:10" ht="60" customHeight="1">
      <c r="A95" s="6" t="s">
        <v>373</v>
      </c>
      <c r="B95" s="6" t="s">
        <v>19</v>
      </c>
      <c r="C95" s="6" t="s">
        <v>11</v>
      </c>
      <c r="D95" s="7" t="s">
        <v>374</v>
      </c>
      <c r="E95" s="8" t="s">
        <v>375</v>
      </c>
      <c r="F95" s="6" t="s">
        <v>376</v>
      </c>
      <c r="G95" s="9">
        <f>IF(A95=1,"_",IF(C95="_","???",C95))</f>
        <v/>
      </c>
      <c r="H95" s="10" t="s">
        <v>11</v>
      </c>
      <c r="I95" s="11" t="s">
        <v>11</v>
      </c>
      <c r="J95" s="12"/>
    </row>
    <row r="96" spans="1:10" ht="60" customHeight="1">
      <c r="A96" s="6" t="s">
        <v>377</v>
      </c>
      <c r="B96" s="6" t="s">
        <v>15</v>
      </c>
      <c r="C96" s="6" t="s">
        <v>281</v>
      </c>
      <c r="D96" s="7" t="s">
        <v>337</v>
      </c>
      <c r="E96" s="8" t="s">
        <v>378</v>
      </c>
      <c r="F96" s="6" t="s">
        <v>379</v>
      </c>
      <c r="G96" s="9">
        <f>IF(A96=1,"_",IF(C96="_","???",C96))</f>
        <v/>
      </c>
      <c r="H96" s="10" t="s">
        <v>11</v>
      </c>
      <c r="I96" s="11" t="s">
        <v>11</v>
      </c>
      <c r="J96" s="12"/>
    </row>
    <row r="97" spans="1:10" ht="60" customHeight="1">
      <c r="A97" s="6" t="s">
        <v>380</v>
      </c>
      <c r="B97" s="6" t="s">
        <v>10</v>
      </c>
      <c r="C97" s="6" t="s">
        <v>381</v>
      </c>
      <c r="D97" s="7" t="s">
        <v>121</v>
      </c>
      <c r="E97" s="8" t="s">
        <v>382</v>
      </c>
      <c r="F97" s="6" t="s">
        <v>383</v>
      </c>
      <c r="G97" s="9">
        <f>IF(A97=1,"_",IF(C97="_","???",C97))</f>
        <v/>
      </c>
      <c r="H97" s="10" t="s">
        <v>11</v>
      </c>
      <c r="I97" s="11" t="s">
        <v>11</v>
      </c>
      <c r="J97" s="12"/>
    </row>
    <row r="98" spans="1:10" ht="60" customHeight="1">
      <c r="A98" s="6" t="s">
        <v>384</v>
      </c>
      <c r="B98" s="6" t="s">
        <v>15</v>
      </c>
      <c r="C98" s="6" t="s">
        <v>289</v>
      </c>
      <c r="D98" s="7" t="s">
        <v>385</v>
      </c>
      <c r="E98" s="8" t="s">
        <v>386</v>
      </c>
      <c r="F98" s="6" t="s">
        <v>387</v>
      </c>
      <c r="G98" s="9">
        <f>IF(A98=1,"_",IF(C98="_","???",C98))</f>
        <v/>
      </c>
      <c r="H98" s="10" t="s">
        <v>11</v>
      </c>
      <c r="I98" s="11" t="s">
        <v>11</v>
      </c>
      <c r="J98" s="12"/>
    </row>
    <row r="99" spans="1:10" ht="60" customHeight="1">
      <c r="A99" s="6" t="s">
        <v>388</v>
      </c>
      <c r="B99" s="6" t="s">
        <v>39</v>
      </c>
      <c r="C99" s="6" t="s">
        <v>11</v>
      </c>
      <c r="D99" s="7" t="s">
        <v>389</v>
      </c>
      <c r="E99" s="8" t="s">
        <v>390</v>
      </c>
      <c r="F99" s="6" t="s">
        <v>391</v>
      </c>
      <c r="G99" s="9">
        <f>IF(A99=1,"_",IF(C99="_","???",C99))</f>
        <v/>
      </c>
      <c r="H99" s="10" t="s">
        <v>11</v>
      </c>
      <c r="I99" s="11" t="s">
        <v>11</v>
      </c>
      <c r="J99" s="12"/>
    </row>
    <row r="100" spans="1:10" ht="60" customHeight="1">
      <c r="A100" s="6" t="s">
        <v>392</v>
      </c>
      <c r="B100" s="6" t="s">
        <v>86</v>
      </c>
      <c r="C100" s="6" t="s">
        <v>289</v>
      </c>
      <c r="D100" s="7" t="s">
        <v>393</v>
      </c>
      <c r="E100" s="8" t="s">
        <v>394</v>
      </c>
      <c r="F100" s="6" t="s">
        <v>395</v>
      </c>
      <c r="G100" s="9">
        <f>IF(A100=1,"_",IF(C100="_","???",C100))</f>
        <v/>
      </c>
      <c r="H100" s="10" t="s">
        <v>11</v>
      </c>
      <c r="I100" s="11" t="s">
        <v>11</v>
      </c>
      <c r="J100" s="12"/>
    </row>
    <row r="101" spans="1:10" ht="60" customHeight="1">
      <c r="A101" s="6" t="s">
        <v>396</v>
      </c>
      <c r="B101" s="6" t="s">
        <v>95</v>
      </c>
      <c r="C101" s="6" t="s">
        <v>397</v>
      </c>
      <c r="D101" s="7" t="s">
        <v>398</v>
      </c>
      <c r="E101" s="8" t="s">
        <v>399</v>
      </c>
      <c r="F101" s="6" t="s">
        <v>400</v>
      </c>
      <c r="G101" s="9">
        <f>IF(A101=1,"_",IF(C101="_","???",C101))</f>
        <v/>
      </c>
      <c r="H101" s="10" t="s">
        <v>11</v>
      </c>
      <c r="I101" s="11" t="s">
        <v>11</v>
      </c>
      <c r="J101" s="12"/>
    </row>
    <row r="102" spans="1:10" ht="60" customHeight="1">
      <c r="A102" s="6" t="s">
        <v>401</v>
      </c>
      <c r="B102" s="6" t="s">
        <v>15</v>
      </c>
      <c r="C102" s="6" t="s">
        <v>11</v>
      </c>
      <c r="D102" s="7" t="s">
        <v>116</v>
      </c>
      <c r="E102" s="8" t="s">
        <v>402</v>
      </c>
      <c r="F102" s="6" t="s">
        <v>403</v>
      </c>
      <c r="G102" s="9">
        <f>IF(A102=1,"_",IF(C102="_","???",C102))</f>
        <v/>
      </c>
      <c r="H102" s="10" t="s">
        <v>11</v>
      </c>
      <c r="I102" s="11" t="s">
        <v>11</v>
      </c>
      <c r="J102" s="12"/>
    </row>
    <row r="103" spans="1:10" ht="60" customHeight="1">
      <c r="A103" s="6" t="s">
        <v>404</v>
      </c>
      <c r="B103" s="6" t="s">
        <v>10</v>
      </c>
      <c r="C103" s="6" t="s">
        <v>11</v>
      </c>
      <c r="D103" s="7" t="s">
        <v>103</v>
      </c>
      <c r="E103" s="8" t="s">
        <v>405</v>
      </c>
      <c r="F103" s="6" t="s">
        <v>406</v>
      </c>
      <c r="G103" s="9">
        <f>IF(A103=1,"_",IF(C103="_","???",C103))</f>
        <v/>
      </c>
      <c r="H103" s="10" t="s">
        <v>11</v>
      </c>
      <c r="I103" s="11" t="s">
        <v>11</v>
      </c>
      <c r="J103" s="12"/>
    </row>
    <row r="104" spans="1:10" ht="60" customHeight="1">
      <c r="A104" s="6" t="s">
        <v>407</v>
      </c>
      <c r="B104" s="6" t="s">
        <v>55</v>
      </c>
      <c r="C104" s="6" t="s">
        <v>74</v>
      </c>
      <c r="D104" s="7" t="s">
        <v>70</v>
      </c>
      <c r="E104" s="8" t="s">
        <v>408</v>
      </c>
      <c r="F104" s="6" t="s">
        <v>409</v>
      </c>
      <c r="G104" s="9">
        <f>IF(A104=1,"_",IF(C104="_","???",C104))</f>
        <v/>
      </c>
      <c r="H104" s="10" t="s">
        <v>11</v>
      </c>
      <c r="I104" s="11" t="s">
        <v>11</v>
      </c>
      <c r="J104" s="12"/>
    </row>
    <row r="105" spans="1:10" ht="60" customHeight="1">
      <c r="A105" s="6" t="s">
        <v>410</v>
      </c>
      <c r="B105" s="6" t="s">
        <v>15</v>
      </c>
      <c r="C105" s="6" t="s">
        <v>11</v>
      </c>
      <c r="D105" s="7" t="s">
        <v>411</v>
      </c>
      <c r="E105" s="8" t="s">
        <v>412</v>
      </c>
      <c r="F105" s="6" t="s">
        <v>413</v>
      </c>
      <c r="G105" s="9">
        <f>IF(A105=1,"_",IF(C105="_","???",C105))</f>
        <v/>
      </c>
      <c r="H105" s="10" t="s">
        <v>11</v>
      </c>
      <c r="I105" s="11" t="s">
        <v>11</v>
      </c>
      <c r="J105" s="12"/>
    </row>
    <row r="106" spans="1:10" ht="60" customHeight="1">
      <c r="A106" s="6" t="s">
        <v>414</v>
      </c>
      <c r="B106" s="6" t="s">
        <v>10</v>
      </c>
      <c r="C106" s="6" t="s">
        <v>11</v>
      </c>
      <c r="D106" s="7" t="s">
        <v>121</v>
      </c>
      <c r="E106" s="8" t="s">
        <v>415</v>
      </c>
      <c r="F106" s="6" t="s">
        <v>416</v>
      </c>
      <c r="G106" s="9">
        <f>IF(A106=1,"_",IF(C106="_","???",C106))</f>
        <v/>
      </c>
      <c r="H106" s="10" t="s">
        <v>11</v>
      </c>
      <c r="I106" s="11" t="s">
        <v>11</v>
      </c>
      <c r="J106" s="12"/>
    </row>
    <row r="107" spans="1:10" ht="60" customHeight="1">
      <c r="A107" s="6" t="s">
        <v>417</v>
      </c>
      <c r="B107" s="6" t="s">
        <v>27</v>
      </c>
      <c r="C107" s="6" t="s">
        <v>11</v>
      </c>
      <c r="D107" s="7" t="s">
        <v>385</v>
      </c>
      <c r="E107" s="8" t="s">
        <v>418</v>
      </c>
      <c r="F107" s="6" t="s">
        <v>419</v>
      </c>
      <c r="G107" s="9">
        <f>IF(A107=1,"_",IF(C107="_","???",C107))</f>
        <v/>
      </c>
      <c r="H107" s="10" t="s">
        <v>11</v>
      </c>
      <c r="I107" s="11" t="s">
        <v>11</v>
      </c>
      <c r="J107" s="12"/>
    </row>
    <row r="108" spans="1:10" ht="60" customHeight="1">
      <c r="A108" s="6" t="s">
        <v>420</v>
      </c>
      <c r="B108" s="6" t="s">
        <v>19</v>
      </c>
      <c r="C108" s="6" t="s">
        <v>421</v>
      </c>
      <c r="D108" s="7" t="s">
        <v>422</v>
      </c>
      <c r="E108" s="8" t="s">
        <v>423</v>
      </c>
      <c r="F108" s="6" t="s">
        <v>424</v>
      </c>
      <c r="G108" s="9">
        <f>IF(A108=1,"_",IF(C108="_","???",C108))</f>
        <v/>
      </c>
      <c r="H108" s="10" t="s">
        <v>11</v>
      </c>
      <c r="I108" s="11" t="s">
        <v>11</v>
      </c>
      <c r="J108" s="12"/>
    </row>
    <row r="109" spans="1:10" ht="60" customHeight="1">
      <c r="A109" s="6" t="s">
        <v>425</v>
      </c>
      <c r="B109" s="6" t="s">
        <v>19</v>
      </c>
      <c r="C109" s="6" t="s">
        <v>341</v>
      </c>
      <c r="D109" s="7" t="s">
        <v>426</v>
      </c>
      <c r="E109" s="8" t="s">
        <v>427</v>
      </c>
      <c r="F109" s="6" t="s">
        <v>428</v>
      </c>
      <c r="G109" s="9">
        <f>IF(A109=1,"_",IF(C109="_","???",C109))</f>
        <v/>
      </c>
      <c r="H109" s="10" t="s">
        <v>11</v>
      </c>
      <c r="I109" s="11" t="s">
        <v>11</v>
      </c>
      <c r="J109" s="12"/>
    </row>
    <row r="110" spans="1:10" ht="60" customHeight="1">
      <c r="A110" s="6" t="s">
        <v>429</v>
      </c>
      <c r="B110" s="6" t="s">
        <v>31</v>
      </c>
      <c r="C110" s="6" t="s">
        <v>289</v>
      </c>
      <c r="D110" s="7" t="s">
        <v>430</v>
      </c>
      <c r="E110" s="8" t="s">
        <v>431</v>
      </c>
      <c r="F110" s="6" t="s">
        <v>432</v>
      </c>
      <c r="G110" s="9">
        <f>IF(A110=1,"_",IF(C110="_","???",C110))</f>
        <v/>
      </c>
      <c r="H110" s="10" t="s">
        <v>11</v>
      </c>
      <c r="I110" s="11" t="s">
        <v>11</v>
      </c>
      <c r="J110" s="12"/>
    </row>
    <row r="111" spans="1:10" ht="60" customHeight="1">
      <c r="A111" s="6" t="s">
        <v>433</v>
      </c>
      <c r="B111" s="6" t="s">
        <v>135</v>
      </c>
      <c r="C111" s="6" t="s">
        <v>11</v>
      </c>
      <c r="D111" s="7" t="s">
        <v>274</v>
      </c>
      <c r="E111" s="8" t="s">
        <v>434</v>
      </c>
      <c r="F111" s="6" t="s">
        <v>435</v>
      </c>
      <c r="G111" s="9">
        <f>IF(A111=1,"_",IF(C111="_","???",C111))</f>
        <v/>
      </c>
      <c r="H111" s="10" t="s">
        <v>11</v>
      </c>
      <c r="I111" s="11" t="s">
        <v>11</v>
      </c>
      <c r="J111" s="12"/>
    </row>
    <row r="112" spans="1:10" ht="60" customHeight="1">
      <c r="A112" s="6" t="s">
        <v>436</v>
      </c>
      <c r="B112" s="6" t="s">
        <v>15</v>
      </c>
      <c r="C112" s="6" t="s">
        <v>159</v>
      </c>
      <c r="D112" s="7" t="s">
        <v>437</v>
      </c>
      <c r="E112" s="8" t="s">
        <v>438</v>
      </c>
      <c r="F112" s="6" t="s">
        <v>439</v>
      </c>
      <c r="G112" s="9">
        <f>IF(A112=1,"_",IF(C112="_","???",C112))</f>
        <v/>
      </c>
      <c r="H112" s="10" t="s">
        <v>11</v>
      </c>
      <c r="I112" s="11" t="s">
        <v>11</v>
      </c>
      <c r="J112" s="12"/>
    </row>
    <row r="113" spans="1:10" ht="60" customHeight="1">
      <c r="A113" s="6" t="s">
        <v>440</v>
      </c>
      <c r="B113" s="6" t="s">
        <v>15</v>
      </c>
      <c r="C113" s="6" t="s">
        <v>341</v>
      </c>
      <c r="D113" s="7" t="s">
        <v>441</v>
      </c>
      <c r="E113" s="8" t="s">
        <v>442</v>
      </c>
      <c r="F113" s="6" t="s">
        <v>443</v>
      </c>
      <c r="G113" s="9">
        <f>IF(A113=1,"_",IF(C113="_","???",C113))</f>
        <v/>
      </c>
      <c r="H113" s="10" t="s">
        <v>11</v>
      </c>
      <c r="I113" s="11" t="s">
        <v>11</v>
      </c>
      <c r="J113" s="12"/>
    </row>
    <row r="114" spans="1:10" ht="60" customHeight="1">
      <c r="A114" s="6" t="s">
        <v>444</v>
      </c>
      <c r="B114" s="6" t="s">
        <v>10</v>
      </c>
      <c r="C114" s="6" t="s">
        <v>11</v>
      </c>
      <c r="D114" s="7" t="s">
        <v>103</v>
      </c>
      <c r="E114" s="8" t="s">
        <v>445</v>
      </c>
      <c r="F114" s="6" t="s">
        <v>446</v>
      </c>
      <c r="G114" s="9">
        <f>IF(A114=1,"_",IF(C114="_","???",C114))</f>
        <v/>
      </c>
      <c r="H114" s="10" t="s">
        <v>11</v>
      </c>
      <c r="I114" s="11" t="s">
        <v>11</v>
      </c>
      <c r="J114" s="12"/>
    </row>
    <row r="115" spans="1:10" ht="60" customHeight="1">
      <c r="A115" s="6" t="s">
        <v>447</v>
      </c>
      <c r="B115" s="6" t="s">
        <v>19</v>
      </c>
      <c r="C115" s="6" t="s">
        <v>11</v>
      </c>
      <c r="D115" s="7" t="s">
        <v>448</v>
      </c>
      <c r="E115" s="8" t="s">
        <v>449</v>
      </c>
      <c r="F115" s="6" t="s">
        <v>450</v>
      </c>
      <c r="G115" s="9">
        <f>IF(A115=1,"_",IF(C115="_","???",C115))</f>
        <v/>
      </c>
      <c r="H115" s="10" t="s">
        <v>11</v>
      </c>
      <c r="I115" s="11" t="s">
        <v>11</v>
      </c>
      <c r="J115" s="12"/>
    </row>
    <row r="116" spans="1:10" ht="60" customHeight="1">
      <c r="A116" s="6" t="s">
        <v>451</v>
      </c>
      <c r="B116" s="6" t="s">
        <v>15</v>
      </c>
      <c r="C116" s="6" t="s">
        <v>11</v>
      </c>
      <c r="D116" s="7" t="s">
        <v>452</v>
      </c>
      <c r="E116" s="8" t="s">
        <v>453</v>
      </c>
      <c r="F116" s="6" t="s">
        <v>454</v>
      </c>
      <c r="G116" s="9">
        <f>IF(A116=1,"_",IF(C116="_","???",C116))</f>
        <v/>
      </c>
      <c r="H116" s="10" t="s">
        <v>11</v>
      </c>
      <c r="I116" s="11" t="s">
        <v>11</v>
      </c>
      <c r="J116" s="12"/>
    </row>
    <row r="117" spans="1:10" ht="60" customHeight="1">
      <c r="A117" s="6" t="s">
        <v>455</v>
      </c>
      <c r="B117" s="6" t="s">
        <v>15</v>
      </c>
      <c r="C117" s="6" t="s">
        <v>159</v>
      </c>
      <c r="D117" s="7" t="s">
        <v>333</v>
      </c>
      <c r="E117" s="8" t="s">
        <v>456</v>
      </c>
      <c r="F117" s="6" t="s">
        <v>457</v>
      </c>
      <c r="G117" s="9">
        <f>IF(A117=1,"_",IF(C117="_","???",C117))</f>
        <v/>
      </c>
      <c r="H117" s="10" t="s">
        <v>11</v>
      </c>
      <c r="I117" s="11" t="s">
        <v>11</v>
      </c>
      <c r="J117" s="12"/>
    </row>
    <row r="118" spans="1:10" ht="60" customHeight="1">
      <c r="A118" s="6" t="s">
        <v>458</v>
      </c>
      <c r="B118" s="6" t="s">
        <v>10</v>
      </c>
      <c r="C118" s="6" t="s">
        <v>11</v>
      </c>
      <c r="D118" s="7" t="s">
        <v>121</v>
      </c>
      <c r="E118" s="8" t="s">
        <v>459</v>
      </c>
      <c r="F118" s="6" t="s">
        <v>460</v>
      </c>
      <c r="G118" s="9">
        <f>IF(A118=1,"_",IF(C118="_","???",C118))</f>
        <v/>
      </c>
      <c r="H118" s="10" t="s">
        <v>11</v>
      </c>
      <c r="I118" s="11" t="s">
        <v>11</v>
      </c>
      <c r="J118" s="12"/>
    </row>
    <row r="119" spans="1:10" ht="60" customHeight="1">
      <c r="A119" s="6" t="s">
        <v>461</v>
      </c>
      <c r="B119" s="6" t="s">
        <v>35</v>
      </c>
      <c r="C119" s="6" t="s">
        <v>11</v>
      </c>
      <c r="D119" s="7" t="s">
        <v>462</v>
      </c>
      <c r="E119" s="8" t="s">
        <v>463</v>
      </c>
      <c r="F119" s="6" t="s">
        <v>464</v>
      </c>
      <c r="G119" s="9">
        <f>IF(A119=1,"_",IF(C119="_","???",C119))</f>
        <v/>
      </c>
      <c r="H119" s="10" t="s">
        <v>11</v>
      </c>
      <c r="I119" s="11" t="s">
        <v>11</v>
      </c>
      <c r="J119" s="12"/>
    </row>
    <row r="120" spans="1:10" ht="60" customHeight="1">
      <c r="A120" s="6" t="s">
        <v>465</v>
      </c>
      <c r="B120" s="6" t="s">
        <v>27</v>
      </c>
      <c r="C120" s="6" t="s">
        <v>11</v>
      </c>
      <c r="D120" s="7" t="s">
        <v>24</v>
      </c>
      <c r="E120" s="8" t="s">
        <v>466</v>
      </c>
      <c r="F120" s="6" t="s">
        <v>467</v>
      </c>
      <c r="G120" s="9">
        <f>IF(A120=1,"_",IF(C120="_","???",C120))</f>
        <v/>
      </c>
      <c r="H120" s="10" t="s">
        <v>11</v>
      </c>
      <c r="I120" s="11" t="s">
        <v>11</v>
      </c>
      <c r="J120" s="12"/>
    </row>
    <row r="121" spans="1:10" ht="60" customHeight="1">
      <c r="A121" s="6" t="s">
        <v>468</v>
      </c>
      <c r="B121" s="6" t="s">
        <v>15</v>
      </c>
      <c r="C121" s="6" t="s">
        <v>421</v>
      </c>
      <c r="D121" s="7" t="s">
        <v>274</v>
      </c>
      <c r="E121" s="8" t="s">
        <v>469</v>
      </c>
      <c r="F121" s="6" t="s">
        <v>470</v>
      </c>
      <c r="G121" s="9">
        <f>IF(A121=1,"_",IF(C121="_","???",C121))</f>
        <v/>
      </c>
      <c r="H121" s="10" t="s">
        <v>11</v>
      </c>
      <c r="I121" s="11" t="s">
        <v>11</v>
      </c>
      <c r="J121" s="12"/>
    </row>
    <row r="122" spans="1:10" ht="60" customHeight="1">
      <c r="A122" s="6" t="s">
        <v>471</v>
      </c>
      <c r="B122" s="6" t="s">
        <v>15</v>
      </c>
      <c r="C122" s="6" t="s">
        <v>289</v>
      </c>
      <c r="D122" s="7" t="s">
        <v>472</v>
      </c>
      <c r="E122" s="8" t="s">
        <v>473</v>
      </c>
      <c r="F122" s="6" t="s">
        <v>474</v>
      </c>
      <c r="G122" s="9">
        <f>IF(A122=1,"_",IF(C122="_","???",C122))</f>
        <v/>
      </c>
      <c r="H122" s="10" t="s">
        <v>11</v>
      </c>
      <c r="I122" s="11" t="s">
        <v>11</v>
      </c>
      <c r="J122" s="12"/>
    </row>
    <row r="123" spans="1:10" ht="60" customHeight="1">
      <c r="A123" s="6" t="s">
        <v>475</v>
      </c>
      <c r="B123" s="6" t="s">
        <v>15</v>
      </c>
      <c r="C123" s="6" t="s">
        <v>11</v>
      </c>
      <c r="D123" s="7" t="s">
        <v>99</v>
      </c>
      <c r="E123" s="8" t="s">
        <v>476</v>
      </c>
      <c r="F123" s="6" t="s">
        <v>477</v>
      </c>
      <c r="G123" s="9">
        <f>IF(A123=1,"_",IF(C123="_","???",C123))</f>
        <v/>
      </c>
      <c r="H123" s="10" t="s">
        <v>11</v>
      </c>
      <c r="I123" s="11" t="s">
        <v>11</v>
      </c>
      <c r="J123" s="12"/>
    </row>
    <row r="124" spans="1:10" ht="60" customHeight="1">
      <c r="A124" s="6" t="s">
        <v>478</v>
      </c>
      <c r="B124" s="6" t="s">
        <v>47</v>
      </c>
      <c r="C124" s="6" t="s">
        <v>11</v>
      </c>
      <c r="D124" s="7" t="s">
        <v>479</v>
      </c>
      <c r="E124" s="8" t="s">
        <v>480</v>
      </c>
      <c r="F124" s="6" t="s">
        <v>481</v>
      </c>
      <c r="G124" s="9">
        <f>IF(A124=1,"_",IF(C124="_","???",C124))</f>
        <v/>
      </c>
      <c r="H124" s="10" t="s">
        <v>11</v>
      </c>
      <c r="I124" s="11" t="s">
        <v>11</v>
      </c>
      <c r="J124" s="12"/>
    </row>
    <row r="125" spans="1:10" ht="60" customHeight="1">
      <c r="A125" s="6" t="s">
        <v>482</v>
      </c>
      <c r="B125" s="6" t="s">
        <v>27</v>
      </c>
      <c r="C125" s="6" t="s">
        <v>483</v>
      </c>
      <c r="D125" s="7" t="s">
        <v>484</v>
      </c>
      <c r="E125" s="8" t="s">
        <v>485</v>
      </c>
      <c r="F125" s="6" t="s">
        <v>486</v>
      </c>
      <c r="G125" s="9">
        <f>IF(A125=1,"_",IF(C125="_","???",C125))</f>
        <v/>
      </c>
      <c r="H125" s="10" t="s">
        <v>11</v>
      </c>
      <c r="I125" s="11" t="s">
        <v>11</v>
      </c>
      <c r="J125" s="12"/>
    </row>
    <row r="126" spans="1:10" ht="60" customHeight="1">
      <c r="A126" s="6" t="s">
        <v>487</v>
      </c>
      <c r="B126" s="6" t="s">
        <v>10</v>
      </c>
      <c r="C126" s="6" t="s">
        <v>141</v>
      </c>
      <c r="D126" s="7" t="s">
        <v>488</v>
      </c>
      <c r="E126" s="8" t="s">
        <v>489</v>
      </c>
      <c r="F126" s="6" t="s">
        <v>490</v>
      </c>
      <c r="G126" s="9">
        <f>IF(A126=1,"_",IF(C126="_","???",C126))</f>
        <v/>
      </c>
      <c r="H126" s="10" t="s">
        <v>11</v>
      </c>
      <c r="I126" s="11" t="s">
        <v>11</v>
      </c>
      <c r="J126" s="12"/>
    </row>
    <row r="127" spans="1:10" ht="60" customHeight="1">
      <c r="A127" s="6" t="s">
        <v>491</v>
      </c>
      <c r="B127" s="6" t="s">
        <v>19</v>
      </c>
      <c r="C127" s="6" t="s">
        <v>11</v>
      </c>
      <c r="D127" s="7" t="s">
        <v>492</v>
      </c>
      <c r="E127" s="8" t="s">
        <v>493</v>
      </c>
      <c r="F127" s="6" t="s">
        <v>494</v>
      </c>
      <c r="G127" s="9">
        <f>IF(A127=1,"_",IF(C127="_","???",C127))</f>
        <v/>
      </c>
      <c r="H127" s="10" t="s">
        <v>11</v>
      </c>
      <c r="I127" s="11" t="s">
        <v>11</v>
      </c>
      <c r="J127" s="12"/>
    </row>
    <row r="128" spans="1:10" ht="60" customHeight="1">
      <c r="A128" s="6" t="s">
        <v>495</v>
      </c>
      <c r="B128" s="6" t="s">
        <v>23</v>
      </c>
      <c r="C128" s="6" t="s">
        <v>11</v>
      </c>
      <c r="D128" s="7" t="s">
        <v>492</v>
      </c>
      <c r="E128" s="8" t="s">
        <v>496</v>
      </c>
      <c r="F128" s="6" t="s">
        <v>497</v>
      </c>
      <c r="G128" s="9">
        <f>IF(A128=1,"_",IF(C128="_","???",C128))</f>
        <v/>
      </c>
      <c r="H128" s="10" t="s">
        <v>11</v>
      </c>
      <c r="I128" s="11" t="s">
        <v>11</v>
      </c>
      <c r="J128" s="12"/>
    </row>
    <row r="129" spans="1:10" ht="60" customHeight="1">
      <c r="A129" s="6" t="s">
        <v>498</v>
      </c>
      <c r="B129" s="6" t="s">
        <v>60</v>
      </c>
      <c r="C129" s="6" t="s">
        <v>11</v>
      </c>
      <c r="D129" s="7" t="s">
        <v>499</v>
      </c>
      <c r="E129" s="8" t="s">
        <v>500</v>
      </c>
      <c r="F129" s="6" t="s">
        <v>501</v>
      </c>
      <c r="G129" s="9">
        <f>IF(A129=1,"_",IF(C129="_","???",C129))</f>
        <v/>
      </c>
      <c r="H129" s="10" t="s">
        <v>11</v>
      </c>
      <c r="I129" s="11" t="s">
        <v>11</v>
      </c>
      <c r="J129" s="12"/>
    </row>
    <row r="130" spans="1:10" ht="60" customHeight="1">
      <c r="A130" s="6" t="s">
        <v>502</v>
      </c>
      <c r="B130" s="6" t="s">
        <v>15</v>
      </c>
      <c r="C130" s="6" t="s">
        <v>11</v>
      </c>
      <c r="D130" s="7" t="s">
        <v>499</v>
      </c>
      <c r="E130" s="8" t="s">
        <v>503</v>
      </c>
      <c r="F130" s="6" t="s">
        <v>504</v>
      </c>
      <c r="G130" s="9">
        <f>IF(A130=1,"_",IF(C130="_","???",C130))</f>
        <v/>
      </c>
      <c r="H130" s="10" t="s">
        <v>11</v>
      </c>
      <c r="I130" s="11" t="s">
        <v>11</v>
      </c>
      <c r="J130" s="12"/>
    </row>
    <row r="131" spans="1:10" ht="60" customHeight="1">
      <c r="A131" s="6" t="s">
        <v>505</v>
      </c>
      <c r="B131" s="6" t="s">
        <v>19</v>
      </c>
      <c r="C131" s="6" t="s">
        <v>61</v>
      </c>
      <c r="D131" s="7" t="s">
        <v>70</v>
      </c>
      <c r="E131" s="8" t="s">
        <v>506</v>
      </c>
      <c r="F131" s="6" t="s">
        <v>507</v>
      </c>
      <c r="G131" s="9">
        <f>IF(A131=1,"_",IF(C131="_","???",C131))</f>
        <v/>
      </c>
      <c r="H131" s="10" t="s">
        <v>11</v>
      </c>
      <c r="I131" s="11" t="s">
        <v>11</v>
      </c>
      <c r="J131" s="12"/>
    </row>
    <row r="132" spans="1:10" ht="60" customHeight="1">
      <c r="A132" s="6" t="s">
        <v>508</v>
      </c>
      <c r="B132" s="6" t="s">
        <v>10</v>
      </c>
      <c r="C132" s="6" t="s">
        <v>289</v>
      </c>
      <c r="D132" s="7" t="s">
        <v>103</v>
      </c>
      <c r="E132" s="8" t="s">
        <v>509</v>
      </c>
      <c r="F132" s="6" t="s">
        <v>510</v>
      </c>
      <c r="G132" s="9">
        <f>IF(A132=1,"_",IF(C132="_","???",C132))</f>
        <v/>
      </c>
      <c r="H132" s="10" t="s">
        <v>11</v>
      </c>
      <c r="I132" s="11" t="s">
        <v>11</v>
      </c>
      <c r="J132" s="12"/>
    </row>
    <row r="133" spans="1:10" ht="60" customHeight="1">
      <c r="A133" s="6" t="s">
        <v>511</v>
      </c>
      <c r="B133" s="6" t="s">
        <v>15</v>
      </c>
      <c r="C133" s="6" t="s">
        <v>11</v>
      </c>
      <c r="D133" s="7" t="s">
        <v>337</v>
      </c>
      <c r="E133" s="8" t="s">
        <v>512</v>
      </c>
      <c r="F133" s="6" t="s">
        <v>513</v>
      </c>
      <c r="G133" s="9">
        <f>IF(A133=1,"_",IF(C133="_","???",C133))</f>
        <v/>
      </c>
      <c r="H133" s="10" t="s">
        <v>11</v>
      </c>
      <c r="I133" s="11" t="s">
        <v>11</v>
      </c>
      <c r="J133" s="12"/>
    </row>
    <row r="134" spans="1:10" ht="60" customHeight="1">
      <c r="A134" s="6" t="s">
        <v>514</v>
      </c>
      <c r="B134" s="6" t="s">
        <v>15</v>
      </c>
      <c r="C134" s="6" t="s">
        <v>11</v>
      </c>
      <c r="D134" s="7" t="s">
        <v>70</v>
      </c>
      <c r="E134" s="8" t="s">
        <v>515</v>
      </c>
      <c r="F134" s="6" t="s">
        <v>516</v>
      </c>
      <c r="G134" s="9">
        <f>IF(A134=1,"_",IF(C134="_","???",C134))</f>
        <v/>
      </c>
      <c r="H134" s="10" t="s">
        <v>11</v>
      </c>
      <c r="I134" s="11" t="s">
        <v>11</v>
      </c>
      <c r="J134" s="12"/>
    </row>
    <row r="135" spans="1:10" ht="60" customHeight="1">
      <c r="A135" s="6" t="s">
        <v>517</v>
      </c>
      <c r="B135" s="6" t="s">
        <v>10</v>
      </c>
      <c r="C135" s="6" t="s">
        <v>11</v>
      </c>
      <c r="D135" s="7" t="s">
        <v>121</v>
      </c>
      <c r="E135" s="8" t="s">
        <v>415</v>
      </c>
      <c r="F135" s="6" t="s">
        <v>518</v>
      </c>
      <c r="G135" s="9">
        <f>IF(A135=1,"_",IF(C135="_","???",C135))</f>
        <v/>
      </c>
      <c r="H135" s="10" t="s">
        <v>11</v>
      </c>
      <c r="I135" s="11" t="s">
        <v>11</v>
      </c>
      <c r="J135" s="12"/>
    </row>
    <row r="136" spans="1:10" ht="60" customHeight="1">
      <c r="A136" s="6" t="s">
        <v>519</v>
      </c>
      <c r="B136" s="6" t="s">
        <v>19</v>
      </c>
      <c r="C136" s="6" t="s">
        <v>11</v>
      </c>
      <c r="D136" s="7" t="s">
        <v>70</v>
      </c>
      <c r="E136" s="8" t="s">
        <v>520</v>
      </c>
      <c r="F136" s="6" t="s">
        <v>521</v>
      </c>
      <c r="G136" s="9">
        <f>IF(A136=1,"_",IF(C136="_","???",C136))</f>
        <v/>
      </c>
      <c r="H136" s="10" t="s">
        <v>11</v>
      </c>
      <c r="I136" s="11" t="s">
        <v>11</v>
      </c>
      <c r="J136" s="12"/>
    </row>
    <row r="137" spans="1:10" ht="60" customHeight="1">
      <c r="A137" s="6" t="s">
        <v>522</v>
      </c>
      <c r="B137" s="6" t="s">
        <v>19</v>
      </c>
      <c r="C137" s="6" t="s">
        <v>11</v>
      </c>
      <c r="D137" s="7" t="s">
        <v>452</v>
      </c>
      <c r="E137" s="8" t="s">
        <v>523</v>
      </c>
      <c r="F137" s="6" t="s">
        <v>524</v>
      </c>
      <c r="G137" s="9">
        <f>IF(A137=1,"_",IF(C137="_","???",C137))</f>
        <v/>
      </c>
      <c r="H137" s="10" t="s">
        <v>11</v>
      </c>
      <c r="I137" s="11" t="s">
        <v>11</v>
      </c>
      <c r="J137" s="12"/>
    </row>
    <row r="138" spans="1:10" ht="60" customHeight="1">
      <c r="A138" s="6" t="s">
        <v>525</v>
      </c>
      <c r="B138" s="6" t="s">
        <v>10</v>
      </c>
      <c r="C138" s="6" t="s">
        <v>11</v>
      </c>
      <c r="D138" s="7" t="s">
        <v>103</v>
      </c>
      <c r="E138" s="8" t="s">
        <v>526</v>
      </c>
      <c r="F138" s="6" t="s">
        <v>527</v>
      </c>
      <c r="G138" s="9">
        <f>IF(A138=1,"_",IF(C138="_","???",C138))</f>
        <v/>
      </c>
      <c r="H138" s="10" t="s">
        <v>11</v>
      </c>
      <c r="I138" s="11" t="s">
        <v>11</v>
      </c>
      <c r="J138" s="12"/>
    </row>
    <row r="139" spans="1:10" ht="60" customHeight="1">
      <c r="A139" s="6" t="s">
        <v>528</v>
      </c>
      <c r="B139" s="6" t="s">
        <v>10</v>
      </c>
      <c r="C139" s="6" t="s">
        <v>61</v>
      </c>
      <c r="D139" s="7" t="s">
        <v>529</v>
      </c>
      <c r="E139" s="8" t="s">
        <v>530</v>
      </c>
      <c r="F139" s="6" t="s">
        <v>531</v>
      </c>
      <c r="G139" s="9">
        <f>IF(A139=1,"_",IF(C139="_","???",C139))</f>
        <v/>
      </c>
      <c r="H139" s="10" t="s">
        <v>11</v>
      </c>
      <c r="I139" s="11" t="s">
        <v>11</v>
      </c>
      <c r="J139" s="12"/>
    </row>
    <row r="140" spans="1:10" ht="60" customHeight="1">
      <c r="A140" s="6" t="s">
        <v>532</v>
      </c>
      <c r="B140" s="6" t="s">
        <v>10</v>
      </c>
      <c r="C140" s="6" t="s">
        <v>11</v>
      </c>
      <c r="D140" s="7" t="s">
        <v>170</v>
      </c>
      <c r="E140" s="8" t="s">
        <v>533</v>
      </c>
      <c r="F140" s="6" t="s">
        <v>534</v>
      </c>
      <c r="G140" s="9">
        <f>IF(A140=1,"_",IF(C140="_","???",C140))</f>
        <v/>
      </c>
      <c r="H140" s="10" t="s">
        <v>11</v>
      </c>
      <c r="I140" s="11" t="s">
        <v>11</v>
      </c>
      <c r="J140" s="12"/>
    </row>
    <row r="141" spans="1:10" ht="60" customHeight="1">
      <c r="A141" s="6" t="s">
        <v>535</v>
      </c>
      <c r="B141" s="6" t="s">
        <v>19</v>
      </c>
      <c r="C141" s="6" t="s">
        <v>141</v>
      </c>
      <c r="D141" s="7" t="s">
        <v>536</v>
      </c>
      <c r="E141" s="8" t="s">
        <v>537</v>
      </c>
      <c r="F141" s="6" t="s">
        <v>538</v>
      </c>
      <c r="G141" s="9">
        <f>IF(A141=1,"_",IF(C141="_","???",C141))</f>
        <v/>
      </c>
      <c r="H141" s="10" t="s">
        <v>11</v>
      </c>
      <c r="I141" s="11" t="s">
        <v>11</v>
      </c>
      <c r="J141" s="12"/>
    </row>
    <row r="142" spans="1:10" ht="60" customHeight="1">
      <c r="A142" s="6" t="s">
        <v>539</v>
      </c>
      <c r="B142" s="6" t="s">
        <v>10</v>
      </c>
      <c r="C142" s="6" t="s">
        <v>11</v>
      </c>
      <c r="D142" s="7" t="s">
        <v>282</v>
      </c>
      <c r="E142" s="8" t="s">
        <v>540</v>
      </c>
      <c r="F142" s="6" t="s">
        <v>541</v>
      </c>
      <c r="G142" s="9">
        <f>IF(A142=1,"_",IF(C142="_","???",C142))</f>
        <v/>
      </c>
      <c r="H142" s="10" t="s">
        <v>11</v>
      </c>
      <c r="I142" s="11" t="s">
        <v>11</v>
      </c>
      <c r="J142" s="12"/>
    </row>
    <row r="143" spans="1:10" ht="60" customHeight="1">
      <c r="A143" s="6" t="s">
        <v>542</v>
      </c>
      <c r="B143" s="6" t="s">
        <v>95</v>
      </c>
      <c r="C143" s="6" t="s">
        <v>11</v>
      </c>
      <c r="D143" s="7" t="s">
        <v>197</v>
      </c>
      <c r="E143" s="8" t="s">
        <v>543</v>
      </c>
      <c r="F143" s="6" t="s">
        <v>544</v>
      </c>
      <c r="G143" s="9">
        <f>IF(A143=1,"_",IF(C143="_","???",C143))</f>
        <v/>
      </c>
      <c r="H143" s="10" t="s">
        <v>11</v>
      </c>
      <c r="I143" s="11" t="s">
        <v>11</v>
      </c>
      <c r="J143" s="12"/>
    </row>
    <row r="144" spans="1:10" ht="60" customHeight="1">
      <c r="A144" s="6" t="s">
        <v>545</v>
      </c>
      <c r="B144" s="6" t="s">
        <v>27</v>
      </c>
      <c r="C144" s="6" t="s">
        <v>141</v>
      </c>
      <c r="D144" s="7" t="s">
        <v>52</v>
      </c>
      <c r="E144" s="8" t="s">
        <v>546</v>
      </c>
      <c r="F144" s="6" t="s">
        <v>547</v>
      </c>
      <c r="G144" s="9">
        <f>IF(A144=1,"_",IF(C144="_","???",C144))</f>
        <v/>
      </c>
      <c r="H144" s="10" t="s">
        <v>11</v>
      </c>
      <c r="I144" s="11" t="s">
        <v>11</v>
      </c>
      <c r="J144" s="12"/>
    </row>
    <row r="145" spans="1:10" ht="60" customHeight="1">
      <c r="A145" s="6" t="s">
        <v>548</v>
      </c>
      <c r="B145" s="6" t="s">
        <v>47</v>
      </c>
      <c r="C145" s="6" t="s">
        <v>144</v>
      </c>
      <c r="D145" s="7" t="s">
        <v>549</v>
      </c>
      <c r="E145" s="8" t="s">
        <v>550</v>
      </c>
      <c r="F145" s="6" t="s">
        <v>551</v>
      </c>
      <c r="G145" s="9">
        <f>IF(A145=1,"_",IF(C145="_","???",C145))</f>
        <v/>
      </c>
      <c r="H145" s="10" t="s">
        <v>11</v>
      </c>
      <c r="I145" s="11" t="s">
        <v>11</v>
      </c>
      <c r="J145" s="12"/>
    </row>
    <row r="146" spans="1:10" ht="60" customHeight="1">
      <c r="A146" s="6" t="s">
        <v>552</v>
      </c>
      <c r="B146" s="6" t="s">
        <v>15</v>
      </c>
      <c r="C146" s="6" t="s">
        <v>11</v>
      </c>
      <c r="D146" s="7" t="s">
        <v>197</v>
      </c>
      <c r="E146" s="8" t="s">
        <v>553</v>
      </c>
      <c r="F146" s="6" t="s">
        <v>554</v>
      </c>
      <c r="G146" s="9">
        <f>IF(A146=1,"_",IF(C146="_","???",C146))</f>
        <v/>
      </c>
      <c r="H146" s="10" t="s">
        <v>11</v>
      </c>
      <c r="I146" s="11" t="s">
        <v>11</v>
      </c>
      <c r="J146" s="12"/>
    </row>
    <row r="147" spans="1:10" ht="60" customHeight="1">
      <c r="A147" s="6" t="s">
        <v>555</v>
      </c>
      <c r="B147" s="6" t="s">
        <v>15</v>
      </c>
      <c r="C147" s="6" t="s">
        <v>11</v>
      </c>
      <c r="D147" s="7" t="s">
        <v>556</v>
      </c>
      <c r="E147" s="8" t="s">
        <v>557</v>
      </c>
      <c r="F147" s="6" t="s">
        <v>558</v>
      </c>
      <c r="G147" s="9">
        <f>IF(A147=1,"_",IF(C147="_","???",C147))</f>
        <v/>
      </c>
      <c r="H147" s="10" t="s">
        <v>11</v>
      </c>
      <c r="I147" s="11" t="s">
        <v>11</v>
      </c>
      <c r="J147" s="12"/>
    </row>
    <row r="148" spans="1:10" ht="60" customHeight="1">
      <c r="A148" s="6" t="s">
        <v>559</v>
      </c>
      <c r="B148" s="6" t="s">
        <v>15</v>
      </c>
      <c r="C148" s="6" t="s">
        <v>11</v>
      </c>
      <c r="D148" s="7" t="s">
        <v>337</v>
      </c>
      <c r="E148" s="8" t="s">
        <v>560</v>
      </c>
      <c r="F148" s="6" t="s">
        <v>561</v>
      </c>
      <c r="G148" s="9">
        <f>IF(A148=1,"_",IF(C148="_","???",C148))</f>
        <v/>
      </c>
      <c r="H148" s="10" t="s">
        <v>11</v>
      </c>
      <c r="I148" s="11" t="s">
        <v>11</v>
      </c>
      <c r="J148" s="12"/>
    </row>
    <row r="149" spans="1:10" ht="60" customHeight="1">
      <c r="A149" s="6" t="s">
        <v>562</v>
      </c>
      <c r="B149" s="6" t="s">
        <v>15</v>
      </c>
      <c r="C149" s="6" t="s">
        <v>11</v>
      </c>
      <c r="D149" s="7" t="s">
        <v>563</v>
      </c>
      <c r="E149" s="8" t="s">
        <v>564</v>
      </c>
      <c r="F149" s="6" t="s">
        <v>565</v>
      </c>
      <c r="G149" s="9">
        <f>IF(A149=1,"_",IF(C149="_","???",C149))</f>
        <v/>
      </c>
      <c r="H149" s="10" t="s">
        <v>11</v>
      </c>
      <c r="I149" s="11" t="s">
        <v>11</v>
      </c>
      <c r="J149" s="12"/>
    </row>
    <row r="150" spans="1:10" ht="60" customHeight="1">
      <c r="A150" s="6" t="s">
        <v>566</v>
      </c>
      <c r="B150" s="6" t="s">
        <v>15</v>
      </c>
      <c r="C150" s="6" t="s">
        <v>341</v>
      </c>
      <c r="D150" s="7" t="s">
        <v>567</v>
      </c>
      <c r="E150" s="8" t="s">
        <v>568</v>
      </c>
      <c r="F150" s="6" t="s">
        <v>569</v>
      </c>
      <c r="G150" s="9">
        <f>IF(A150=1,"_",IF(C150="_","???",C150))</f>
        <v/>
      </c>
      <c r="H150" s="10" t="s">
        <v>11</v>
      </c>
      <c r="I150" s="11" t="s">
        <v>11</v>
      </c>
      <c r="J150" s="12"/>
    </row>
    <row r="151" spans="1:10" ht="60" customHeight="1">
      <c r="A151" s="6" t="s">
        <v>570</v>
      </c>
      <c r="B151" s="6" t="s">
        <v>19</v>
      </c>
      <c r="C151" s="6" t="s">
        <v>61</v>
      </c>
      <c r="D151" s="7" t="s">
        <v>571</v>
      </c>
      <c r="E151" s="8" t="s">
        <v>572</v>
      </c>
      <c r="F151" s="6" t="s">
        <v>573</v>
      </c>
      <c r="G151" s="9">
        <f>IF(A151=1,"_",IF(C151="_","???",C151))</f>
        <v/>
      </c>
      <c r="H151" s="10" t="s">
        <v>11</v>
      </c>
      <c r="I151" s="11" t="s">
        <v>11</v>
      </c>
      <c r="J151" s="12"/>
    </row>
    <row r="152" spans="1:10" ht="60" customHeight="1">
      <c r="A152" s="6" t="s">
        <v>574</v>
      </c>
      <c r="B152" s="6" t="s">
        <v>10</v>
      </c>
      <c r="C152" s="6" t="s">
        <v>11</v>
      </c>
      <c r="D152" s="7" t="s">
        <v>103</v>
      </c>
      <c r="E152" s="8" t="s">
        <v>104</v>
      </c>
      <c r="F152" s="6" t="s">
        <v>575</v>
      </c>
      <c r="G152" s="9">
        <f>IF(A152=1,"_",IF(C152="_","???",C152))</f>
        <v/>
      </c>
      <c r="H152" s="10" t="s">
        <v>11</v>
      </c>
      <c r="I152" s="11" t="s">
        <v>11</v>
      </c>
      <c r="J152" s="12"/>
    </row>
    <row r="153" spans="1:10" ht="60" customHeight="1">
      <c r="A153" s="6" t="s">
        <v>576</v>
      </c>
      <c r="B153" s="6" t="s">
        <v>10</v>
      </c>
      <c r="C153" s="6" t="s">
        <v>11</v>
      </c>
      <c r="D153" s="7" t="s">
        <v>121</v>
      </c>
      <c r="E153" s="8" t="s">
        <v>577</v>
      </c>
      <c r="F153" s="6" t="s">
        <v>578</v>
      </c>
      <c r="G153" s="9">
        <f>IF(A153=1,"_",IF(C153="_","???",C153))</f>
        <v/>
      </c>
      <c r="H153" s="10" t="s">
        <v>11</v>
      </c>
      <c r="I153" s="11" t="s">
        <v>11</v>
      </c>
      <c r="J153" s="12"/>
    </row>
    <row r="154" spans="1:10" ht="60" customHeight="1">
      <c r="A154" s="6" t="s">
        <v>579</v>
      </c>
      <c r="B154" s="6" t="s">
        <v>10</v>
      </c>
      <c r="C154" s="6" t="s">
        <v>11</v>
      </c>
      <c r="D154" s="7" t="s">
        <v>121</v>
      </c>
      <c r="E154" s="8" t="s">
        <v>580</v>
      </c>
      <c r="F154" s="6" t="s">
        <v>581</v>
      </c>
      <c r="G154" s="9">
        <f>IF(A154=1,"_",IF(C154="_","???",C154))</f>
        <v/>
      </c>
      <c r="H154" s="10" t="s">
        <v>11</v>
      </c>
      <c r="I154" s="11" t="s">
        <v>11</v>
      </c>
      <c r="J154" s="12"/>
    </row>
    <row r="155" spans="1:10" ht="60" customHeight="1">
      <c r="A155" s="6" t="s">
        <v>582</v>
      </c>
      <c r="B155" s="6" t="s">
        <v>90</v>
      </c>
      <c r="C155" s="6" t="s">
        <v>11</v>
      </c>
      <c r="D155" s="7" t="s">
        <v>121</v>
      </c>
      <c r="E155" s="8" t="s">
        <v>583</v>
      </c>
      <c r="F155" s="6" t="s">
        <v>584</v>
      </c>
      <c r="G155" s="9">
        <f>IF(A155=1,"_",IF(C155="_","???",C155))</f>
        <v/>
      </c>
      <c r="H155" s="10" t="s">
        <v>11</v>
      </c>
      <c r="I155" s="11" t="s">
        <v>11</v>
      </c>
      <c r="J155" s="12"/>
    </row>
    <row r="156" spans="1:10" ht="60" customHeight="1">
      <c r="A156" s="6" t="s">
        <v>585</v>
      </c>
      <c r="B156" s="6" t="s">
        <v>15</v>
      </c>
      <c r="C156" s="6" t="s">
        <v>129</v>
      </c>
      <c r="D156" s="7" t="s">
        <v>245</v>
      </c>
      <c r="E156" s="8" t="s">
        <v>586</v>
      </c>
      <c r="F156" s="6" t="s">
        <v>587</v>
      </c>
      <c r="G156" s="9">
        <f>IF(A156=1,"_",IF(C156="_","???",C156))</f>
        <v/>
      </c>
      <c r="H156" s="10" t="s">
        <v>11</v>
      </c>
      <c r="I156" s="11" t="s">
        <v>11</v>
      </c>
      <c r="J156" s="12"/>
    </row>
    <row r="157" spans="1:10" ht="60" customHeight="1">
      <c r="A157" s="6" t="s">
        <v>588</v>
      </c>
      <c r="B157" s="6" t="s">
        <v>19</v>
      </c>
      <c r="C157" s="6" t="s">
        <v>74</v>
      </c>
      <c r="D157" s="7" t="s">
        <v>589</v>
      </c>
      <c r="E157" s="8" t="s">
        <v>590</v>
      </c>
      <c r="F157" s="6" t="s">
        <v>591</v>
      </c>
      <c r="G157" s="9">
        <f>IF(A157=1,"_",IF(C157="_","???",C157))</f>
        <v/>
      </c>
      <c r="H157" s="10" t="s">
        <v>11</v>
      </c>
      <c r="I157" s="11" t="s">
        <v>11</v>
      </c>
      <c r="J157" s="12"/>
    </row>
    <row r="158" spans="1:10" ht="60" customHeight="1">
      <c r="A158" s="6" t="s">
        <v>592</v>
      </c>
      <c r="B158" s="6" t="s">
        <v>51</v>
      </c>
      <c r="C158" s="6" t="s">
        <v>381</v>
      </c>
      <c r="D158" s="7" t="s">
        <v>593</v>
      </c>
      <c r="E158" s="8" t="s">
        <v>594</v>
      </c>
      <c r="F158" s="6" t="s">
        <v>595</v>
      </c>
      <c r="G158" s="9">
        <f>IF(A158=1,"_",IF(C158="_","???",C158))</f>
        <v/>
      </c>
      <c r="H158" s="10" t="s">
        <v>11</v>
      </c>
      <c r="I158" s="11" t="s">
        <v>11</v>
      </c>
      <c r="J158" s="12"/>
    </row>
    <row r="159" spans="1:10" ht="60" customHeight="1">
      <c r="A159" s="6" t="s">
        <v>596</v>
      </c>
      <c r="B159" s="6" t="s">
        <v>10</v>
      </c>
      <c r="C159" s="6" t="s">
        <v>11</v>
      </c>
      <c r="D159" s="7" t="s">
        <v>103</v>
      </c>
      <c r="E159" s="8" t="s">
        <v>104</v>
      </c>
      <c r="F159" s="6" t="s">
        <v>597</v>
      </c>
      <c r="G159" s="9">
        <f>IF(A159=1,"_",IF(C159="_","???",C159))</f>
        <v/>
      </c>
      <c r="H159" s="10" t="s">
        <v>11</v>
      </c>
      <c r="I159" s="11" t="s">
        <v>11</v>
      </c>
      <c r="J159" s="12"/>
    </row>
    <row r="160" spans="1:10" ht="60" customHeight="1">
      <c r="A160" s="6" t="s">
        <v>598</v>
      </c>
      <c r="B160" s="6" t="s">
        <v>23</v>
      </c>
      <c r="C160" s="6" t="s">
        <v>289</v>
      </c>
      <c r="D160" s="7" t="s">
        <v>599</v>
      </c>
      <c r="E160" s="8" t="s">
        <v>600</v>
      </c>
      <c r="F160" s="6" t="s">
        <v>601</v>
      </c>
      <c r="G160" s="9">
        <f>IF(A160=1,"_",IF(C160="_","???",C160))</f>
        <v/>
      </c>
      <c r="H160" s="10" t="s">
        <v>11</v>
      </c>
      <c r="I160" s="11" t="s">
        <v>11</v>
      </c>
      <c r="J160" s="12"/>
    </row>
    <row r="161" spans="1:10" ht="60" customHeight="1">
      <c r="A161" s="6" t="s">
        <v>602</v>
      </c>
      <c r="B161" s="6" t="s">
        <v>15</v>
      </c>
      <c r="C161" s="6" t="s">
        <v>159</v>
      </c>
      <c r="D161" s="7" t="s">
        <v>603</v>
      </c>
      <c r="E161" s="8" t="s">
        <v>604</v>
      </c>
      <c r="F161" s="6" t="s">
        <v>605</v>
      </c>
      <c r="G161" s="9">
        <f>IF(A161=1,"_",IF(C161="_","???",C161))</f>
        <v/>
      </c>
      <c r="H161" s="10" t="s">
        <v>11</v>
      </c>
      <c r="I161" s="11" t="s">
        <v>11</v>
      </c>
      <c r="J161" s="12"/>
    </row>
    <row r="162" spans="1:10" ht="60" customHeight="1">
      <c r="A162" s="6" t="s">
        <v>606</v>
      </c>
      <c r="B162" s="6" t="s">
        <v>27</v>
      </c>
      <c r="C162" s="6" t="s">
        <v>66</v>
      </c>
      <c r="D162" s="7" t="s">
        <v>607</v>
      </c>
      <c r="E162" s="8" t="s">
        <v>608</v>
      </c>
      <c r="F162" s="6" t="s">
        <v>609</v>
      </c>
      <c r="G162" s="9">
        <f>IF(A162=1,"_",IF(C162="_","???",C162))</f>
        <v/>
      </c>
      <c r="H162" s="10" t="s">
        <v>11</v>
      </c>
      <c r="I162" s="11" t="s">
        <v>11</v>
      </c>
      <c r="J162" s="12"/>
    </row>
    <row r="163" spans="1:10" ht="60" customHeight="1">
      <c r="A163" s="6" t="s">
        <v>610</v>
      </c>
      <c r="B163" s="6" t="s">
        <v>200</v>
      </c>
      <c r="C163" s="6" t="s">
        <v>11</v>
      </c>
      <c r="D163" s="7" t="s">
        <v>611</v>
      </c>
      <c r="E163" s="8" t="s">
        <v>612</v>
      </c>
      <c r="F163" s="6" t="s">
        <v>613</v>
      </c>
      <c r="G163" s="9">
        <f>IF(A163=1,"_",IF(C163="_","???",C163))</f>
        <v/>
      </c>
      <c r="H163" s="10" t="s">
        <v>11</v>
      </c>
      <c r="I163" s="11" t="s">
        <v>11</v>
      </c>
      <c r="J163" s="12"/>
    </row>
    <row r="164" spans="1:10" ht="60" customHeight="1">
      <c r="A164" s="6" t="s">
        <v>614</v>
      </c>
      <c r="B164" s="6" t="s">
        <v>19</v>
      </c>
      <c r="C164" s="6" t="s">
        <v>421</v>
      </c>
      <c r="D164" s="7" t="s">
        <v>615</v>
      </c>
      <c r="E164" s="8" t="s">
        <v>616</v>
      </c>
      <c r="F164" s="6" t="s">
        <v>617</v>
      </c>
      <c r="G164" s="9">
        <f>IF(A164=1,"_",IF(C164="_","???",C164))</f>
        <v/>
      </c>
      <c r="H164" s="10" t="s">
        <v>11</v>
      </c>
      <c r="I164" s="11" t="s">
        <v>11</v>
      </c>
      <c r="J164" s="12"/>
    </row>
    <row r="165" spans="1:10" ht="60" customHeight="1">
      <c r="A165" s="6" t="s">
        <v>618</v>
      </c>
      <c r="B165" s="6" t="s">
        <v>19</v>
      </c>
      <c r="C165" s="6" t="s">
        <v>11</v>
      </c>
      <c r="D165" s="7" t="s">
        <v>70</v>
      </c>
      <c r="E165" s="8" t="s">
        <v>619</v>
      </c>
      <c r="F165" s="6" t="s">
        <v>620</v>
      </c>
      <c r="G165" s="9">
        <f>IF(A165=1,"_",IF(C165="_","???",C165))</f>
        <v/>
      </c>
      <c r="H165" s="10" t="s">
        <v>11</v>
      </c>
      <c r="I165" s="11" t="s">
        <v>11</v>
      </c>
      <c r="J165" s="12"/>
    </row>
    <row r="166" spans="1:10" ht="60" customHeight="1">
      <c r="A166" s="6" t="s">
        <v>621</v>
      </c>
      <c r="B166" s="6" t="s">
        <v>15</v>
      </c>
      <c r="C166" s="6" t="s">
        <v>129</v>
      </c>
      <c r="D166" s="7" t="s">
        <v>333</v>
      </c>
      <c r="E166" s="8" t="s">
        <v>622</v>
      </c>
      <c r="F166" s="6" t="s">
        <v>623</v>
      </c>
      <c r="G166" s="9">
        <f>IF(A166=1,"_",IF(C166="_","???",C166))</f>
        <v/>
      </c>
      <c r="H166" s="10" t="s">
        <v>11</v>
      </c>
      <c r="I166" s="11" t="s">
        <v>11</v>
      </c>
      <c r="J166" s="12"/>
    </row>
    <row r="167" spans="1:10" ht="60" customHeight="1">
      <c r="A167" s="6" t="s">
        <v>624</v>
      </c>
      <c r="B167" s="6" t="s">
        <v>10</v>
      </c>
      <c r="C167" s="6" t="s">
        <v>11</v>
      </c>
      <c r="D167" s="7" t="s">
        <v>103</v>
      </c>
      <c r="E167" s="8" t="s">
        <v>625</v>
      </c>
      <c r="F167" s="6" t="s">
        <v>626</v>
      </c>
      <c r="G167" s="9">
        <f>IF(A167=1,"_",IF(C167="_","???",C167))</f>
        <v/>
      </c>
      <c r="H167" s="10" t="s">
        <v>11</v>
      </c>
      <c r="I167" s="11" t="s">
        <v>11</v>
      </c>
      <c r="J167" s="12"/>
    </row>
    <row r="168" spans="1:10" ht="60" customHeight="1">
      <c r="A168" s="6" t="s">
        <v>627</v>
      </c>
      <c r="B168" s="6" t="s">
        <v>10</v>
      </c>
      <c r="C168" s="6" t="s">
        <v>11</v>
      </c>
      <c r="D168" s="7" t="s">
        <v>121</v>
      </c>
      <c r="E168" s="8" t="s">
        <v>628</v>
      </c>
      <c r="F168" s="6" t="s">
        <v>629</v>
      </c>
      <c r="G168" s="9">
        <f>IF(A168=1,"_",IF(C168="_","???",C168))</f>
        <v/>
      </c>
      <c r="H168" s="10" t="s">
        <v>11</v>
      </c>
      <c r="I168" s="11" t="s">
        <v>11</v>
      </c>
      <c r="J168" s="12"/>
    </row>
    <row r="169" spans="1:10" ht="60" customHeight="1">
      <c r="A169" s="6" t="s">
        <v>630</v>
      </c>
      <c r="B169" s="6" t="s">
        <v>10</v>
      </c>
      <c r="C169" s="6" t="s">
        <v>11</v>
      </c>
      <c r="D169" s="7" t="s">
        <v>121</v>
      </c>
      <c r="E169" s="8" t="s">
        <v>631</v>
      </c>
      <c r="F169" s="6" t="s">
        <v>632</v>
      </c>
      <c r="G169" s="9">
        <f>IF(A169=1,"_",IF(C169="_","???",C169))</f>
        <v/>
      </c>
      <c r="H169" s="10" t="s">
        <v>11</v>
      </c>
      <c r="I169" s="11" t="s">
        <v>11</v>
      </c>
      <c r="J169" s="12"/>
    </row>
    <row r="170" spans="1:10" ht="60" customHeight="1">
      <c r="A170" s="6" t="s">
        <v>633</v>
      </c>
      <c r="B170" s="6" t="s">
        <v>27</v>
      </c>
      <c r="C170" s="6" t="s">
        <v>11</v>
      </c>
      <c r="D170" s="7" t="s">
        <v>121</v>
      </c>
      <c r="E170" s="8" t="s">
        <v>634</v>
      </c>
      <c r="F170" s="6" t="s">
        <v>635</v>
      </c>
      <c r="G170" s="9">
        <f>IF(A170=1,"_",IF(C170="_","???",C170))</f>
        <v/>
      </c>
      <c r="H170" s="10" t="s">
        <v>11</v>
      </c>
      <c r="I170" s="11" t="s">
        <v>11</v>
      </c>
      <c r="J170" s="12"/>
    </row>
    <row r="171" spans="1:10" ht="60" customHeight="1">
      <c r="A171" s="6" t="s">
        <v>636</v>
      </c>
      <c r="B171" s="6" t="s">
        <v>19</v>
      </c>
      <c r="C171" s="6" t="s">
        <v>11</v>
      </c>
      <c r="D171" s="7" t="s">
        <v>294</v>
      </c>
      <c r="E171" s="8" t="s">
        <v>637</v>
      </c>
      <c r="F171" s="6" t="s">
        <v>638</v>
      </c>
      <c r="G171" s="9">
        <f>IF(A171=1,"_",IF(C171="_","???",C171))</f>
        <v/>
      </c>
      <c r="H171" s="10" t="s">
        <v>11</v>
      </c>
      <c r="I171" s="11" t="s">
        <v>11</v>
      </c>
      <c r="J171" s="12"/>
    </row>
    <row r="172" spans="1:10" ht="60" customHeight="1">
      <c r="A172" s="6" t="s">
        <v>639</v>
      </c>
      <c r="B172" s="6" t="s">
        <v>82</v>
      </c>
      <c r="C172" s="6" t="s">
        <v>329</v>
      </c>
      <c r="D172" s="7" t="s">
        <v>640</v>
      </c>
      <c r="E172" s="8" t="s">
        <v>641</v>
      </c>
      <c r="F172" s="6" t="s">
        <v>642</v>
      </c>
      <c r="G172" s="9">
        <f>IF(A172=1,"_",IF(C172="_","???",C172))</f>
        <v/>
      </c>
      <c r="H172" s="10" t="s">
        <v>11</v>
      </c>
      <c r="I172" s="11" t="s">
        <v>11</v>
      </c>
      <c r="J172" s="12"/>
    </row>
    <row r="173" spans="1:10" ht="60" customHeight="1">
      <c r="A173" s="6" t="s">
        <v>643</v>
      </c>
      <c r="B173" s="6" t="s">
        <v>19</v>
      </c>
      <c r="C173" s="6" t="s">
        <v>159</v>
      </c>
      <c r="D173" s="7" t="s">
        <v>136</v>
      </c>
      <c r="E173" s="8" t="s">
        <v>644</v>
      </c>
      <c r="F173" s="6" t="s">
        <v>645</v>
      </c>
      <c r="G173" s="9">
        <f>IF(A173=1,"_",IF(C173="_","???",C173))</f>
        <v/>
      </c>
      <c r="H173" s="10" t="s">
        <v>11</v>
      </c>
      <c r="I173" s="11" t="s">
        <v>11</v>
      </c>
      <c r="J173" s="12"/>
    </row>
    <row r="174" spans="1:10" ht="60" customHeight="1">
      <c r="A174" s="6" t="s">
        <v>646</v>
      </c>
      <c r="B174" s="6" t="s">
        <v>23</v>
      </c>
      <c r="C174" s="6" t="s">
        <v>61</v>
      </c>
      <c r="D174" s="7" t="s">
        <v>647</v>
      </c>
      <c r="E174" s="8" t="s">
        <v>648</v>
      </c>
      <c r="F174" s="6" t="s">
        <v>649</v>
      </c>
      <c r="G174" s="9">
        <f>IF(A174=1,"_",IF(C174="_","???",C174))</f>
        <v/>
      </c>
      <c r="H174" s="10" t="s">
        <v>11</v>
      </c>
      <c r="I174" s="11" t="s">
        <v>11</v>
      </c>
      <c r="J174" s="12"/>
    </row>
    <row r="175" spans="1:10" ht="60" customHeight="1">
      <c r="A175" s="6" t="s">
        <v>650</v>
      </c>
      <c r="B175" s="6" t="s">
        <v>43</v>
      </c>
      <c r="C175" s="6" t="s">
        <v>289</v>
      </c>
      <c r="D175" s="7" t="s">
        <v>337</v>
      </c>
      <c r="E175" s="8" t="s">
        <v>651</v>
      </c>
      <c r="F175" s="6" t="s">
        <v>652</v>
      </c>
      <c r="G175" s="9">
        <f>IF(A175=1,"_",IF(C175="_","???",C175))</f>
        <v/>
      </c>
      <c r="H175" s="10" t="s">
        <v>11</v>
      </c>
      <c r="I175" s="11" t="s">
        <v>11</v>
      </c>
      <c r="J175" s="12"/>
    </row>
    <row r="176" spans="1:10" ht="60" customHeight="1">
      <c r="A176" s="6" t="s">
        <v>653</v>
      </c>
      <c r="B176" s="6" t="s">
        <v>19</v>
      </c>
      <c r="C176" s="6" t="s">
        <v>11</v>
      </c>
      <c r="D176" s="7" t="s">
        <v>337</v>
      </c>
      <c r="E176" s="8" t="s">
        <v>654</v>
      </c>
      <c r="F176" s="6" t="s">
        <v>655</v>
      </c>
      <c r="G176" s="9">
        <f>IF(A176=1,"_",IF(C176="_","???",C176))</f>
        <v/>
      </c>
      <c r="H176" s="10" t="s">
        <v>11</v>
      </c>
      <c r="I176" s="11" t="s">
        <v>11</v>
      </c>
      <c r="J176" s="12"/>
    </row>
    <row r="177" spans="1:10" ht="60" customHeight="1">
      <c r="A177" s="6" t="s">
        <v>656</v>
      </c>
      <c r="B177" s="6" t="s">
        <v>19</v>
      </c>
      <c r="C177" s="6" t="s">
        <v>11</v>
      </c>
      <c r="D177" s="7" t="s">
        <v>337</v>
      </c>
      <c r="E177" s="8" t="s">
        <v>657</v>
      </c>
      <c r="F177" s="6" t="s">
        <v>658</v>
      </c>
      <c r="G177" s="9">
        <f>IF(A177=1,"_",IF(C177="_","???",C177))</f>
        <v/>
      </c>
      <c r="H177" s="10" t="s">
        <v>11</v>
      </c>
      <c r="I177" s="11" t="s">
        <v>11</v>
      </c>
      <c r="J177" s="12"/>
    </row>
    <row r="178" spans="1:10" ht="60" customHeight="1">
      <c r="A178" s="6" t="s">
        <v>659</v>
      </c>
      <c r="B178" s="6" t="s">
        <v>65</v>
      </c>
      <c r="C178" s="6" t="s">
        <v>660</v>
      </c>
      <c r="D178" s="7" t="s">
        <v>121</v>
      </c>
      <c r="E178" s="8" t="s">
        <v>661</v>
      </c>
      <c r="F178" s="6" t="s">
        <v>662</v>
      </c>
      <c r="G178" s="9">
        <f>IF(A178=1,"_",IF(C178="_","???",C178))</f>
        <v/>
      </c>
      <c r="H178" s="10" t="s">
        <v>11</v>
      </c>
      <c r="I178" s="11" t="s">
        <v>11</v>
      </c>
      <c r="J178" s="12"/>
    </row>
    <row r="179" spans="1:10" ht="60" customHeight="1">
      <c r="A179" s="6" t="s">
        <v>663</v>
      </c>
      <c r="B179" s="6" t="s">
        <v>10</v>
      </c>
      <c r="C179" s="6" t="s">
        <v>11</v>
      </c>
      <c r="D179" s="7" t="s">
        <v>103</v>
      </c>
      <c r="E179" s="8" t="s">
        <v>664</v>
      </c>
      <c r="F179" s="6" t="s">
        <v>665</v>
      </c>
      <c r="G179" s="9">
        <f>IF(A179=1,"_",IF(C179="_","???",C179))</f>
        <v/>
      </c>
      <c r="H179" s="10" t="s">
        <v>11</v>
      </c>
      <c r="I179" s="11" t="s">
        <v>11</v>
      </c>
      <c r="J179" s="12"/>
    </row>
    <row r="180" spans="1:10" ht="60" customHeight="1">
      <c r="A180" s="6" t="s">
        <v>666</v>
      </c>
      <c r="B180" s="6" t="s">
        <v>51</v>
      </c>
      <c r="C180" s="6" t="s">
        <v>11</v>
      </c>
      <c r="D180" s="7" t="s">
        <v>24</v>
      </c>
      <c r="E180" s="8" t="s">
        <v>667</v>
      </c>
      <c r="F180" s="6" t="s">
        <v>668</v>
      </c>
      <c r="G180" s="9">
        <f>IF(A180=1,"_",IF(C180="_","???",C180))</f>
        <v/>
      </c>
      <c r="H180" s="10" t="s">
        <v>11</v>
      </c>
      <c r="I180" s="11" t="s">
        <v>11</v>
      </c>
      <c r="J180" s="12"/>
    </row>
    <row r="181" spans="1:10" ht="60" customHeight="1">
      <c r="A181" s="6" t="s">
        <v>669</v>
      </c>
      <c r="B181" s="6" t="s">
        <v>86</v>
      </c>
      <c r="C181" s="6" t="s">
        <v>670</v>
      </c>
      <c r="D181" s="7" t="s">
        <v>671</v>
      </c>
      <c r="E181" s="8" t="s">
        <v>672</v>
      </c>
      <c r="F181" s="6" t="s">
        <v>673</v>
      </c>
      <c r="G181" s="9">
        <f>IF(A181=1,"_",IF(C181="_","???",C181))</f>
        <v/>
      </c>
      <c r="H181" s="10" t="s">
        <v>11</v>
      </c>
      <c r="I181" s="11" t="s">
        <v>11</v>
      </c>
      <c r="J181" s="12"/>
    </row>
    <row r="182" spans="1:10" ht="60" customHeight="1">
      <c r="A182" s="6" t="s">
        <v>674</v>
      </c>
      <c r="B182" s="6" t="s">
        <v>15</v>
      </c>
      <c r="C182" s="6" t="s">
        <v>11</v>
      </c>
      <c r="D182" s="7" t="s">
        <v>675</v>
      </c>
      <c r="E182" s="8" t="s">
        <v>676</v>
      </c>
      <c r="F182" s="6" t="s">
        <v>677</v>
      </c>
      <c r="G182" s="9">
        <f>IF(A182=1,"_",IF(C182="_","???",C182))</f>
        <v/>
      </c>
      <c r="H182" s="10" t="s">
        <v>11</v>
      </c>
      <c r="I182" s="11" t="s">
        <v>11</v>
      </c>
      <c r="J182" s="12"/>
    </row>
    <row r="183" spans="1:10" ht="60" customHeight="1">
      <c r="A183" s="6" t="s">
        <v>678</v>
      </c>
      <c r="B183" s="6" t="s">
        <v>15</v>
      </c>
      <c r="C183" s="6" t="s">
        <v>11</v>
      </c>
      <c r="D183" s="7" t="s">
        <v>679</v>
      </c>
      <c r="E183" s="8" t="s">
        <v>680</v>
      </c>
      <c r="F183" s="6" t="s">
        <v>681</v>
      </c>
      <c r="G183" s="9">
        <f>IF(A183=1,"_",IF(C183="_","???",C183))</f>
        <v/>
      </c>
      <c r="H183" s="10" t="s">
        <v>11</v>
      </c>
      <c r="I183" s="11" t="s">
        <v>11</v>
      </c>
      <c r="J183" s="12"/>
    </row>
    <row r="184" spans="1:10" ht="60" customHeight="1">
      <c r="A184" s="6" t="s">
        <v>682</v>
      </c>
      <c r="B184" s="6" t="s">
        <v>10</v>
      </c>
      <c r="C184" s="6" t="s">
        <v>11</v>
      </c>
      <c r="D184" s="7" t="s">
        <v>121</v>
      </c>
      <c r="E184" s="8" t="s">
        <v>683</v>
      </c>
      <c r="F184" s="6" t="s">
        <v>684</v>
      </c>
      <c r="G184" s="9">
        <f>IF(A184=1,"_",IF(C184="_","???",C184))</f>
        <v/>
      </c>
      <c r="H184" s="10" t="s">
        <v>11</v>
      </c>
      <c r="I184" s="11" t="s">
        <v>11</v>
      </c>
      <c r="J184" s="12"/>
    </row>
    <row r="185" spans="1:10" ht="60" customHeight="1">
      <c r="A185" s="6" t="s">
        <v>685</v>
      </c>
      <c r="B185" s="6" t="s">
        <v>19</v>
      </c>
      <c r="C185" s="6" t="s">
        <v>369</v>
      </c>
      <c r="D185" s="7" t="s">
        <v>686</v>
      </c>
      <c r="E185" s="8" t="s">
        <v>687</v>
      </c>
      <c r="F185" s="6" t="s">
        <v>688</v>
      </c>
      <c r="G185" s="9">
        <f>IF(A185=1,"_",IF(C185="_","???",C185))</f>
        <v/>
      </c>
      <c r="H185" s="10" t="s">
        <v>11</v>
      </c>
      <c r="I185" s="11" t="s">
        <v>11</v>
      </c>
      <c r="J185" s="12"/>
    </row>
    <row r="186" spans="1:10" ht="60" customHeight="1">
      <c r="A186" s="6" t="s">
        <v>689</v>
      </c>
      <c r="B186" s="6" t="s">
        <v>19</v>
      </c>
      <c r="C186" s="6" t="s">
        <v>11</v>
      </c>
      <c r="D186" s="7" t="s">
        <v>16</v>
      </c>
      <c r="E186" s="8" t="s">
        <v>690</v>
      </c>
      <c r="F186" s="6" t="s">
        <v>691</v>
      </c>
      <c r="G186" s="9">
        <f>IF(A186=1,"_",IF(C186="_","???",C186))</f>
        <v/>
      </c>
      <c r="H186" s="10" t="s">
        <v>11</v>
      </c>
      <c r="I186" s="11" t="s">
        <v>11</v>
      </c>
      <c r="J186" s="12"/>
    </row>
    <row r="187" spans="1:10" ht="60" customHeight="1">
      <c r="A187" s="6" t="s">
        <v>692</v>
      </c>
      <c r="B187" s="6" t="s">
        <v>19</v>
      </c>
      <c r="C187" s="6" t="s">
        <v>289</v>
      </c>
      <c r="D187" s="7" t="s">
        <v>693</v>
      </c>
      <c r="E187" s="8" t="s">
        <v>694</v>
      </c>
      <c r="F187" s="6" t="s">
        <v>695</v>
      </c>
      <c r="G187" s="9">
        <f>IF(A187=1,"_",IF(C187="_","???",C187))</f>
        <v/>
      </c>
      <c r="H187" s="10" t="s">
        <v>11</v>
      </c>
      <c r="I187" s="11" t="s">
        <v>11</v>
      </c>
      <c r="J187" s="12"/>
    </row>
    <row r="188" spans="1:10" ht="60" customHeight="1">
      <c r="A188" s="6" t="s">
        <v>696</v>
      </c>
      <c r="B188" s="6" t="s">
        <v>19</v>
      </c>
      <c r="C188" s="6" t="s">
        <v>11</v>
      </c>
      <c r="D188" s="7" t="s">
        <v>274</v>
      </c>
      <c r="E188" s="8" t="s">
        <v>697</v>
      </c>
      <c r="F188" s="6" t="s">
        <v>698</v>
      </c>
      <c r="G188" s="9">
        <f>IF(A188=1,"_",IF(C188="_","???",C188))</f>
        <v/>
      </c>
      <c r="H188" s="10" t="s">
        <v>11</v>
      </c>
      <c r="I188" s="11" t="s">
        <v>11</v>
      </c>
      <c r="J188" s="12"/>
    </row>
    <row r="189" spans="1:10" ht="60" customHeight="1">
      <c r="A189" s="6" t="s">
        <v>699</v>
      </c>
      <c r="B189" s="6" t="s">
        <v>19</v>
      </c>
      <c r="C189" s="6" t="s">
        <v>11</v>
      </c>
      <c r="D189" s="7" t="s">
        <v>274</v>
      </c>
      <c r="E189" s="8" t="s">
        <v>700</v>
      </c>
      <c r="F189" s="6" t="s">
        <v>701</v>
      </c>
      <c r="G189" s="9">
        <f>IF(A189=1,"_",IF(C189="_","???",C189))</f>
        <v/>
      </c>
      <c r="H189" s="10" t="s">
        <v>11</v>
      </c>
      <c r="I189" s="11" t="s">
        <v>11</v>
      </c>
      <c r="J189" s="12"/>
    </row>
    <row r="190" spans="1:10" ht="60" customHeight="1">
      <c r="A190" s="6" t="s">
        <v>702</v>
      </c>
      <c r="B190" s="6" t="s">
        <v>65</v>
      </c>
      <c r="C190" s="6" t="s">
        <v>61</v>
      </c>
      <c r="D190" s="7" t="s">
        <v>703</v>
      </c>
      <c r="E190" s="8" t="s">
        <v>704</v>
      </c>
      <c r="F190" s="6" t="s">
        <v>705</v>
      </c>
      <c r="G190" s="9">
        <f>IF(A190=1,"_",IF(C190="_","???",C190))</f>
        <v/>
      </c>
      <c r="H190" s="10" t="s">
        <v>11</v>
      </c>
      <c r="I190" s="11" t="s">
        <v>11</v>
      </c>
      <c r="J190" s="12"/>
    </row>
    <row r="191" spans="1:10" ht="60" customHeight="1">
      <c r="A191" s="6" t="s">
        <v>706</v>
      </c>
      <c r="B191" s="6" t="s">
        <v>10</v>
      </c>
      <c r="C191" s="6" t="s">
        <v>670</v>
      </c>
      <c r="D191" s="7" t="s">
        <v>103</v>
      </c>
      <c r="E191" s="8" t="s">
        <v>707</v>
      </c>
      <c r="F191" s="6" t="s">
        <v>708</v>
      </c>
      <c r="G191" s="9">
        <f>IF(A191=1,"_",IF(C191="_","???",C191))</f>
        <v/>
      </c>
      <c r="H191" s="10" t="s">
        <v>11</v>
      </c>
      <c r="I191" s="11" t="s">
        <v>11</v>
      </c>
      <c r="J191" s="12"/>
    </row>
    <row r="192" spans="1:10" ht="60" customHeight="1">
      <c r="A192" s="6" t="s">
        <v>709</v>
      </c>
      <c r="B192" s="6" t="s">
        <v>10</v>
      </c>
      <c r="C192" s="6" t="s">
        <v>11</v>
      </c>
      <c r="D192" s="7" t="s">
        <v>710</v>
      </c>
      <c r="E192" s="8" t="s">
        <v>711</v>
      </c>
      <c r="F192" s="6" t="s">
        <v>712</v>
      </c>
      <c r="G192" s="9">
        <f>IF(A192=1,"_",IF(C192="_","???",C192))</f>
        <v/>
      </c>
      <c r="H192" s="10" t="s">
        <v>11</v>
      </c>
      <c r="I192" s="11" t="s">
        <v>11</v>
      </c>
      <c r="J192" s="12"/>
    </row>
    <row r="193" spans="1:10" ht="60" customHeight="1">
      <c r="A193" s="6" t="s">
        <v>713</v>
      </c>
      <c r="B193" s="6" t="s">
        <v>15</v>
      </c>
      <c r="C193" s="6" t="s">
        <v>11</v>
      </c>
      <c r="D193" s="7" t="s">
        <v>282</v>
      </c>
      <c r="E193" s="8" t="s">
        <v>714</v>
      </c>
      <c r="F193" s="6" t="s">
        <v>715</v>
      </c>
      <c r="G193" s="9">
        <f>IF(A193=1,"_",IF(C193="_","???",C193))</f>
        <v/>
      </c>
      <c r="H193" s="10" t="s">
        <v>11</v>
      </c>
      <c r="I193" s="11" t="s">
        <v>11</v>
      </c>
      <c r="J193" s="12"/>
    </row>
    <row r="194" spans="1:10" ht="60" customHeight="1">
      <c r="A194" s="6" t="s">
        <v>716</v>
      </c>
      <c r="B194" s="6" t="s">
        <v>10</v>
      </c>
      <c r="C194" s="6" t="s">
        <v>11</v>
      </c>
      <c r="D194" s="7" t="s">
        <v>170</v>
      </c>
      <c r="E194" s="8" t="s">
        <v>717</v>
      </c>
      <c r="F194" s="6" t="s">
        <v>718</v>
      </c>
      <c r="G194" s="9">
        <f>IF(A194=1,"_",IF(C194="_","???",C194))</f>
        <v/>
      </c>
      <c r="H194" s="10" t="s">
        <v>11</v>
      </c>
      <c r="I194" s="11" t="s">
        <v>11</v>
      </c>
      <c r="J194" s="12"/>
    </row>
    <row r="195" spans="1:10" ht="60" customHeight="1">
      <c r="A195" s="6" t="s">
        <v>719</v>
      </c>
      <c r="B195" s="6" t="s">
        <v>15</v>
      </c>
      <c r="C195" s="6" t="s">
        <v>11</v>
      </c>
      <c r="D195" s="7" t="s">
        <v>720</v>
      </c>
      <c r="E195" s="8" t="s">
        <v>721</v>
      </c>
      <c r="F195" s="6" t="s">
        <v>722</v>
      </c>
      <c r="G195" s="9">
        <f>IF(A195=1,"_",IF(C195="_","???",C195))</f>
        <v/>
      </c>
      <c r="H195" s="10" t="s">
        <v>11</v>
      </c>
      <c r="I195" s="11" t="s">
        <v>11</v>
      </c>
      <c r="J195" s="12"/>
    </row>
    <row r="196" spans="1:10" ht="60" customHeight="1">
      <c r="A196" s="6" t="s">
        <v>723</v>
      </c>
      <c r="B196" s="6" t="s">
        <v>15</v>
      </c>
      <c r="C196" s="6" t="s">
        <v>289</v>
      </c>
      <c r="D196" s="7" t="s">
        <v>724</v>
      </c>
      <c r="E196" s="8" t="s">
        <v>725</v>
      </c>
      <c r="F196" s="6" t="s">
        <v>726</v>
      </c>
      <c r="G196" s="9">
        <f>IF(A196=1,"_",IF(C196="_","???",C196))</f>
        <v/>
      </c>
      <c r="H196" s="10" t="s">
        <v>11</v>
      </c>
      <c r="I196" s="11" t="s">
        <v>11</v>
      </c>
      <c r="J196" s="12"/>
    </row>
    <row r="197" spans="1:10" ht="60" customHeight="1">
      <c r="A197" s="6" t="s">
        <v>727</v>
      </c>
      <c r="B197" s="6" t="s">
        <v>10</v>
      </c>
      <c r="C197" s="6" t="s">
        <v>11</v>
      </c>
      <c r="D197" s="7" t="s">
        <v>121</v>
      </c>
      <c r="E197" s="8" t="s">
        <v>728</v>
      </c>
      <c r="F197" s="6" t="s">
        <v>729</v>
      </c>
      <c r="G197" s="9">
        <f>IF(A197=1,"_",IF(C197="_","???",C197))</f>
        <v/>
      </c>
      <c r="H197" s="10" t="s">
        <v>11</v>
      </c>
      <c r="I197" s="11" t="s">
        <v>11</v>
      </c>
      <c r="J197" s="12"/>
    </row>
    <row r="198" spans="1:10" ht="60" customHeight="1">
      <c r="A198" s="6" t="s">
        <v>730</v>
      </c>
      <c r="B198" s="6" t="s">
        <v>15</v>
      </c>
      <c r="C198" s="6" t="s">
        <v>61</v>
      </c>
      <c r="D198" s="7" t="s">
        <v>44</v>
      </c>
      <c r="E198" s="8" t="s">
        <v>731</v>
      </c>
      <c r="F198" s="6" t="s">
        <v>732</v>
      </c>
      <c r="G198" s="9">
        <f>IF(A198=1,"_",IF(C198="_","???",C198))</f>
        <v/>
      </c>
      <c r="H198" s="10" t="s">
        <v>11</v>
      </c>
      <c r="I198" s="11" t="s">
        <v>11</v>
      </c>
      <c r="J198" s="12"/>
    </row>
    <row r="199" spans="1:10" ht="60" customHeight="1">
      <c r="A199" s="6" t="s">
        <v>733</v>
      </c>
      <c r="B199" s="6" t="s">
        <v>15</v>
      </c>
      <c r="C199" s="6" t="s">
        <v>11</v>
      </c>
      <c r="D199" s="7" t="s">
        <v>20</v>
      </c>
      <c r="E199" s="8" t="s">
        <v>734</v>
      </c>
      <c r="F199" s="6" t="s">
        <v>735</v>
      </c>
      <c r="G199" s="9">
        <f>IF(A199=1,"_",IF(C199="_","???",C199))</f>
        <v/>
      </c>
      <c r="H199" s="10" t="s">
        <v>11</v>
      </c>
      <c r="I199" s="11" t="s">
        <v>11</v>
      </c>
      <c r="J199" s="12"/>
    </row>
    <row r="200" spans="1:10" ht="60" customHeight="1">
      <c r="A200" s="6" t="s">
        <v>736</v>
      </c>
      <c r="B200" s="6" t="s">
        <v>19</v>
      </c>
      <c r="C200" s="6" t="s">
        <v>298</v>
      </c>
      <c r="D200" s="7" t="s">
        <v>737</v>
      </c>
      <c r="E200" s="8" t="s">
        <v>738</v>
      </c>
      <c r="F200" s="6" t="s">
        <v>739</v>
      </c>
      <c r="G200" s="9">
        <f>IF(A200=1,"_",IF(C200="_","???",C200))</f>
        <v/>
      </c>
      <c r="H200" s="10" t="s">
        <v>11</v>
      </c>
      <c r="I200" s="11" t="s">
        <v>11</v>
      </c>
      <c r="J200" s="12"/>
    </row>
    <row r="201" spans="1:10" ht="60" customHeight="1">
      <c r="A201" s="6" t="s">
        <v>740</v>
      </c>
      <c r="B201" s="6" t="s">
        <v>19</v>
      </c>
      <c r="C201" s="6" t="s">
        <v>141</v>
      </c>
      <c r="D201" s="7" t="s">
        <v>536</v>
      </c>
      <c r="E201" s="8" t="s">
        <v>741</v>
      </c>
      <c r="F201" s="6" t="s">
        <v>742</v>
      </c>
      <c r="G201" s="9">
        <f>IF(A201=1,"_",IF(C201="_","???",C201))</f>
        <v/>
      </c>
      <c r="H201" s="10" t="s">
        <v>11</v>
      </c>
      <c r="I201" s="11" t="s">
        <v>11</v>
      </c>
      <c r="J201" s="12"/>
    </row>
    <row r="202" spans="1:10" ht="60" customHeight="1">
      <c r="A202" s="6" t="s">
        <v>743</v>
      </c>
      <c r="B202" s="6" t="s">
        <v>10</v>
      </c>
      <c r="C202" s="6" t="s">
        <v>11</v>
      </c>
      <c r="D202" s="7" t="s">
        <v>744</v>
      </c>
      <c r="E202" s="8" t="s">
        <v>745</v>
      </c>
      <c r="F202" s="6" t="s">
        <v>746</v>
      </c>
      <c r="G202" s="9">
        <f>IF(A202=1,"_",IF(C202="_","???",C202))</f>
        <v/>
      </c>
      <c r="H202" s="10" t="s">
        <v>11</v>
      </c>
      <c r="I202" s="11" t="s">
        <v>11</v>
      </c>
      <c r="J202" s="12"/>
    </row>
    <row r="203" spans="1:10" ht="60" customHeight="1">
      <c r="A203" s="6" t="s">
        <v>747</v>
      </c>
      <c r="B203" s="6" t="s">
        <v>10</v>
      </c>
      <c r="C203" s="6" t="s">
        <v>11</v>
      </c>
      <c r="D203" s="7" t="s">
        <v>121</v>
      </c>
      <c r="E203" s="8" t="s">
        <v>748</v>
      </c>
      <c r="F203" s="6" t="s">
        <v>749</v>
      </c>
      <c r="G203" s="9">
        <f>IF(A203=1,"_",IF(C203="_","???",C203))</f>
        <v/>
      </c>
      <c r="H203" s="10" t="s">
        <v>11</v>
      </c>
      <c r="I203" s="11" t="s">
        <v>11</v>
      </c>
      <c r="J203" s="12"/>
    </row>
    <row r="204" spans="1:10" ht="60" customHeight="1">
      <c r="A204" s="6" t="s">
        <v>750</v>
      </c>
      <c r="B204" s="6" t="s">
        <v>10</v>
      </c>
      <c r="C204" s="6" t="s">
        <v>11</v>
      </c>
      <c r="D204" s="7" t="s">
        <v>121</v>
      </c>
      <c r="E204" s="8" t="s">
        <v>751</v>
      </c>
      <c r="F204" s="6" t="s">
        <v>752</v>
      </c>
      <c r="G204" s="9">
        <f>IF(A204=1,"_",IF(C204="_","???",C204))</f>
        <v/>
      </c>
      <c r="H204" s="10" t="s">
        <v>11</v>
      </c>
      <c r="I204" s="11" t="s">
        <v>11</v>
      </c>
      <c r="J204" s="12"/>
    </row>
    <row r="205" spans="1:10" ht="60" customHeight="1">
      <c r="A205" s="6" t="s">
        <v>753</v>
      </c>
      <c r="B205" s="6" t="s">
        <v>15</v>
      </c>
      <c r="C205" s="6" t="s">
        <v>159</v>
      </c>
      <c r="D205" s="7" t="s">
        <v>754</v>
      </c>
      <c r="E205" s="8" t="s">
        <v>755</v>
      </c>
      <c r="F205" s="6" t="s">
        <v>756</v>
      </c>
      <c r="G205" s="9">
        <f>IF(A205=1,"_",IF(C205="_","???",C205))</f>
        <v/>
      </c>
      <c r="H205" s="10" t="s">
        <v>11</v>
      </c>
      <c r="I205" s="11" t="s">
        <v>11</v>
      </c>
      <c r="J205" s="12"/>
    </row>
    <row r="206" spans="1:10" ht="60" customHeight="1">
      <c r="A206" s="6" t="s">
        <v>757</v>
      </c>
      <c r="B206" s="6" t="s">
        <v>19</v>
      </c>
      <c r="C206" s="6" t="s">
        <v>11</v>
      </c>
      <c r="D206" s="7" t="s">
        <v>67</v>
      </c>
      <c r="E206" s="8" t="s">
        <v>758</v>
      </c>
      <c r="F206" s="6" t="s">
        <v>759</v>
      </c>
      <c r="G206" s="9">
        <f>IF(A206=1,"_",IF(C206="_","???",C206))</f>
        <v/>
      </c>
      <c r="H206" s="10" t="s">
        <v>11</v>
      </c>
      <c r="I206" s="11" t="s">
        <v>11</v>
      </c>
      <c r="J206" s="12"/>
    </row>
    <row r="207" spans="1:10" ht="60" customHeight="1">
      <c r="A207" s="6" t="s">
        <v>760</v>
      </c>
      <c r="B207" s="6" t="s">
        <v>139</v>
      </c>
      <c r="C207" s="6" t="s">
        <v>11</v>
      </c>
      <c r="D207" s="7" t="s">
        <v>67</v>
      </c>
      <c r="E207" s="8" t="s">
        <v>761</v>
      </c>
      <c r="F207" s="6" t="s">
        <v>762</v>
      </c>
      <c r="G207" s="9">
        <f>IF(A207=1,"_",IF(C207="_","???",C207))</f>
        <v/>
      </c>
      <c r="H207" s="10" t="s">
        <v>11</v>
      </c>
      <c r="I207" s="11" t="s">
        <v>11</v>
      </c>
      <c r="J207" s="12"/>
    </row>
    <row r="208" spans="1:10" ht="60" customHeight="1">
      <c r="A208" s="6" t="s">
        <v>763</v>
      </c>
      <c r="B208" s="6" t="s">
        <v>51</v>
      </c>
      <c r="C208" s="6" t="s">
        <v>61</v>
      </c>
      <c r="D208" s="7" t="s">
        <v>764</v>
      </c>
      <c r="E208" s="8" t="s">
        <v>765</v>
      </c>
      <c r="F208" s="6" t="s">
        <v>766</v>
      </c>
      <c r="G208" s="9">
        <f>IF(A208=1,"_",IF(C208="_","???",C208))</f>
        <v/>
      </c>
      <c r="H208" s="10" t="s">
        <v>11</v>
      </c>
      <c r="I208" s="11" t="s">
        <v>11</v>
      </c>
      <c r="J208" s="12"/>
    </row>
    <row r="209" spans="1:10" ht="60" customHeight="1">
      <c r="A209" s="6" t="s">
        <v>767</v>
      </c>
      <c r="B209" s="6" t="s">
        <v>10</v>
      </c>
      <c r="C209" s="6" t="s">
        <v>11</v>
      </c>
      <c r="D209" s="7" t="s">
        <v>103</v>
      </c>
      <c r="E209" s="8" t="s">
        <v>768</v>
      </c>
      <c r="F209" s="6" t="s">
        <v>769</v>
      </c>
      <c r="G209" s="9">
        <f>IF(A209=1,"_",IF(C209="_","???",C209))</f>
        <v/>
      </c>
      <c r="H209" s="10" t="s">
        <v>11</v>
      </c>
      <c r="I209" s="11" t="s">
        <v>11</v>
      </c>
      <c r="J209" s="12"/>
    </row>
    <row r="210" spans="1:10" ht="60" customHeight="1">
      <c r="A210" s="6" t="s">
        <v>770</v>
      </c>
      <c r="B210" s="6" t="s">
        <v>19</v>
      </c>
      <c r="C210" s="6" t="s">
        <v>61</v>
      </c>
      <c r="D210" s="7" t="s">
        <v>771</v>
      </c>
      <c r="E210" s="8" t="s">
        <v>772</v>
      </c>
      <c r="F210" s="6" t="s">
        <v>773</v>
      </c>
      <c r="G210" s="9">
        <f>IF(A210=1,"_",IF(C210="_","???",C210))</f>
        <v/>
      </c>
      <c r="H210" s="10" t="s">
        <v>11</v>
      </c>
      <c r="I210" s="11" t="s">
        <v>11</v>
      </c>
      <c r="J210" s="12"/>
    </row>
    <row r="211" spans="1:10" ht="60" customHeight="1">
      <c r="A211" s="6" t="s">
        <v>774</v>
      </c>
      <c r="B211" s="6" t="s">
        <v>39</v>
      </c>
      <c r="C211" s="6" t="s">
        <v>11</v>
      </c>
      <c r="D211" s="7" t="s">
        <v>775</v>
      </c>
      <c r="E211" s="8" t="s">
        <v>776</v>
      </c>
      <c r="F211" s="6" t="s">
        <v>777</v>
      </c>
      <c r="G211" s="9">
        <f>IF(A211=1,"_",IF(C211="_","???",C211))</f>
        <v/>
      </c>
      <c r="H211" s="10" t="s">
        <v>11</v>
      </c>
      <c r="I211" s="11" t="s">
        <v>11</v>
      </c>
      <c r="J211" s="12"/>
    </row>
    <row r="212" spans="1:10" ht="60" customHeight="1">
      <c r="A212" s="6" t="s">
        <v>778</v>
      </c>
      <c r="B212" s="6" t="s">
        <v>10</v>
      </c>
      <c r="C212" s="6" t="s">
        <v>11</v>
      </c>
      <c r="D212" s="7" t="s">
        <v>529</v>
      </c>
      <c r="E212" s="8" t="s">
        <v>779</v>
      </c>
      <c r="F212" s="6" t="s">
        <v>780</v>
      </c>
      <c r="G212" s="9">
        <f>IF(A212=1,"_",IF(C212="_","???",C212))</f>
        <v/>
      </c>
      <c r="H212" s="10" t="s">
        <v>11</v>
      </c>
      <c r="I212" s="11" t="s">
        <v>11</v>
      </c>
      <c r="J212" s="12"/>
    </row>
    <row r="213" spans="1:10" ht="60" customHeight="1">
      <c r="A213" s="6" t="s">
        <v>781</v>
      </c>
      <c r="B213" s="6" t="s">
        <v>23</v>
      </c>
      <c r="C213" s="6" t="s">
        <v>159</v>
      </c>
      <c r="D213" s="7" t="s">
        <v>782</v>
      </c>
      <c r="E213" s="8" t="s">
        <v>783</v>
      </c>
      <c r="F213" s="6" t="s">
        <v>784</v>
      </c>
      <c r="G213" s="9">
        <f>IF(A213=1,"_",IF(C213="_","???",C213))</f>
        <v/>
      </c>
      <c r="H213" s="10" t="s">
        <v>11</v>
      </c>
      <c r="I213" s="11" t="s">
        <v>11</v>
      </c>
      <c r="J213" s="12"/>
    </row>
    <row r="214" spans="1:10" ht="60" customHeight="1">
      <c r="A214" s="6" t="s">
        <v>785</v>
      </c>
      <c r="B214" s="6" t="s">
        <v>15</v>
      </c>
      <c r="C214" s="6" t="s">
        <v>289</v>
      </c>
      <c r="D214" s="7" t="s">
        <v>70</v>
      </c>
      <c r="E214" s="8" t="s">
        <v>786</v>
      </c>
      <c r="F214" s="6" t="s">
        <v>787</v>
      </c>
      <c r="G214" s="9">
        <f>IF(A214=1,"_",IF(C214="_","???",C214))</f>
        <v/>
      </c>
      <c r="H214" s="10" t="s">
        <v>11</v>
      </c>
      <c r="I214" s="11" t="s">
        <v>11</v>
      </c>
      <c r="J214" s="12"/>
    </row>
    <row r="215" spans="1:10" ht="60" customHeight="1">
      <c r="A215" s="6" t="s">
        <v>788</v>
      </c>
      <c r="B215" s="6" t="s">
        <v>47</v>
      </c>
      <c r="C215" s="6" t="s">
        <v>11</v>
      </c>
      <c r="D215" s="7" t="s">
        <v>789</v>
      </c>
      <c r="E215" s="8" t="s">
        <v>790</v>
      </c>
      <c r="F215" s="6" t="s">
        <v>791</v>
      </c>
      <c r="G215" s="9">
        <f>IF(A215=1,"_",IF(C215="_","???",C215))</f>
        <v/>
      </c>
      <c r="H215" s="10" t="s">
        <v>11</v>
      </c>
      <c r="I215" s="11" t="s">
        <v>11</v>
      </c>
      <c r="J215" s="12"/>
    </row>
    <row r="216" spans="1:10" ht="60" customHeight="1">
      <c r="A216" s="6" t="s">
        <v>792</v>
      </c>
      <c r="B216" s="6" t="s">
        <v>10</v>
      </c>
      <c r="C216" s="6" t="s">
        <v>11</v>
      </c>
      <c r="D216" s="7" t="s">
        <v>121</v>
      </c>
      <c r="E216" s="8" t="s">
        <v>793</v>
      </c>
      <c r="F216" s="6" t="s">
        <v>794</v>
      </c>
      <c r="G216" s="9">
        <f>IF(A216=1,"_",IF(C216="_","???",C216))</f>
        <v/>
      </c>
      <c r="H216" s="10" t="s">
        <v>11</v>
      </c>
      <c r="I216" s="11" t="s">
        <v>11</v>
      </c>
      <c r="J216" s="12"/>
    </row>
    <row r="217" spans="1:10" ht="60" customHeight="1">
      <c r="A217" s="6" t="s">
        <v>795</v>
      </c>
      <c r="B217" s="6" t="s">
        <v>10</v>
      </c>
      <c r="C217" s="6" t="s">
        <v>11</v>
      </c>
      <c r="D217" s="7" t="s">
        <v>121</v>
      </c>
      <c r="E217" s="8" t="s">
        <v>580</v>
      </c>
      <c r="F217" s="6" t="s">
        <v>796</v>
      </c>
      <c r="G217" s="9">
        <f>IF(A217=1,"_",IF(C217="_","???",C217))</f>
        <v/>
      </c>
      <c r="H217" s="10" t="s">
        <v>11</v>
      </c>
      <c r="I217" s="11" t="s">
        <v>11</v>
      </c>
      <c r="J217" s="12"/>
    </row>
    <row r="218" spans="1:10" ht="60" customHeight="1">
      <c r="A218" s="6" t="s">
        <v>797</v>
      </c>
      <c r="B218" s="6" t="s">
        <v>248</v>
      </c>
      <c r="C218" s="6" t="s">
        <v>11</v>
      </c>
      <c r="D218" s="7" t="s">
        <v>24</v>
      </c>
      <c r="E218" s="8" t="s">
        <v>798</v>
      </c>
      <c r="F218" s="6" t="s">
        <v>799</v>
      </c>
      <c r="G218" s="9">
        <f>IF(A218=1,"_",IF(C218="_","???",C218))</f>
        <v/>
      </c>
      <c r="H218" s="10" t="s">
        <v>11</v>
      </c>
      <c r="I218" s="11" t="s">
        <v>11</v>
      </c>
      <c r="J218" s="12"/>
    </row>
    <row r="219" spans="1:10" ht="60" customHeight="1">
      <c r="A219" s="6" t="s">
        <v>800</v>
      </c>
      <c r="B219" s="6" t="s">
        <v>15</v>
      </c>
      <c r="C219" s="6" t="s">
        <v>11</v>
      </c>
      <c r="D219" s="7" t="s">
        <v>764</v>
      </c>
      <c r="E219" s="8" t="s">
        <v>801</v>
      </c>
      <c r="F219" s="6" t="s">
        <v>802</v>
      </c>
      <c r="G219" s="9">
        <f>IF(A219=1,"_",IF(C219="_","???",C219))</f>
        <v/>
      </c>
      <c r="H219" s="10" t="s">
        <v>11</v>
      </c>
      <c r="I219" s="11" t="s">
        <v>11</v>
      </c>
      <c r="J219" s="12"/>
    </row>
    <row r="220" spans="1:10" ht="60" customHeight="1">
      <c r="A220" s="6" t="s">
        <v>803</v>
      </c>
      <c r="B220" s="6" t="s">
        <v>15</v>
      </c>
      <c r="C220" s="6" t="s">
        <v>61</v>
      </c>
      <c r="D220" s="7" t="s">
        <v>274</v>
      </c>
      <c r="E220" s="8" t="s">
        <v>804</v>
      </c>
      <c r="F220" s="6" t="s">
        <v>805</v>
      </c>
      <c r="G220" s="9">
        <f>IF(A220=1,"_",IF(C220="_","???",C220))</f>
        <v/>
      </c>
      <c r="H220" s="10" t="s">
        <v>11</v>
      </c>
      <c r="I220" s="11" t="s">
        <v>11</v>
      </c>
      <c r="J220" s="12"/>
    </row>
    <row r="221" spans="1:10" ht="60" customHeight="1">
      <c r="A221" s="6" t="s">
        <v>806</v>
      </c>
      <c r="B221" s="6" t="s">
        <v>10</v>
      </c>
      <c r="C221" s="6" t="s">
        <v>11</v>
      </c>
      <c r="D221" s="7" t="s">
        <v>103</v>
      </c>
      <c r="E221" s="8" t="s">
        <v>807</v>
      </c>
      <c r="F221" s="6" t="s">
        <v>808</v>
      </c>
      <c r="G221" s="9">
        <f>IF(A221=1,"_",IF(C221="_","???",C221))</f>
        <v/>
      </c>
      <c r="H221" s="10" t="s">
        <v>11</v>
      </c>
      <c r="I221" s="11" t="s">
        <v>11</v>
      </c>
      <c r="J221" s="12"/>
    </row>
    <row r="222" spans="1:10" ht="60" customHeight="1">
      <c r="A222" s="6" t="s">
        <v>809</v>
      </c>
      <c r="B222" s="6" t="s">
        <v>10</v>
      </c>
      <c r="C222" s="6" t="s">
        <v>11</v>
      </c>
      <c r="D222" s="7" t="s">
        <v>810</v>
      </c>
      <c r="E222" s="8" t="s">
        <v>811</v>
      </c>
      <c r="F222" s="6" t="s">
        <v>812</v>
      </c>
      <c r="G222" s="9">
        <f>IF(A222=1,"_",IF(C222="_","???",C222))</f>
        <v/>
      </c>
      <c r="H222" s="10" t="s">
        <v>11</v>
      </c>
      <c r="I222" s="11" t="s">
        <v>11</v>
      </c>
      <c r="J222" s="12"/>
    </row>
    <row r="223" spans="1:10" ht="60" customHeight="1">
      <c r="A223" s="6" t="s">
        <v>813</v>
      </c>
      <c r="B223" s="6" t="s">
        <v>10</v>
      </c>
      <c r="C223" s="6" t="s">
        <v>11</v>
      </c>
      <c r="D223" s="7" t="s">
        <v>121</v>
      </c>
      <c r="E223" s="8" t="s">
        <v>814</v>
      </c>
      <c r="F223" s="6" t="s">
        <v>815</v>
      </c>
      <c r="G223" s="9">
        <f>IF(A223=1,"_",IF(C223="_","???",C223))</f>
        <v/>
      </c>
      <c r="H223" s="10" t="s">
        <v>11</v>
      </c>
      <c r="I223" s="11" t="s">
        <v>11</v>
      </c>
      <c r="J223" s="12"/>
    </row>
    <row r="224" spans="1:10" ht="60" customHeight="1">
      <c r="A224" s="6" t="s">
        <v>816</v>
      </c>
      <c r="B224" s="6" t="s">
        <v>10</v>
      </c>
      <c r="C224" s="6" t="s">
        <v>11</v>
      </c>
      <c r="D224" s="7" t="s">
        <v>103</v>
      </c>
      <c r="E224" s="8" t="s">
        <v>817</v>
      </c>
      <c r="F224" s="6" t="s">
        <v>818</v>
      </c>
      <c r="G224" s="9">
        <f>IF(A224=1,"_",IF(C224="_","???",C224))</f>
        <v/>
      </c>
      <c r="H224" s="10" t="s">
        <v>11</v>
      </c>
      <c r="I224" s="11" t="s">
        <v>11</v>
      </c>
      <c r="J224" s="12"/>
    </row>
    <row r="225" spans="1:10" ht="60" customHeight="1">
      <c r="A225" s="6" t="s">
        <v>819</v>
      </c>
      <c r="B225" s="6" t="s">
        <v>10</v>
      </c>
      <c r="C225" s="6" t="s">
        <v>11</v>
      </c>
      <c r="D225" s="7" t="s">
        <v>810</v>
      </c>
      <c r="E225" s="8" t="s">
        <v>820</v>
      </c>
      <c r="F225" s="6" t="s">
        <v>821</v>
      </c>
      <c r="G225" s="9">
        <f>IF(A225=1,"_",IF(C225="_","???",C225))</f>
        <v/>
      </c>
      <c r="H225" s="10" t="s">
        <v>11</v>
      </c>
      <c r="I225" s="11" t="s">
        <v>11</v>
      </c>
      <c r="J225" s="12"/>
    </row>
    <row r="226" spans="1:10" ht="60" customHeight="1">
      <c r="A226" s="6" t="s">
        <v>822</v>
      </c>
      <c r="B226" s="6" t="s">
        <v>10</v>
      </c>
      <c r="C226" s="6" t="s">
        <v>11</v>
      </c>
      <c r="D226" s="7" t="s">
        <v>121</v>
      </c>
      <c r="E226" s="8" t="s">
        <v>823</v>
      </c>
      <c r="F226" s="6" t="s">
        <v>824</v>
      </c>
      <c r="G226" s="9">
        <f>IF(A226=1,"_",IF(C226="_","???",C226))</f>
        <v/>
      </c>
      <c r="H226" s="10" t="s">
        <v>11</v>
      </c>
      <c r="I226" s="11" t="s">
        <v>11</v>
      </c>
      <c r="J226" s="12"/>
    </row>
    <row r="227" spans="1:10" ht="60" customHeight="1">
      <c r="A227" s="6" t="s">
        <v>825</v>
      </c>
      <c r="B227" s="6" t="s">
        <v>10</v>
      </c>
      <c r="C227" s="6" t="s">
        <v>826</v>
      </c>
      <c r="D227" s="7" t="s">
        <v>810</v>
      </c>
      <c r="E227" s="8" t="s">
        <v>827</v>
      </c>
      <c r="F227" s="6" t="s">
        <v>828</v>
      </c>
      <c r="G227" s="9">
        <f>IF(A227=1,"_",IF(C227="_","???",C227))</f>
        <v/>
      </c>
      <c r="H227" s="10" t="s">
        <v>11</v>
      </c>
      <c r="I227" s="11" t="s">
        <v>11</v>
      </c>
      <c r="J227" s="12"/>
    </row>
    <row r="228" spans="1:10" ht="60" customHeight="1">
      <c r="A228" s="6" t="s">
        <v>829</v>
      </c>
      <c r="B228" s="6" t="s">
        <v>10</v>
      </c>
      <c r="C228" s="6" t="s">
        <v>252</v>
      </c>
      <c r="D228" s="7" t="s">
        <v>121</v>
      </c>
      <c r="E228" s="8" t="s">
        <v>830</v>
      </c>
      <c r="F228" s="6" t="s">
        <v>831</v>
      </c>
      <c r="G228" s="9">
        <f>IF(A228=1,"_",IF(C228="_","???",C228))</f>
        <v/>
      </c>
      <c r="H228" s="10" t="s">
        <v>11</v>
      </c>
      <c r="I228" s="11" t="s">
        <v>11</v>
      </c>
      <c r="J228" s="12"/>
    </row>
    <row r="229" spans="1:10" ht="60" customHeight="1">
      <c r="A229" s="6" t="s">
        <v>832</v>
      </c>
      <c r="B229" s="6" t="s">
        <v>15</v>
      </c>
      <c r="C229" s="6" t="s">
        <v>11</v>
      </c>
      <c r="D229" s="7" t="s">
        <v>452</v>
      </c>
      <c r="E229" s="8" t="s">
        <v>833</v>
      </c>
      <c r="F229" s="6" t="s">
        <v>834</v>
      </c>
      <c r="G229" s="9">
        <f>IF(A229=1,"_",IF(C229="_","???",C229))</f>
        <v/>
      </c>
      <c r="H229" s="10" t="s">
        <v>11</v>
      </c>
      <c r="I229" s="11" t="s">
        <v>11</v>
      </c>
      <c r="J229" s="12"/>
    </row>
    <row r="230" spans="1:10" ht="60" customHeight="1">
      <c r="A230" s="6" t="s">
        <v>835</v>
      </c>
      <c r="B230" s="6" t="s">
        <v>15</v>
      </c>
      <c r="C230" s="6" t="s">
        <v>129</v>
      </c>
      <c r="D230" s="7" t="s">
        <v>70</v>
      </c>
      <c r="E230" s="8" t="s">
        <v>836</v>
      </c>
      <c r="F230" s="6" t="s">
        <v>837</v>
      </c>
      <c r="G230" s="9">
        <f>IF(A230=1,"_",IF(C230="_","???",C230))</f>
        <v/>
      </c>
      <c r="H230" s="10" t="s">
        <v>11</v>
      </c>
      <c r="I230" s="11" t="s">
        <v>11</v>
      </c>
      <c r="J230" s="12"/>
    </row>
    <row r="231" spans="1:10" ht="60" customHeight="1">
      <c r="A231" s="6" t="s">
        <v>838</v>
      </c>
      <c r="B231" s="6" t="s">
        <v>10</v>
      </c>
      <c r="C231" s="6" t="s">
        <v>11</v>
      </c>
      <c r="D231" s="7" t="s">
        <v>103</v>
      </c>
      <c r="E231" s="8" t="s">
        <v>839</v>
      </c>
      <c r="F231" s="6" t="s">
        <v>840</v>
      </c>
      <c r="G231" s="9">
        <f>IF(A231=1,"_",IF(C231="_","???",C231))</f>
        <v/>
      </c>
      <c r="H231" s="10" t="s">
        <v>11</v>
      </c>
      <c r="I231" s="11" t="s">
        <v>11</v>
      </c>
      <c r="J231" s="12"/>
    </row>
    <row r="232" spans="1:10" ht="60" customHeight="1">
      <c r="A232" s="6" t="s">
        <v>841</v>
      </c>
      <c r="B232" s="6" t="s">
        <v>35</v>
      </c>
      <c r="C232" s="6" t="s">
        <v>256</v>
      </c>
      <c r="D232" s="7" t="s">
        <v>842</v>
      </c>
      <c r="E232" s="8" t="s">
        <v>843</v>
      </c>
      <c r="F232" s="6" t="s">
        <v>844</v>
      </c>
      <c r="G232" s="9">
        <f>IF(A232=1,"_",IF(C232="_","???",C232))</f>
        <v/>
      </c>
      <c r="H232" s="10" t="s">
        <v>11</v>
      </c>
      <c r="I232" s="11" t="s">
        <v>11</v>
      </c>
      <c r="J232" s="12"/>
    </row>
    <row r="233" spans="1:10" ht="60" customHeight="1">
      <c r="A233" s="6" t="s">
        <v>845</v>
      </c>
      <c r="B233" s="6" t="s">
        <v>19</v>
      </c>
      <c r="C233" s="6" t="s">
        <v>11</v>
      </c>
      <c r="D233" s="7" t="s">
        <v>846</v>
      </c>
      <c r="E233" s="8" t="s">
        <v>847</v>
      </c>
      <c r="F233" s="6" t="s">
        <v>848</v>
      </c>
      <c r="G233" s="9">
        <f>IF(A233=1,"_",IF(C233="_","???",C233))</f>
        <v/>
      </c>
      <c r="H233" s="10" t="s">
        <v>11</v>
      </c>
      <c r="I233" s="11" t="s">
        <v>11</v>
      </c>
      <c r="J233" s="12"/>
    </row>
    <row r="234" spans="1:10" ht="60" customHeight="1">
      <c r="A234" s="6" t="s">
        <v>849</v>
      </c>
      <c r="B234" s="6" t="s">
        <v>59</v>
      </c>
      <c r="C234" s="6" t="s">
        <v>11</v>
      </c>
      <c r="D234" s="7" t="s">
        <v>850</v>
      </c>
      <c r="E234" s="8" t="s">
        <v>851</v>
      </c>
      <c r="F234" s="6" t="s">
        <v>852</v>
      </c>
      <c r="G234" s="9">
        <f>IF(A234=1,"_",IF(C234="_","???",C234))</f>
        <v/>
      </c>
      <c r="H234" s="10" t="s">
        <v>11</v>
      </c>
      <c r="I234" s="11" t="s">
        <v>11</v>
      </c>
      <c r="J234" s="12"/>
    </row>
    <row r="235" spans="1:10" ht="60" customHeight="1">
      <c r="A235" s="6" t="s">
        <v>853</v>
      </c>
      <c r="B235" s="6" t="s">
        <v>19</v>
      </c>
      <c r="C235" s="6" t="s">
        <v>369</v>
      </c>
      <c r="D235" s="7" t="s">
        <v>70</v>
      </c>
      <c r="E235" s="8" t="s">
        <v>854</v>
      </c>
      <c r="F235" s="6" t="s">
        <v>855</v>
      </c>
      <c r="G235" s="9">
        <f>IF(A235=1,"_",IF(C235="_","???",C235))</f>
        <v/>
      </c>
      <c r="H235" s="10" t="s">
        <v>11</v>
      </c>
      <c r="I235" s="11" t="s">
        <v>11</v>
      </c>
      <c r="J235" s="12"/>
    </row>
    <row r="236" spans="1:10" ht="60" customHeight="1">
      <c r="A236" s="6" t="s">
        <v>856</v>
      </c>
      <c r="B236" s="6" t="s">
        <v>15</v>
      </c>
      <c r="C236" s="6" t="s">
        <v>381</v>
      </c>
      <c r="D236" s="7" t="s">
        <v>857</v>
      </c>
      <c r="E236" s="8" t="s">
        <v>858</v>
      </c>
      <c r="F236" s="6" t="s">
        <v>859</v>
      </c>
      <c r="G236" s="9">
        <f>IF(A236=1,"_",IF(C236="_","???",C236))</f>
        <v/>
      </c>
      <c r="H236" s="10" t="s">
        <v>11</v>
      </c>
      <c r="I236" s="11" t="s">
        <v>11</v>
      </c>
      <c r="J236" s="12"/>
    </row>
    <row r="237" spans="1:10" ht="60" customHeight="1">
      <c r="A237" s="6" t="s">
        <v>860</v>
      </c>
      <c r="B237" s="6" t="s">
        <v>10</v>
      </c>
      <c r="C237" s="6" t="s">
        <v>11</v>
      </c>
      <c r="D237" s="7" t="s">
        <v>121</v>
      </c>
      <c r="E237" s="8" t="s">
        <v>861</v>
      </c>
      <c r="F237" s="6" t="s">
        <v>862</v>
      </c>
      <c r="G237" s="9">
        <f>IF(A237=1,"_",IF(C237="_","???",C237))</f>
        <v/>
      </c>
      <c r="H237" s="10" t="s">
        <v>11</v>
      </c>
      <c r="I237" s="11" t="s">
        <v>11</v>
      </c>
      <c r="J237" s="12"/>
    </row>
    <row r="238" spans="1:10" ht="60" customHeight="1">
      <c r="A238" s="6" t="s">
        <v>863</v>
      </c>
      <c r="B238" s="6" t="s">
        <v>248</v>
      </c>
      <c r="C238" s="6" t="s">
        <v>11</v>
      </c>
      <c r="D238" s="7" t="s">
        <v>274</v>
      </c>
      <c r="E238" s="8" t="s">
        <v>864</v>
      </c>
      <c r="F238" s="6" t="s">
        <v>865</v>
      </c>
      <c r="G238" s="9">
        <f>IF(A238=1,"_",IF(C238="_","???",C238))</f>
        <v/>
      </c>
      <c r="H238" s="10" t="s">
        <v>11</v>
      </c>
      <c r="I238" s="11" t="s">
        <v>11</v>
      </c>
      <c r="J238" s="12"/>
    </row>
    <row r="239" spans="1:10" ht="60" customHeight="1">
      <c r="A239" s="6" t="s">
        <v>866</v>
      </c>
      <c r="B239" s="6" t="s">
        <v>39</v>
      </c>
      <c r="C239" s="6" t="s">
        <v>867</v>
      </c>
      <c r="D239" s="7" t="s">
        <v>868</v>
      </c>
      <c r="E239" s="8" t="s">
        <v>869</v>
      </c>
      <c r="F239" s="6" t="s">
        <v>870</v>
      </c>
      <c r="G239" s="9">
        <f>IF(A239=1,"_",IF(C239="_","???",C239))</f>
        <v/>
      </c>
      <c r="H239" s="10" t="s">
        <v>11</v>
      </c>
      <c r="I239" s="11" t="s">
        <v>11</v>
      </c>
      <c r="J239" s="12"/>
    </row>
    <row r="240" spans="1:10" ht="60" customHeight="1">
      <c r="A240" s="6" t="s">
        <v>871</v>
      </c>
      <c r="B240" s="6" t="s">
        <v>15</v>
      </c>
      <c r="C240" s="6" t="s">
        <v>872</v>
      </c>
      <c r="D240" s="7" t="s">
        <v>873</v>
      </c>
      <c r="E240" s="8" t="s">
        <v>874</v>
      </c>
      <c r="F240" s="6" t="s">
        <v>875</v>
      </c>
      <c r="G240" s="9">
        <f>IF(A240=1,"_",IF(C240="_","???",C240))</f>
        <v/>
      </c>
      <c r="H240" s="10" t="s">
        <v>11</v>
      </c>
      <c r="I240" s="11" t="s">
        <v>11</v>
      </c>
      <c r="J240" s="12"/>
    </row>
    <row r="241" spans="1:10" ht="60" customHeight="1">
      <c r="A241" s="6" t="s">
        <v>876</v>
      </c>
      <c r="B241" s="6" t="s">
        <v>23</v>
      </c>
      <c r="C241" s="6" t="s">
        <v>11</v>
      </c>
      <c r="D241" s="7" t="s">
        <v>877</v>
      </c>
      <c r="E241" s="8" t="s">
        <v>878</v>
      </c>
      <c r="F241" s="6" t="s">
        <v>879</v>
      </c>
      <c r="G241" s="9">
        <f>IF(A241=1,"_",IF(C241="_","???",C241))</f>
        <v/>
      </c>
      <c r="H241" s="10" t="s">
        <v>11</v>
      </c>
      <c r="I241" s="11" t="s">
        <v>11</v>
      </c>
      <c r="J241" s="12"/>
    </row>
    <row r="242" spans="1:10" ht="60" customHeight="1">
      <c r="A242" s="6" t="s">
        <v>880</v>
      </c>
      <c r="B242" s="6" t="s">
        <v>10</v>
      </c>
      <c r="C242" s="6" t="s">
        <v>11</v>
      </c>
      <c r="D242" s="7" t="s">
        <v>103</v>
      </c>
      <c r="E242" s="8" t="s">
        <v>881</v>
      </c>
      <c r="F242" s="6" t="s">
        <v>882</v>
      </c>
      <c r="G242" s="9">
        <f>IF(A242=1,"_",IF(C242="_","???",C242))</f>
        <v/>
      </c>
      <c r="H242" s="10" t="s">
        <v>11</v>
      </c>
      <c r="I242" s="11" t="s">
        <v>11</v>
      </c>
      <c r="J242" s="12"/>
    </row>
    <row r="243" spans="1:10" ht="60" customHeight="1">
      <c r="A243" s="6" t="s">
        <v>883</v>
      </c>
      <c r="B243" s="6" t="s">
        <v>10</v>
      </c>
      <c r="C243" s="6" t="s">
        <v>11</v>
      </c>
      <c r="D243" s="7" t="s">
        <v>810</v>
      </c>
      <c r="E243" s="8" t="s">
        <v>884</v>
      </c>
      <c r="F243" s="6" t="s">
        <v>885</v>
      </c>
      <c r="G243" s="9">
        <f>IF(A243=1,"_",IF(C243="_","???",C243))</f>
        <v/>
      </c>
      <c r="H243" s="10" t="s">
        <v>11</v>
      </c>
      <c r="I243" s="11" t="s">
        <v>11</v>
      </c>
      <c r="J243" s="12"/>
    </row>
    <row r="244" spans="1:10" ht="60" customHeight="1">
      <c r="A244" s="6" t="s">
        <v>886</v>
      </c>
      <c r="B244" s="6" t="s">
        <v>10</v>
      </c>
      <c r="C244" s="6" t="s">
        <v>11</v>
      </c>
      <c r="D244" s="7" t="s">
        <v>121</v>
      </c>
      <c r="E244" s="8" t="s">
        <v>887</v>
      </c>
      <c r="F244" s="6" t="s">
        <v>888</v>
      </c>
      <c r="G244" s="9">
        <f>IF(A244=1,"_",IF(C244="_","???",C244))</f>
        <v/>
      </c>
      <c r="H244" s="10" t="s">
        <v>11</v>
      </c>
      <c r="I244" s="11" t="s">
        <v>11</v>
      </c>
      <c r="J244" s="12"/>
    </row>
    <row r="245" spans="1:10" ht="60" customHeight="1">
      <c r="A245" s="6" t="s">
        <v>889</v>
      </c>
      <c r="B245" s="6" t="s">
        <v>10</v>
      </c>
      <c r="C245" s="6" t="s">
        <v>11</v>
      </c>
      <c r="D245" s="7" t="s">
        <v>103</v>
      </c>
      <c r="E245" s="8" t="s">
        <v>890</v>
      </c>
      <c r="F245" s="6" t="s">
        <v>891</v>
      </c>
      <c r="G245" s="9">
        <f>IF(A245=1,"_",IF(C245="_","???",C245))</f>
        <v/>
      </c>
      <c r="H245" s="10" t="s">
        <v>11</v>
      </c>
      <c r="I245" s="11" t="s">
        <v>11</v>
      </c>
      <c r="J245" s="12"/>
    </row>
    <row r="246" spans="1:10" ht="60" customHeight="1">
      <c r="A246" s="6" t="s">
        <v>892</v>
      </c>
      <c r="B246" s="6" t="s">
        <v>35</v>
      </c>
      <c r="C246" s="6" t="s">
        <v>11</v>
      </c>
      <c r="D246" s="7" t="s">
        <v>136</v>
      </c>
      <c r="E246" s="8" t="s">
        <v>893</v>
      </c>
      <c r="F246" s="6" t="s">
        <v>894</v>
      </c>
      <c r="G246" s="9">
        <f>IF(A246=1,"_",IF(C246="_","???",C246))</f>
        <v/>
      </c>
      <c r="H246" s="10" t="s">
        <v>11</v>
      </c>
      <c r="I246" s="11" t="s">
        <v>11</v>
      </c>
      <c r="J246" s="12"/>
    </row>
    <row r="247" spans="1:10" ht="60" customHeight="1">
      <c r="A247" s="6" t="s">
        <v>895</v>
      </c>
      <c r="B247" s="6" t="s">
        <v>10</v>
      </c>
      <c r="C247" s="6" t="s">
        <v>11</v>
      </c>
      <c r="D247" s="7" t="s">
        <v>896</v>
      </c>
      <c r="E247" s="8" t="s">
        <v>897</v>
      </c>
      <c r="F247" s="6" t="s">
        <v>898</v>
      </c>
      <c r="G247" s="9">
        <f>IF(A247=1,"_",IF(C247="_","???",C247))</f>
        <v/>
      </c>
      <c r="H247" s="10" t="s">
        <v>11</v>
      </c>
      <c r="I247" s="11" t="s">
        <v>11</v>
      </c>
      <c r="J247" s="12"/>
    </row>
    <row r="248" spans="1:10" ht="60" customHeight="1">
      <c r="A248" s="6" t="s">
        <v>899</v>
      </c>
      <c r="B248" s="6" t="s">
        <v>10</v>
      </c>
      <c r="C248" s="6" t="s">
        <v>11</v>
      </c>
      <c r="D248" s="7" t="s">
        <v>121</v>
      </c>
      <c r="E248" s="8" t="s">
        <v>580</v>
      </c>
      <c r="F248" s="6" t="s">
        <v>900</v>
      </c>
      <c r="G248" s="9">
        <f>IF(A248=1,"_",IF(C248="_","???",C248))</f>
        <v/>
      </c>
      <c r="H248" s="10" t="s">
        <v>11</v>
      </c>
      <c r="I248" s="11" t="s">
        <v>11</v>
      </c>
      <c r="J248" s="12"/>
    </row>
    <row r="249" spans="1:10" ht="60" customHeight="1">
      <c r="A249" s="6" t="s">
        <v>901</v>
      </c>
      <c r="B249" s="6" t="s">
        <v>78</v>
      </c>
      <c r="C249" s="6" t="s">
        <v>902</v>
      </c>
      <c r="D249" s="7" t="s">
        <v>903</v>
      </c>
      <c r="E249" s="8" t="s">
        <v>904</v>
      </c>
      <c r="F249" s="6" t="s">
        <v>905</v>
      </c>
      <c r="G249" s="9">
        <f>IF(A249=1,"_",IF(C249="_","???",C249))</f>
        <v/>
      </c>
      <c r="H249" s="10" t="s">
        <v>11</v>
      </c>
      <c r="I249" s="11" t="s">
        <v>11</v>
      </c>
      <c r="J249" s="12"/>
    </row>
    <row r="250" spans="1:10" ht="60" customHeight="1">
      <c r="A250" s="6" t="s">
        <v>906</v>
      </c>
      <c r="B250" s="6" t="s">
        <v>43</v>
      </c>
      <c r="C250" s="6" t="s">
        <v>907</v>
      </c>
      <c r="D250" s="7" t="s">
        <v>908</v>
      </c>
      <c r="E250" s="8" t="s">
        <v>909</v>
      </c>
      <c r="F250" s="6" t="s">
        <v>910</v>
      </c>
      <c r="G250" s="9">
        <f>IF(A250=1,"_",IF(C250="_","???",C250))</f>
        <v/>
      </c>
      <c r="H250" s="10" t="s">
        <v>11</v>
      </c>
      <c r="I250" s="11" t="s">
        <v>11</v>
      </c>
      <c r="J250" s="12"/>
    </row>
    <row r="251" spans="1:10" ht="60" customHeight="1">
      <c r="A251" s="6" t="s">
        <v>911</v>
      </c>
      <c r="B251" s="6" t="s">
        <v>35</v>
      </c>
      <c r="C251" s="6" t="s">
        <v>144</v>
      </c>
      <c r="D251" s="7" t="s">
        <v>912</v>
      </c>
      <c r="E251" s="8" t="s">
        <v>913</v>
      </c>
      <c r="F251" s="6" t="s">
        <v>914</v>
      </c>
      <c r="G251" s="9">
        <f>IF(A251=1,"_",IF(C251="_","???",C251))</f>
        <v/>
      </c>
      <c r="H251" s="10" t="s">
        <v>11</v>
      </c>
      <c r="I251" s="11" t="s">
        <v>11</v>
      </c>
      <c r="J251" s="12"/>
    </row>
    <row r="252" spans="1:10" ht="60" customHeight="1">
      <c r="A252" s="6" t="s">
        <v>915</v>
      </c>
      <c r="B252" s="6" t="s">
        <v>10</v>
      </c>
      <c r="C252" s="6" t="s">
        <v>11</v>
      </c>
      <c r="D252" s="7" t="s">
        <v>103</v>
      </c>
      <c r="E252" s="8" t="s">
        <v>916</v>
      </c>
      <c r="F252" s="6" t="s">
        <v>917</v>
      </c>
      <c r="G252" s="9">
        <f>IF(A252=1,"_",IF(C252="_","???",C252))</f>
        <v/>
      </c>
      <c r="H252" s="10" t="s">
        <v>11</v>
      </c>
      <c r="I252" s="11" t="s">
        <v>11</v>
      </c>
      <c r="J252" s="12"/>
    </row>
    <row r="253" spans="1:10" ht="60" customHeight="1">
      <c r="A253" s="6" t="s">
        <v>918</v>
      </c>
      <c r="B253" s="6" t="s">
        <v>15</v>
      </c>
      <c r="C253" s="6" t="s">
        <v>11</v>
      </c>
      <c r="D253" s="7" t="s">
        <v>720</v>
      </c>
      <c r="E253" s="8" t="s">
        <v>919</v>
      </c>
      <c r="F253" s="6" t="s">
        <v>920</v>
      </c>
      <c r="G253" s="9">
        <f>IF(A253=1,"_",IF(C253="_","???",C253))</f>
        <v/>
      </c>
      <c r="H253" s="10" t="s">
        <v>11</v>
      </c>
      <c r="I253" s="11" t="s">
        <v>11</v>
      </c>
      <c r="J253" s="12"/>
    </row>
    <row r="254" spans="1:10" ht="60" customHeight="1">
      <c r="A254" s="6" t="s">
        <v>921</v>
      </c>
      <c r="B254" s="6" t="s">
        <v>10</v>
      </c>
      <c r="C254" s="6" t="s">
        <v>11</v>
      </c>
      <c r="D254" s="7" t="s">
        <v>121</v>
      </c>
      <c r="E254" s="8" t="s">
        <v>922</v>
      </c>
      <c r="F254" s="6" t="s">
        <v>923</v>
      </c>
      <c r="G254" s="9">
        <f>IF(A254=1,"_",IF(C254="_","???",C254))</f>
        <v/>
      </c>
      <c r="H254" s="10" t="s">
        <v>11</v>
      </c>
      <c r="I254" s="11" t="s">
        <v>11</v>
      </c>
      <c r="J254" s="12"/>
    </row>
    <row r="255" spans="1:10" ht="60" customHeight="1">
      <c r="A255" s="6" t="s">
        <v>924</v>
      </c>
      <c r="B255" s="6" t="s">
        <v>19</v>
      </c>
      <c r="C255" s="6" t="s">
        <v>11</v>
      </c>
      <c r="D255" s="7" t="s">
        <v>499</v>
      </c>
      <c r="E255" s="8" t="s">
        <v>925</v>
      </c>
      <c r="F255" s="6" t="s">
        <v>926</v>
      </c>
      <c r="G255" s="9">
        <f>IF(A255=1,"_",IF(C255="_","???",C255))</f>
        <v/>
      </c>
      <c r="H255" s="10" t="s">
        <v>11</v>
      </c>
      <c r="I255" s="11" t="s">
        <v>11</v>
      </c>
      <c r="J255" s="12"/>
    </row>
    <row r="256" spans="1:10" ht="60" customHeight="1">
      <c r="A256" s="6" t="s">
        <v>927</v>
      </c>
      <c r="B256" s="6" t="s">
        <v>10</v>
      </c>
      <c r="C256" s="6" t="s">
        <v>11</v>
      </c>
      <c r="D256" s="7" t="s">
        <v>103</v>
      </c>
      <c r="E256" s="8" t="s">
        <v>928</v>
      </c>
      <c r="F256" s="6" t="s">
        <v>929</v>
      </c>
      <c r="G256" s="9">
        <f>IF(A256=1,"_",IF(C256="_","???",C256))</f>
        <v/>
      </c>
      <c r="H256" s="10" t="s">
        <v>11</v>
      </c>
      <c r="I256" s="11" t="s">
        <v>11</v>
      </c>
      <c r="J256" s="12"/>
    </row>
    <row r="257" spans="1:10" ht="60" customHeight="1">
      <c r="A257" s="6" t="s">
        <v>930</v>
      </c>
      <c r="B257" s="6" t="s">
        <v>59</v>
      </c>
      <c r="C257" s="6" t="s">
        <v>74</v>
      </c>
      <c r="D257" s="7" t="s">
        <v>931</v>
      </c>
      <c r="E257" s="8" t="s">
        <v>932</v>
      </c>
      <c r="F257" s="6" t="s">
        <v>933</v>
      </c>
      <c r="G257" s="9">
        <f>IF(A257=1,"_",IF(C257="_","???",C257))</f>
        <v/>
      </c>
      <c r="H257" s="10" t="s">
        <v>11</v>
      </c>
      <c r="I257" s="11" t="s">
        <v>11</v>
      </c>
      <c r="J257" s="12"/>
    </row>
    <row r="258" spans="1:10" ht="60" customHeight="1">
      <c r="A258" s="6" t="s">
        <v>934</v>
      </c>
      <c r="B258" s="6" t="s">
        <v>10</v>
      </c>
      <c r="C258" s="6" t="s">
        <v>11</v>
      </c>
      <c r="D258" s="7" t="s">
        <v>121</v>
      </c>
      <c r="E258" s="8" t="s">
        <v>935</v>
      </c>
      <c r="F258" s="6" t="s">
        <v>936</v>
      </c>
      <c r="G258" s="9">
        <f>IF(A258=1,"_",IF(C258="_","???",C258))</f>
        <v/>
      </c>
      <c r="H258" s="10" t="s">
        <v>11</v>
      </c>
      <c r="I258" s="11" t="s">
        <v>11</v>
      </c>
      <c r="J258" s="12"/>
    </row>
    <row r="259" spans="1:10" ht="60" customHeight="1">
      <c r="A259" s="6" t="s">
        <v>937</v>
      </c>
      <c r="B259" s="6" t="s">
        <v>27</v>
      </c>
      <c r="C259" s="6" t="s">
        <v>11</v>
      </c>
      <c r="D259" s="7" t="s">
        <v>938</v>
      </c>
      <c r="E259" s="8" t="s">
        <v>939</v>
      </c>
      <c r="F259" s="6" t="s">
        <v>940</v>
      </c>
      <c r="G259" s="9">
        <f>IF(A259=1,"_",IF(C259="_","???",C259))</f>
        <v/>
      </c>
      <c r="H259" s="10" t="s">
        <v>11</v>
      </c>
      <c r="I259" s="11" t="s">
        <v>11</v>
      </c>
      <c r="J259" s="12"/>
    </row>
    <row r="260" spans="1:10" ht="60" customHeight="1">
      <c r="A260" s="6" t="s">
        <v>941</v>
      </c>
      <c r="B260" s="6" t="s">
        <v>19</v>
      </c>
      <c r="C260" s="6" t="s">
        <v>61</v>
      </c>
      <c r="D260" s="7" t="s">
        <v>452</v>
      </c>
      <c r="E260" s="8" t="s">
        <v>942</v>
      </c>
      <c r="F260" s="6" t="s">
        <v>943</v>
      </c>
      <c r="G260" s="9">
        <f>IF(A260=1,"_",IF(C260="_","???",C260))</f>
        <v/>
      </c>
      <c r="H260" s="10" t="s">
        <v>11</v>
      </c>
      <c r="I260" s="11" t="s">
        <v>11</v>
      </c>
      <c r="J260" s="12"/>
    </row>
    <row r="261" spans="1:10" ht="60" customHeight="1">
      <c r="A261" s="6" t="s">
        <v>944</v>
      </c>
      <c r="B261" s="6" t="s">
        <v>10</v>
      </c>
      <c r="C261" s="6" t="s">
        <v>11</v>
      </c>
      <c r="D261" s="7" t="s">
        <v>462</v>
      </c>
      <c r="E261" s="8" t="s">
        <v>945</v>
      </c>
      <c r="F261" s="6" t="s">
        <v>946</v>
      </c>
      <c r="G261" s="9">
        <f>IF(A261=1,"_",IF(C261="_","???",C261))</f>
        <v/>
      </c>
      <c r="H261" s="10" t="s">
        <v>11</v>
      </c>
      <c r="I261" s="11" t="s">
        <v>11</v>
      </c>
      <c r="J261" s="12"/>
    </row>
    <row r="262" spans="1:10" ht="60" customHeight="1">
      <c r="A262" s="6" t="s">
        <v>947</v>
      </c>
      <c r="B262" s="6" t="s">
        <v>10</v>
      </c>
      <c r="C262" s="6" t="s">
        <v>11</v>
      </c>
      <c r="D262" s="7" t="s">
        <v>103</v>
      </c>
      <c r="E262" s="8" t="s">
        <v>948</v>
      </c>
      <c r="F262" s="6" t="s">
        <v>949</v>
      </c>
      <c r="G262" s="9">
        <f>IF(A262=1,"_",IF(C262="_","???",C262))</f>
        <v/>
      </c>
      <c r="H262" s="10" t="s">
        <v>11</v>
      </c>
      <c r="I262" s="11" t="s">
        <v>11</v>
      </c>
      <c r="J26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27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950</v>
      </c>
      <c r="B1" s="13" t="s">
        <v>951</v>
      </c>
      <c r="C1" s="13" t="s">
        <v>952</v>
      </c>
      <c r="D1" s="13" t="s">
        <v>953</v>
      </c>
      <c r="E1" s="14" t="s">
        <v>954</v>
      </c>
      <c r="F1" s="15" t="s">
        <v>955</v>
      </c>
      <c r="G1" s="16" t="s">
        <v>956</v>
      </c>
      <c r="H1" s="17" t="s">
        <v>957</v>
      </c>
      <c r="I1" s="18" t="s">
        <v>958</v>
      </c>
      <c r="J1" s="18" t="s">
        <v>959</v>
      </c>
      <c r="K1" s="18" t="s">
        <v>960</v>
      </c>
      <c r="L1" s="19" t="s">
        <v>9</v>
      </c>
    </row>
    <row r="2" spans="1:12">
      <c r="A2" s="20" t="s">
        <v>961</v>
      </c>
    </row>
    <row r="3" spans="1:12">
      <c r="A3" s="20" t="s">
        <v>12</v>
      </c>
      <c r="B3" s="21" t="s">
        <v>962</v>
      </c>
      <c r="C3" s="21" t="s">
        <v>963</v>
      </c>
      <c r="D3" s="21" t="s">
        <v>964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965</v>
      </c>
      <c r="B4" s="21" t="s">
        <v>962</v>
      </c>
      <c r="C4" s="21" t="s">
        <v>963</v>
      </c>
      <c r="D4" s="21" t="s">
        <v>964</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966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967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968</v>
      </c>
      <c r="B7" s="21" t="s">
        <v>962</v>
      </c>
      <c r="C7" s="21" t="s">
        <v>969</v>
      </c>
      <c r="D7" s="21" t="s">
        <v>964</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970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971</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972</v>
      </c>
      <c r="B10" s="21" t="s">
        <v>973</v>
      </c>
      <c r="C10" s="21" t="s">
        <v>969</v>
      </c>
      <c r="D10" s="21" t="s">
        <v>964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974</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975</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976</v>
      </c>
      <c r="B13" s="21" t="s">
        <v>973</v>
      </c>
      <c r="C13" s="21" t="s">
        <v>977</v>
      </c>
      <c r="D13" s="21" t="s">
        <v>964</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978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979</v>
      </c>
      <c r="B15" s="21" t="s">
        <v>980</v>
      </c>
      <c r="C15" s="21" t="s">
        <v>963</v>
      </c>
      <c r="D15" s="21" t="s">
        <v>964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981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982</v>
      </c>
    </row>
    <row r="19" spans="1:12">
      <c r="A19" s="20" t="s">
        <v>983</v>
      </c>
      <c r="B19" s="21" t="s">
        <v>984</v>
      </c>
      <c r="C19" s="21" t="s">
        <v>985</v>
      </c>
      <c r="D19" s="21" t="s">
        <v>964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986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987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988</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989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990</v>
      </c>
      <c r="B24" s="21" t="s">
        <v>973</v>
      </c>
      <c r="C24" s="21" t="s">
        <v>977</v>
      </c>
      <c r="D24" s="21" t="s">
        <v>964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970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991</v>
      </c>
      <c r="B26" s="21" t="s">
        <v>980</v>
      </c>
      <c r="C26" s="21" t="s">
        <v>963</v>
      </c>
      <c r="D26" s="21" t="s">
        <v>964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975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992</v>
      </c>
      <c r="B28" s="21" t="s">
        <v>993</v>
      </c>
      <c r="C28" s="21" t="s">
        <v>969</v>
      </c>
      <c r="D28" s="21" t="s">
        <v>964</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994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995</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996</v>
      </c>
      <c r="B31" s="21" t="s">
        <v>980</v>
      </c>
      <c r="C31" s="21" t="s">
        <v>997</v>
      </c>
      <c r="D31" s="21" t="s">
        <v>964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974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998</v>
      </c>
      <c r="B33" s="21" t="s">
        <v>980</v>
      </c>
      <c r="C33" s="21" t="s">
        <v>963</v>
      </c>
      <c r="D33" s="21" t="s">
        <v>964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999</v>
      </c>
      <c r="B34" s="21" t="s">
        <v>1000</v>
      </c>
      <c r="C34" s="21" t="s">
        <v>963</v>
      </c>
      <c r="D34" s="21" t="s">
        <v>964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981</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row>
    <row r="37" spans="1:12">
      <c r="A37" s="20" t="s">
        <v>1001</v>
      </c>
    </row>
    <row r="38" spans="1:12">
      <c r="A38" s="20" t="s">
        <v>1002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1003</v>
      </c>
      <c r="B39" s="21" t="s">
        <v>962</v>
      </c>
      <c r="C39" s="21" t="s">
        <v>1004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1005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1006</v>
      </c>
    </row>
    <row r="43" spans="1:12">
      <c r="A43" s="20" t="s">
        <v>998</v>
      </c>
      <c r="B43" s="21" t="s">
        <v>984</v>
      </c>
      <c r="C43" s="21" t="s">
        <v>963</v>
      </c>
      <c r="D43" s="21" t="s">
        <v>964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1007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1008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1009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1010</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1011</v>
      </c>
      <c r="B48" s="21" t="s">
        <v>962</v>
      </c>
      <c r="C48" s="21" t="s">
        <v>1012</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1013</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974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1014</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1015</v>
      </c>
      <c r="B52" s="21" t="s">
        <v>962</v>
      </c>
      <c r="C52" s="21" t="s">
        <v>1016</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1017</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1018</v>
      </c>
      <c r="B54" s="21" t="s">
        <v>973</v>
      </c>
      <c r="C54" s="21" t="s">
        <v>963</v>
      </c>
      <c r="D54" s="21" t="s">
        <v>964</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1019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1020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1021</v>
      </c>
      <c r="B57" s="21" t="s">
        <v>973</v>
      </c>
      <c r="C57" s="21" t="s">
        <v>977</v>
      </c>
      <c r="D57" s="21" t="s">
        <v>964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970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385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1022</v>
      </c>
      <c r="B60" s="21" t="s">
        <v>980</v>
      </c>
      <c r="C60" s="21" t="s">
        <v>997</v>
      </c>
      <c r="D60" s="21" t="s">
        <v>964</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1023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1024</v>
      </c>
      <c r="B62" s="21" t="s">
        <v>1000</v>
      </c>
      <c r="C62" s="21" t="s">
        <v>1025</v>
      </c>
      <c r="D62" s="21" t="s">
        <v>964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1026</v>
      </c>
      <c r="B63" s="21" t="s">
        <v>980</v>
      </c>
      <c r="C63" s="21" t="s">
        <v>977</v>
      </c>
      <c r="D63" s="21" t="s">
        <v>964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974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970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1027</v>
      </c>
      <c r="B66" s="21" t="s">
        <v>980</v>
      </c>
      <c r="C66" s="21" t="s">
        <v>1004</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1019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385</v>
      </c>
      <c r="B68" s="21" t="s">
        <v>1000</v>
      </c>
      <c r="C68" s="21" t="s">
        <v>1028</v>
      </c>
      <c r="D68" s="21" t="s">
        <v>964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1029</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744</v>
      </c>
      <c r="B70" s="21" t="s">
        <v>1030</v>
      </c>
      <c r="C70" s="21" t="s">
        <v>985</v>
      </c>
      <c r="D70" s="21" t="s">
        <v>964</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1031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160</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385</v>
      </c>
      <c r="B73" s="21" t="s">
        <v>1032</v>
      </c>
      <c r="C73" s="21" t="s">
        <v>1028</v>
      </c>
      <c r="D73" s="21" t="s">
        <v>964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1033</v>
      </c>
      <c r="B74" s="21" t="s">
        <v>1034</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1020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1022</v>
      </c>
      <c r="B76" s="21" t="s">
        <v>1035</v>
      </c>
      <c r="C76" s="21" t="s">
        <v>969</v>
      </c>
      <c r="D76" s="21" t="s">
        <v>964</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1036</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981</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row>
    <row r="80" spans="1:12">
      <c r="A80" s="20" t="s">
        <v>1037</v>
      </c>
    </row>
    <row r="81" spans="1:12">
      <c r="A81" s="20" t="s">
        <v>998</v>
      </c>
      <c r="B81" s="21" t="s">
        <v>962</v>
      </c>
      <c r="C81" s="21" t="s">
        <v>963</v>
      </c>
      <c r="D81" s="21" t="s">
        <v>964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974</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1038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988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989</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990</v>
      </c>
      <c r="B86" s="21" t="s">
        <v>973</v>
      </c>
      <c r="C86" s="21" t="s">
        <v>977</v>
      </c>
      <c r="D86" s="21" t="s">
        <v>964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970</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991</v>
      </c>
      <c r="B88" s="21" t="s">
        <v>980</v>
      </c>
      <c r="C88" s="21" t="s">
        <v>963</v>
      </c>
      <c r="D88" s="21" t="s">
        <v>964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981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1039</v>
      </c>
    </row>
    <row r="92" spans="1:12">
      <c r="A92" s="20" t="s">
        <v>1040</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1041</v>
      </c>
      <c r="B93" s="21" t="s">
        <v>962</v>
      </c>
      <c r="C93" s="21" t="s">
        <v>985</v>
      </c>
      <c r="D93" s="21" t="s">
        <v>964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1042</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row>
    <row r="96" spans="1:12">
      <c r="A96" s="20" t="s">
        <v>1043</v>
      </c>
    </row>
    <row r="97" spans="1:12">
      <c r="A97" s="20" t="s">
        <v>36</v>
      </c>
      <c r="B97" s="21" t="s">
        <v>962</v>
      </c>
      <c r="C97" s="21" t="s">
        <v>963</v>
      </c>
      <c r="D97" s="21" t="s">
        <v>964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999</v>
      </c>
      <c r="B98" s="21" t="s">
        <v>962</v>
      </c>
      <c r="C98" s="21" t="s">
        <v>963</v>
      </c>
      <c r="D98" s="21" t="s">
        <v>964</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966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1044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974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1045</v>
      </c>
      <c r="B102" s="21" t="s">
        <v>1046</v>
      </c>
      <c r="C102" s="21" t="s">
        <v>985</v>
      </c>
      <c r="D102" s="21" t="s">
        <v>964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1047</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1048</v>
      </c>
      <c r="B104" s="21" t="s">
        <v>1049</v>
      </c>
      <c r="C104" s="21" t="s">
        <v>1050</v>
      </c>
      <c r="D104" s="21" t="s">
        <v>964</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857</v>
      </c>
      <c r="B105" s="21" t="s">
        <v>1049</v>
      </c>
      <c r="C105" s="21" t="s">
        <v>985</v>
      </c>
      <c r="D105" s="21" t="s">
        <v>964</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160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981</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row>
    <row r="109" spans="1:12">
      <c r="A109" s="20" t="s">
        <v>1051</v>
      </c>
    </row>
    <row r="110" spans="1:12">
      <c r="A110" s="20" t="s">
        <v>1052</v>
      </c>
      <c r="B110" s="21" t="s">
        <v>984</v>
      </c>
      <c r="C110" s="21" t="s">
        <v>1028</v>
      </c>
      <c r="D110" s="21" t="s">
        <v>964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1053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1054</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981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row>
    <row r="115" spans="1:12">
      <c r="A115" s="20" t="s">
        <v>1055</v>
      </c>
    </row>
    <row r="116" spans="1:12">
      <c r="A116" s="20" t="s">
        <v>1002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44</v>
      </c>
      <c r="B117" s="21" t="s">
        <v>962</v>
      </c>
      <c r="C117" s="21" t="s">
        <v>963</v>
      </c>
      <c r="D117" s="21" t="s">
        <v>964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1005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1056</v>
      </c>
      <c r="B119" s="21" t="s">
        <v>962</v>
      </c>
      <c r="C119" s="21" t="s">
        <v>963</v>
      </c>
      <c r="D119" s="21" t="s">
        <v>964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966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998</v>
      </c>
      <c r="B121" s="21" t="s">
        <v>962</v>
      </c>
      <c r="C121" s="21" t="s">
        <v>963</v>
      </c>
      <c r="D121" s="21" t="s">
        <v>964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974</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170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1057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1058</v>
      </c>
      <c r="B125" s="21" t="s">
        <v>1049</v>
      </c>
      <c r="C125" s="21" t="s">
        <v>1016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1059</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857</v>
      </c>
      <c r="B127" s="21" t="s">
        <v>980</v>
      </c>
      <c r="C127" s="21" t="s">
        <v>985</v>
      </c>
      <c r="D127" s="21" t="s">
        <v>964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981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row>
    <row r="130" spans="1:12">
      <c r="A130" s="20" t="s">
        <v>1060</v>
      </c>
    </row>
    <row r="131" spans="1:12">
      <c r="A131" s="20" t="s">
        <v>1061</v>
      </c>
      <c r="B131" s="21" t="s">
        <v>984</v>
      </c>
      <c r="C131" s="21" t="s">
        <v>985</v>
      </c>
      <c r="D131" s="21" t="s">
        <v>964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1062</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1063</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1064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970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1065</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1066</v>
      </c>
      <c r="B137" s="21" t="s">
        <v>962</v>
      </c>
      <c r="C137" s="21" t="s">
        <v>1012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995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1067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1068</v>
      </c>
      <c r="B140" s="21" t="s">
        <v>973</v>
      </c>
      <c r="C140" s="21" t="s">
        <v>997</v>
      </c>
      <c r="D140" s="21" t="s">
        <v>964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981</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row>
    <row r="143" spans="1:12">
      <c r="A143" s="20" t="s">
        <v>1069</v>
      </c>
    </row>
    <row r="144" spans="1:12">
      <c r="A144" s="20" t="s">
        <v>1061</v>
      </c>
      <c r="B144" s="21" t="s">
        <v>984</v>
      </c>
      <c r="C144" s="21" t="s">
        <v>985</v>
      </c>
      <c r="D144" s="21" t="s">
        <v>964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1062</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1070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1063</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1071</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1010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1072</v>
      </c>
      <c r="B150" s="21" t="s">
        <v>962</v>
      </c>
      <c r="C150" s="21" t="s">
        <v>1012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978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1073</v>
      </c>
      <c r="B152" s="21" t="s">
        <v>973</v>
      </c>
      <c r="C152" s="21" t="s">
        <v>1004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974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1010</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1074</v>
      </c>
      <c r="B155" s="21" t="s">
        <v>973</v>
      </c>
      <c r="C155" s="21" t="s">
        <v>1012</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974</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1075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1010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1076</v>
      </c>
      <c r="B159" s="21" t="s">
        <v>973</v>
      </c>
      <c r="C159" s="21" t="s">
        <v>1012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981</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row>
    <row r="162" spans="1:12">
      <c r="A162" s="20" t="s">
        <v>1077</v>
      </c>
    </row>
    <row r="163" spans="1:12">
      <c r="A163" s="20" t="s">
        <v>1078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1079</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1080</v>
      </c>
      <c r="B165" s="21" t="s">
        <v>962</v>
      </c>
      <c r="C165" s="21" t="s">
        <v>1016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857</v>
      </c>
      <c r="B166" s="21" t="s">
        <v>973</v>
      </c>
      <c r="C166" s="21" t="s">
        <v>985</v>
      </c>
      <c r="D166" s="21" t="s">
        <v>964</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1081</v>
      </c>
      <c r="B167" s="21" t="s">
        <v>962</v>
      </c>
      <c r="C167" s="21" t="s">
        <v>985</v>
      </c>
      <c r="D167" s="21" t="s">
        <v>964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1042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1082</v>
      </c>
    </row>
    <row r="171" spans="1:12">
      <c r="A171" s="20" t="s">
        <v>1083</v>
      </c>
      <c r="B171" s="21" t="s">
        <v>984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966</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1061</v>
      </c>
      <c r="B173" s="21" t="s">
        <v>1084</v>
      </c>
      <c r="C173" s="21" t="s">
        <v>985</v>
      </c>
      <c r="D173" s="21" t="s">
        <v>964</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1085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974</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1086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971</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1087</v>
      </c>
      <c r="B178" s="21" t="s">
        <v>973</v>
      </c>
      <c r="C178" s="21" t="s">
        <v>969</v>
      </c>
      <c r="D178" s="21" t="s">
        <v>964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1088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1009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385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1089</v>
      </c>
      <c r="B182" s="21" t="s">
        <v>1000</v>
      </c>
      <c r="C182" s="21" t="s">
        <v>997</v>
      </c>
      <c r="D182" s="21" t="s">
        <v>964</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1090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1091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1092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970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1093</v>
      </c>
      <c r="B187" s="21" t="s">
        <v>962</v>
      </c>
      <c r="C187" s="21" t="s">
        <v>1050</v>
      </c>
      <c r="D187" s="21" t="s">
        <v>964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1094</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970</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1095</v>
      </c>
      <c r="B190" s="21" t="s">
        <v>980</v>
      </c>
      <c r="C190" s="21" t="s">
        <v>1025</v>
      </c>
      <c r="D190" s="21" t="s">
        <v>964</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1096</v>
      </c>
      <c r="B191" s="21" t="s">
        <v>973</v>
      </c>
      <c r="C191" s="21" t="s">
        <v>977</v>
      </c>
      <c r="D191" s="21" t="s">
        <v>964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974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1094</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970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989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1027</v>
      </c>
      <c r="B196" s="21" t="s">
        <v>962</v>
      </c>
      <c r="C196" s="21" t="s">
        <v>969</v>
      </c>
      <c r="D196" s="21" t="s">
        <v>964</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1097</v>
      </c>
      <c r="B197" s="21" t="s">
        <v>1098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1045</v>
      </c>
      <c r="B198" s="21" t="s">
        <v>1084</v>
      </c>
      <c r="C198" s="21" t="s">
        <v>985</v>
      </c>
      <c r="D198" s="21" t="s">
        <v>964</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1047</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121</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1099</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981</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row>
    <row r="204" spans="1:12">
      <c r="A204" s="20" t="s">
        <v>1100</v>
      </c>
    </row>
    <row r="205" spans="1:12">
      <c r="A205" s="20" t="s">
        <v>1101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1102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1045</v>
      </c>
      <c r="B207" s="21" t="s">
        <v>1046</v>
      </c>
      <c r="C207" s="21" t="s">
        <v>985</v>
      </c>
      <c r="D207" s="21" t="s">
        <v>964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1103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1019</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1104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103</v>
      </c>
      <c r="B211" s="21" t="s">
        <v>973</v>
      </c>
      <c r="C211" s="21" t="s">
        <v>1028</v>
      </c>
      <c r="D211" s="21" t="s">
        <v>964</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974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385</v>
      </c>
      <c r="B213" s="21" t="s">
        <v>984</v>
      </c>
      <c r="C213" s="21" t="s">
        <v>1028</v>
      </c>
      <c r="D213" s="21" t="s">
        <v>964</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1105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1053</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1106</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989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1107</v>
      </c>
      <c r="B218" s="21" t="s">
        <v>962</v>
      </c>
      <c r="C218" s="21" t="s">
        <v>969</v>
      </c>
      <c r="D218" s="21" t="s">
        <v>964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1097</v>
      </c>
      <c r="B219" s="21" t="s">
        <v>1049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1108</v>
      </c>
      <c r="B220" s="21" t="s">
        <v>1046</v>
      </c>
      <c r="C220" s="21" t="s">
        <v>985</v>
      </c>
      <c r="D220" s="21" t="s">
        <v>964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1109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1110</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981</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row>
    <row r="225" spans="1:12">
      <c r="A225" s="20" t="s">
        <v>1111</v>
      </c>
    </row>
    <row r="226" spans="1:12">
      <c r="A226" s="20" t="s">
        <v>1112</v>
      </c>
      <c r="B226" s="21" t="s">
        <v>984</v>
      </c>
      <c r="C226" s="21" t="s">
        <v>1113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1045</v>
      </c>
      <c r="B227" s="21" t="s">
        <v>984</v>
      </c>
      <c r="C227" s="21" t="s">
        <v>985</v>
      </c>
      <c r="D227" s="21" t="s">
        <v>964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1114</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1115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1105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1116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1106</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970</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1020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1104</v>
      </c>
      <c r="B235" s="21" t="s">
        <v>980</v>
      </c>
      <c r="C235" s="21" t="s">
        <v>1004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978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1117</v>
      </c>
      <c r="B237" s="21" t="s">
        <v>980</v>
      </c>
      <c r="C237" s="21" t="s">
        <v>1004</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981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row>
    <row r="240" spans="1:12">
      <c r="A240" s="20" t="s">
        <v>1118</v>
      </c>
    </row>
    <row r="241" spans="1:12">
      <c r="A241" s="20" t="s">
        <v>1119</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1045</v>
      </c>
      <c r="B242" s="21" t="s">
        <v>1046</v>
      </c>
      <c r="C242" s="21" t="s">
        <v>985</v>
      </c>
      <c r="D242" s="21" t="s">
        <v>964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1114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989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1120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1121</v>
      </c>
      <c r="B246" s="21" t="s">
        <v>962</v>
      </c>
      <c r="C246" s="21" t="s">
        <v>969</v>
      </c>
      <c r="D246" s="21" t="s">
        <v>964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1019</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1020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1122</v>
      </c>
      <c r="B249" s="21" t="s">
        <v>973</v>
      </c>
      <c r="C249" s="21" t="s">
        <v>969</v>
      </c>
      <c r="D249" s="21" t="s">
        <v>964</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974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1123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1124</v>
      </c>
      <c r="B252" s="21" t="s">
        <v>1125</v>
      </c>
      <c r="C252" s="21" t="s">
        <v>1050</v>
      </c>
      <c r="D252" s="21" t="s">
        <v>964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1094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1126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1019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1127</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1128</v>
      </c>
      <c r="B257" s="21" t="s">
        <v>973</v>
      </c>
      <c r="C257" s="21" t="s">
        <v>1004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981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1129</v>
      </c>
    </row>
    <row r="261" spans="1:12">
      <c r="A261" s="20" t="s">
        <v>1130</v>
      </c>
      <c r="B261" s="21" t="s">
        <v>962</v>
      </c>
      <c r="C261" s="21" t="s">
        <v>1028</v>
      </c>
      <c r="D261" s="21" t="s">
        <v>964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1131</v>
      </c>
      <c r="B262" s="21" t="s">
        <v>1084</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1132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1115</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974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385</v>
      </c>
      <c r="B266" s="21" t="s">
        <v>984</v>
      </c>
      <c r="C266" s="21" t="s">
        <v>1028</v>
      </c>
      <c r="D266" s="21" t="s">
        <v>964</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1133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971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1134</v>
      </c>
      <c r="B269" s="21" t="s">
        <v>962</v>
      </c>
      <c r="C269" s="21" t="s">
        <v>969</v>
      </c>
      <c r="D269" s="21" t="s">
        <v>964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970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1020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1135</v>
      </c>
      <c r="B272" s="21" t="s">
        <v>962</v>
      </c>
      <c r="C272" s="21" t="s">
        <v>969</v>
      </c>
      <c r="D272" s="21" t="s">
        <v>964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981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row>
    <row r="275" spans="1:12">
      <c r="A275" s="20" t="s">
        <v>1136</v>
      </c>
    </row>
    <row r="276" spans="1:12">
      <c r="A276" s="20" t="s">
        <v>1130</v>
      </c>
      <c r="B276" s="21" t="s">
        <v>962</v>
      </c>
      <c r="C276" s="21" t="s">
        <v>1028</v>
      </c>
      <c r="D276" s="21" t="s">
        <v>964</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1131</v>
      </c>
      <c r="B277" s="21" t="s">
        <v>1084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1132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974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1137</v>
      </c>
      <c r="B280" s="21" t="s">
        <v>984</v>
      </c>
      <c r="C280" s="21" t="s">
        <v>1028</v>
      </c>
      <c r="D280" s="21" t="s">
        <v>964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1053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1020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1138</v>
      </c>
      <c r="B283" s="21" t="s">
        <v>962</v>
      </c>
      <c r="C283" s="21" t="s">
        <v>969</v>
      </c>
      <c r="D283" s="21" t="s">
        <v>964</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970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1139</v>
      </c>
      <c r="B285" s="21" t="s">
        <v>962</v>
      </c>
      <c r="C285" s="21" t="s">
        <v>1004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1033</v>
      </c>
      <c r="B286" s="21" t="s">
        <v>993</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1108</v>
      </c>
      <c r="B287" s="21" t="s">
        <v>1046</v>
      </c>
      <c r="C287" s="21" t="s">
        <v>985</v>
      </c>
      <c r="D287" s="21" t="s">
        <v>964</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1140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974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1020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1138</v>
      </c>
      <c r="B291" s="21" t="s">
        <v>962</v>
      </c>
      <c r="C291" s="21" t="s">
        <v>977</v>
      </c>
      <c r="D291" s="21" t="s">
        <v>964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978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979</v>
      </c>
      <c r="B293" s="21" t="s">
        <v>973</v>
      </c>
      <c r="C293" s="21" t="s">
        <v>963</v>
      </c>
      <c r="D293" s="21" t="s">
        <v>964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1033</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1108</v>
      </c>
      <c r="B295" s="21" t="s">
        <v>1084</v>
      </c>
      <c r="C295" s="21" t="s">
        <v>985</v>
      </c>
      <c r="D295" s="21" t="s">
        <v>964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1140</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974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1020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1138</v>
      </c>
      <c r="B299" s="21" t="s">
        <v>1049</v>
      </c>
      <c r="C299" s="21" t="s">
        <v>969</v>
      </c>
      <c r="D299" s="21" t="s">
        <v>964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970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1141</v>
      </c>
      <c r="B301" s="21" t="s">
        <v>1000</v>
      </c>
      <c r="C301" s="21" t="s">
        <v>1004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1142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971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1087</v>
      </c>
      <c r="B304" s="21" t="s">
        <v>980</v>
      </c>
      <c r="C304" s="21" t="s">
        <v>969</v>
      </c>
      <c r="D304" s="21" t="s">
        <v>964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1094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971</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1143</v>
      </c>
      <c r="B307" s="21" t="s">
        <v>1000</v>
      </c>
      <c r="C307" s="21" t="s">
        <v>969</v>
      </c>
      <c r="D307" s="21" t="s">
        <v>964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981</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row>
    <row r="310" spans="1:12">
      <c r="A310" s="20" t="s">
        <v>1144</v>
      </c>
    </row>
    <row r="311" spans="1:12">
      <c r="A311" s="20" t="s">
        <v>1145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1146</v>
      </c>
      <c r="B312" s="21" t="s">
        <v>984</v>
      </c>
      <c r="C312" s="21" t="s">
        <v>985</v>
      </c>
      <c r="D312" s="21" t="s">
        <v>964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1147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1033</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1020</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1089</v>
      </c>
      <c r="B316" s="21" t="s">
        <v>1046</v>
      </c>
      <c r="C316" s="21" t="s">
        <v>969</v>
      </c>
      <c r="D316" s="21" t="s">
        <v>964</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1148</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1009</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385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1149</v>
      </c>
      <c r="B320" s="21" t="s">
        <v>973</v>
      </c>
      <c r="C320" s="21" t="s">
        <v>997</v>
      </c>
      <c r="D320" s="21" t="s">
        <v>964</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974</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1094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1108</v>
      </c>
      <c r="B323" s="21" t="s">
        <v>1046</v>
      </c>
      <c r="C323" s="21" t="s">
        <v>985</v>
      </c>
      <c r="D323" s="21" t="s">
        <v>964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1150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1151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1033</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1137</v>
      </c>
      <c r="B327" s="21" t="s">
        <v>1084</v>
      </c>
      <c r="C327" s="21" t="s">
        <v>1028</v>
      </c>
      <c r="D327" s="21" t="s">
        <v>964</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1053</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385</v>
      </c>
      <c r="B329" s="21" t="s">
        <v>973</v>
      </c>
      <c r="C329" s="21" t="s">
        <v>1028</v>
      </c>
      <c r="D329" s="21" t="s">
        <v>964</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1131</v>
      </c>
      <c r="B330" s="21" t="s">
        <v>1152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1007</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1153</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1019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1020</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1154</v>
      </c>
      <c r="B335" s="21" t="s">
        <v>1000</v>
      </c>
      <c r="C335" s="21" t="s">
        <v>969</v>
      </c>
      <c r="D335" s="21" t="s">
        <v>964</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970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1020</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1155</v>
      </c>
      <c r="B338" s="21" t="s">
        <v>1156</v>
      </c>
      <c r="C338" s="21" t="s">
        <v>969</v>
      </c>
      <c r="D338" s="21" t="s">
        <v>964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981</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1157</v>
      </c>
    </row>
    <row r="342" spans="1:12">
      <c r="A342" s="20" t="s">
        <v>1119</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1045</v>
      </c>
      <c r="B343" s="21" t="s">
        <v>1046</v>
      </c>
      <c r="C343" s="21" t="s">
        <v>985</v>
      </c>
      <c r="D343" s="21" t="s">
        <v>964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1158</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1159</v>
      </c>
      <c r="B345" s="21" t="s">
        <v>1049</v>
      </c>
      <c r="C345" s="21" t="s">
        <v>985</v>
      </c>
      <c r="D345" s="21" t="s">
        <v>964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1160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974</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1045</v>
      </c>
      <c r="B348" s="21" t="s">
        <v>984</v>
      </c>
      <c r="C348" s="21" t="s">
        <v>985</v>
      </c>
      <c r="D348" s="21" t="s">
        <v>964</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1105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1161</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1106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970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1080</v>
      </c>
      <c r="B353" s="21" t="s">
        <v>1125</v>
      </c>
      <c r="C353" s="21" t="s">
        <v>1012</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1162</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1163</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1076</v>
      </c>
      <c r="B356" s="21" t="s">
        <v>962</v>
      </c>
      <c r="C356" s="21" t="s">
        <v>1004</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345</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981</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row>
    <row r="360" spans="1:12">
      <c r="A360" s="20" t="s">
        <v>1164</v>
      </c>
    </row>
    <row r="361" spans="1:12">
      <c r="A361" s="20" t="s">
        <v>983</v>
      </c>
      <c r="B361" s="21" t="s">
        <v>984</v>
      </c>
      <c r="C361" s="21" t="s">
        <v>985</v>
      </c>
      <c r="D361" s="21" t="s">
        <v>964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1105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1161</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1106</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1165</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1166</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1163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1167</v>
      </c>
      <c r="B368" s="21" t="s">
        <v>962</v>
      </c>
      <c r="C368" s="21" t="s">
        <v>1004</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345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1168</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1163</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1074</v>
      </c>
      <c r="B372" s="21" t="s">
        <v>973</v>
      </c>
      <c r="C372" s="21" t="s">
        <v>1004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345</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981</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row>
    <row r="376" spans="1:12">
      <c r="A376" s="20" t="s">
        <v>1169</v>
      </c>
    </row>
    <row r="377" spans="1:12">
      <c r="A377" s="20" t="s">
        <v>983</v>
      </c>
      <c r="B377" s="21" t="s">
        <v>984</v>
      </c>
      <c r="C377" s="21" t="s">
        <v>985</v>
      </c>
      <c r="D377" s="21" t="s">
        <v>964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1170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1033</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1045</v>
      </c>
      <c r="B380" s="21" t="s">
        <v>1046</v>
      </c>
      <c r="C380" s="21" t="s">
        <v>985</v>
      </c>
      <c r="D380" s="21" t="s">
        <v>964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1114</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1171</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1094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1010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1172</v>
      </c>
      <c r="B385" s="21" t="s">
        <v>973</v>
      </c>
      <c r="C385" s="21" t="s">
        <v>1012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974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1162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1104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1020</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1122</v>
      </c>
      <c r="B390" s="21" t="s">
        <v>973</v>
      </c>
      <c r="C390" s="21" t="s">
        <v>969</v>
      </c>
      <c r="D390" s="21" t="s">
        <v>964</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981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1173</v>
      </c>
    </row>
    <row r="394" spans="1:12">
      <c r="A394" s="20" t="s">
        <v>1056</v>
      </c>
      <c r="B394" s="21" t="s">
        <v>962</v>
      </c>
      <c r="C394" s="21" t="s">
        <v>1028</v>
      </c>
      <c r="D394" s="21" t="s">
        <v>964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966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row>
    <row r="397" spans="1:12">
      <c r="A397" s="20" t="s">
        <v>1174</v>
      </c>
    </row>
    <row r="398" spans="1:12">
      <c r="A398" s="20" t="s">
        <v>1175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1176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1020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1177</v>
      </c>
      <c r="B401" s="21" t="s">
        <v>993</v>
      </c>
      <c r="C401" s="21" t="s">
        <v>969</v>
      </c>
      <c r="D401" s="21" t="s">
        <v>964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974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1059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971</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1087</v>
      </c>
      <c r="B405" s="21" t="s">
        <v>973</v>
      </c>
      <c r="C405" s="21" t="s">
        <v>969</v>
      </c>
      <c r="D405" s="21" t="s">
        <v>964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1131</v>
      </c>
      <c r="B406" s="21" t="s">
        <v>1152</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963</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1178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1106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385</v>
      </c>
      <c r="B410" s="21" t="s">
        <v>1098</v>
      </c>
      <c r="C410" s="21" t="s">
        <v>1028</v>
      </c>
      <c r="D410" s="21" t="s">
        <v>964</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1131</v>
      </c>
      <c r="B411" s="21" t="s">
        <v>1030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1179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1053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1180</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11</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1002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1003</v>
      </c>
      <c r="B417" s="21" t="s">
        <v>980</v>
      </c>
      <c r="C417" s="21" t="s">
        <v>963</v>
      </c>
      <c r="D417" s="21" t="s">
        <v>964</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1005</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1019</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1181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1182</v>
      </c>
      <c r="B422" s="21" t="s">
        <v>973</v>
      </c>
      <c r="C422" s="21" t="s">
        <v>997</v>
      </c>
      <c r="D422" s="21" t="s">
        <v>964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744</v>
      </c>
      <c r="B423" s="21" t="s">
        <v>980</v>
      </c>
      <c r="C423" s="21" t="s">
        <v>985</v>
      </c>
      <c r="D423" s="21" t="s">
        <v>964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1183</v>
      </c>
      <c r="B424" s="21" t="s">
        <v>1000</v>
      </c>
      <c r="C424" s="21" t="s">
        <v>1050</v>
      </c>
      <c r="D424" s="21" t="s">
        <v>964</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1116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1010</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1184</v>
      </c>
      <c r="B427" s="21" t="s">
        <v>973</v>
      </c>
      <c r="C427" s="21" t="s">
        <v>1012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974</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857</v>
      </c>
      <c r="B429" s="21" t="s">
        <v>984</v>
      </c>
      <c r="C429" s="21" t="s">
        <v>985</v>
      </c>
      <c r="D429" s="21" t="s">
        <v>964</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1185</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1017</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1186</v>
      </c>
      <c r="B432" s="21" t="s">
        <v>962</v>
      </c>
      <c r="C432" s="21" t="s">
        <v>1004</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1019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1187</v>
      </c>
      <c r="B434" s="21" t="s">
        <v>962</v>
      </c>
      <c r="C434" s="21" t="s">
        <v>963</v>
      </c>
      <c r="D434" s="21" t="s">
        <v>964</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1162</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1188</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1059</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989</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556</v>
      </c>
      <c r="B439" s="21" t="s">
        <v>973</v>
      </c>
      <c r="C439" s="21" t="s">
        <v>963</v>
      </c>
      <c r="D439" s="21" t="s">
        <v>964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981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row>
    <row r="442" spans="1:12">
      <c r="A442" s="20" t="s">
        <v>1189</v>
      </c>
    </row>
    <row r="443" spans="1:12">
      <c r="A443" s="20" t="s">
        <v>1190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1191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1029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1192</v>
      </c>
      <c r="B446" s="21" t="s">
        <v>962</v>
      </c>
      <c r="C446" s="21" t="s">
        <v>1004</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1193</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974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857</v>
      </c>
      <c r="B449" s="21" t="s">
        <v>984</v>
      </c>
      <c r="C449" s="21" t="s">
        <v>985</v>
      </c>
      <c r="D449" s="21" t="s">
        <v>964</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1194</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1195</v>
      </c>
      <c r="B451" s="21" t="s">
        <v>1125</v>
      </c>
      <c r="C451" s="21" t="s">
        <v>1004</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1019</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1196</v>
      </c>
      <c r="B453" s="21" t="s">
        <v>980</v>
      </c>
      <c r="C453" s="21" t="s">
        <v>1025</v>
      </c>
      <c r="D453" s="21" t="s">
        <v>964</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1197</v>
      </c>
      <c r="B454" s="21" t="s">
        <v>973</v>
      </c>
      <c r="C454" s="21" t="s">
        <v>977</v>
      </c>
      <c r="D454" s="21" t="s">
        <v>964</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974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1094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857</v>
      </c>
      <c r="B457" s="21" t="s">
        <v>1046</v>
      </c>
      <c r="C457" s="21" t="s">
        <v>985</v>
      </c>
      <c r="D457" s="21" t="s">
        <v>964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1062</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1198</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1019</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370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1199</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1200</v>
      </c>
      <c r="B463" s="21" t="s">
        <v>1049</v>
      </c>
      <c r="C463" s="21" t="s">
        <v>1016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1201</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1202</v>
      </c>
      <c r="B465" s="21" t="s">
        <v>1156</v>
      </c>
      <c r="C465" s="21" t="s">
        <v>1004</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1019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1057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1203</v>
      </c>
      <c r="B468" s="21" t="s">
        <v>1204</v>
      </c>
      <c r="C468" s="21" t="s">
        <v>1016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1205</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988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1020</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1206</v>
      </c>
      <c r="B472" s="21" t="s">
        <v>1207</v>
      </c>
      <c r="C472" s="21" t="s">
        <v>969</v>
      </c>
      <c r="D472" s="21" t="s">
        <v>964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974</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1208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989</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1209</v>
      </c>
      <c r="B476" s="21" t="s">
        <v>993</v>
      </c>
      <c r="C476" s="21" t="s">
        <v>969</v>
      </c>
      <c r="D476" s="21" t="s">
        <v>964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1019</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971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996</v>
      </c>
      <c r="B479" s="21" t="s">
        <v>973</v>
      </c>
      <c r="C479" s="21" t="s">
        <v>969</v>
      </c>
      <c r="D479" s="21" t="s">
        <v>964</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970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1210</v>
      </c>
      <c r="B481" s="21" t="s">
        <v>980</v>
      </c>
      <c r="C481" s="21" t="s">
        <v>1004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981</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row>
    <row r="484" spans="1:12">
      <c r="A484" s="20" t="s">
        <v>1211</v>
      </c>
    </row>
    <row r="485" spans="1:12">
      <c r="A485" s="20" t="s">
        <v>1212</v>
      </c>
      <c r="B485" s="21" t="s">
        <v>962</v>
      </c>
      <c r="C485" s="21" t="s">
        <v>1113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1053</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1213</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1131</v>
      </c>
      <c r="B488" s="21" t="s">
        <v>1046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857</v>
      </c>
      <c r="B489" s="21" t="s">
        <v>1046</v>
      </c>
      <c r="C489" s="21" t="s">
        <v>985</v>
      </c>
      <c r="D489" s="21" t="s">
        <v>964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1116</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1214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1019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499</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103</v>
      </c>
      <c r="B494" s="21" t="s">
        <v>1049</v>
      </c>
      <c r="C494" s="21" t="s">
        <v>1028</v>
      </c>
      <c r="D494" s="21" t="s">
        <v>964</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1042</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1215</v>
      </c>
    </row>
    <row r="498" spans="1:12">
      <c r="A498" s="20" t="s">
        <v>1083</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966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1061</v>
      </c>
      <c r="B500" s="21" t="s">
        <v>1046</v>
      </c>
      <c r="C500" s="21" t="s">
        <v>985</v>
      </c>
      <c r="D500" s="21" t="s">
        <v>964</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1085</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974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1102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1146</v>
      </c>
      <c r="B504" s="21" t="s">
        <v>1046</v>
      </c>
      <c r="C504" s="21" t="s">
        <v>985</v>
      </c>
      <c r="D504" s="21" t="s">
        <v>964</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1216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1017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1186</v>
      </c>
      <c r="B507" s="21" t="s">
        <v>973</v>
      </c>
      <c r="C507" s="21" t="s">
        <v>1004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1019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1187</v>
      </c>
      <c r="B509" s="21" t="s">
        <v>973</v>
      </c>
      <c r="C509" s="21" t="s">
        <v>963</v>
      </c>
      <c r="D509" s="21" t="s">
        <v>964</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974</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1094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971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1217</v>
      </c>
      <c r="B513" s="21" t="s">
        <v>962</v>
      </c>
      <c r="C513" s="21" t="s">
        <v>969</v>
      </c>
      <c r="D513" s="21" t="s">
        <v>964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1218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974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1219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1045</v>
      </c>
      <c r="B517" s="21" t="s">
        <v>1046</v>
      </c>
      <c r="C517" s="21" t="s">
        <v>985</v>
      </c>
      <c r="D517" s="21" t="s">
        <v>964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1220</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1009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1020</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1221</v>
      </c>
      <c r="B521" s="21" t="s">
        <v>973</v>
      </c>
      <c r="C521" s="21" t="s">
        <v>969</v>
      </c>
      <c r="D521" s="21" t="s">
        <v>964</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974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1146</v>
      </c>
      <c r="B523" s="21" t="s">
        <v>1046</v>
      </c>
      <c r="C523" s="21" t="s">
        <v>985</v>
      </c>
      <c r="D523" s="21" t="s">
        <v>964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1222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1151</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1223</v>
      </c>
      <c r="B526" s="21" t="s">
        <v>993</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970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1224</v>
      </c>
      <c r="B528" s="21" t="s">
        <v>980</v>
      </c>
      <c r="C528" s="21" t="s">
        <v>1004</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1131</v>
      </c>
      <c r="B529" s="21" t="s">
        <v>1225</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1226</v>
      </c>
      <c r="B530" s="21" t="s">
        <v>1227</v>
      </c>
      <c r="C530" s="21" t="s">
        <v>985</v>
      </c>
      <c r="D530" s="21" t="s">
        <v>964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1090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1228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981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row>
    <row r="535" spans="1:12">
      <c r="A535" s="20" t="s">
        <v>1229</v>
      </c>
    </row>
    <row r="536" spans="1:12">
      <c r="A536" s="20" t="s">
        <v>1230</v>
      </c>
      <c r="B536" s="21" t="s">
        <v>984</v>
      </c>
      <c r="C536" s="21" t="s">
        <v>985</v>
      </c>
      <c r="D536" s="21" t="s">
        <v>964</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1231</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970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1232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1224</v>
      </c>
      <c r="B540" s="21" t="s">
        <v>1125</v>
      </c>
      <c r="C540" s="21" t="s">
        <v>1012</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1009</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1020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1221</v>
      </c>
      <c r="B543" s="21" t="s">
        <v>962</v>
      </c>
      <c r="C543" s="21" t="s">
        <v>969</v>
      </c>
      <c r="D543" s="21" t="s">
        <v>964</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974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970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971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1224</v>
      </c>
      <c r="B547" s="21" t="s">
        <v>962</v>
      </c>
      <c r="C547" s="21" t="s">
        <v>969</v>
      </c>
      <c r="D547" s="21" t="s">
        <v>964</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1131</v>
      </c>
      <c r="B548" s="21" t="s">
        <v>1084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1233</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121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1234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974</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1094</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970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971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1224</v>
      </c>
      <c r="B556" s="21" t="s">
        <v>962</v>
      </c>
      <c r="C556" s="21" t="s">
        <v>969</v>
      </c>
      <c r="D556" s="21" t="s">
        <v>964</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1131</v>
      </c>
      <c r="B557" s="21" t="s">
        <v>1084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1235</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1104</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1020</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1122</v>
      </c>
      <c r="B561" s="21" t="s">
        <v>1049</v>
      </c>
      <c r="C561" s="21" t="s">
        <v>969</v>
      </c>
      <c r="D561" s="21" t="s">
        <v>964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981</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row>
    <row r="564" spans="1:12">
      <c r="A564" s="20" t="s">
        <v>1236</v>
      </c>
    </row>
    <row r="565" spans="1:12">
      <c r="A565" s="20" t="s">
        <v>1101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744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1183</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1116</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1237</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970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971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1224</v>
      </c>
      <c r="B572" s="21" t="s">
        <v>962</v>
      </c>
      <c r="C572" s="21" t="s">
        <v>969</v>
      </c>
      <c r="D572" s="21" t="s">
        <v>964</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1131</v>
      </c>
      <c r="B573" s="21" t="s">
        <v>1084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1238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1239</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1240</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981</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row>
    <row r="579" spans="1:12">
      <c r="A579" s="20" t="s">
        <v>1241</v>
      </c>
    </row>
    <row r="580" spans="1:12">
      <c r="A580" s="20" t="s">
        <v>1242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1183</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1116</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970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971</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1224</v>
      </c>
      <c r="B585" s="21" t="s">
        <v>962</v>
      </c>
      <c r="C585" s="21" t="s">
        <v>969</v>
      </c>
      <c r="D585" s="21" t="s">
        <v>964</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1131</v>
      </c>
      <c r="B586" s="21" t="s">
        <v>1084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963</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1243</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1106</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121</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1234</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974</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1094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970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971</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1244</v>
      </c>
      <c r="B596" s="21" t="s">
        <v>962</v>
      </c>
      <c r="C596" s="21" t="s">
        <v>969</v>
      </c>
      <c r="D596" s="21" t="s">
        <v>964</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1131</v>
      </c>
      <c r="B597" s="21" t="s">
        <v>1084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1090</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1063</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1245</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1009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1020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1202</v>
      </c>
      <c r="B603" s="21" t="s">
        <v>980</v>
      </c>
      <c r="C603" s="21" t="s">
        <v>969</v>
      </c>
      <c r="D603" s="21" t="s">
        <v>964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1246</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1033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1020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1247</v>
      </c>
      <c r="B607" s="21" t="s">
        <v>1152</v>
      </c>
      <c r="C607" s="21" t="s">
        <v>969</v>
      </c>
      <c r="D607" s="21" t="s">
        <v>964</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963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1020</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1248</v>
      </c>
      <c r="B610" s="21" t="s">
        <v>980</v>
      </c>
      <c r="C610" s="21" t="s">
        <v>969</v>
      </c>
      <c r="D610" s="21" t="s">
        <v>964</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974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1246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1020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1249</v>
      </c>
      <c r="B614" s="21" t="s">
        <v>1000</v>
      </c>
      <c r="C614" s="21" t="s">
        <v>969</v>
      </c>
      <c r="D614" s="21" t="s">
        <v>964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970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1020</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1247</v>
      </c>
      <c r="B617" s="21" t="s">
        <v>1156</v>
      </c>
      <c r="C617" s="21" t="s">
        <v>969</v>
      </c>
      <c r="D617" s="21" t="s">
        <v>964</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974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1094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1250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1246</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1033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1251</v>
      </c>
      <c r="B623" s="21" t="s">
        <v>1156</v>
      </c>
      <c r="C623" s="21" t="s">
        <v>1025</v>
      </c>
      <c r="D623" s="21" t="s">
        <v>964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1252</v>
      </c>
      <c r="B624" s="21" t="s">
        <v>1152</v>
      </c>
      <c r="C624" s="21" t="s">
        <v>977</v>
      </c>
      <c r="D624" s="21" t="s">
        <v>964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1019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1020</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1139</v>
      </c>
      <c r="B627" s="21" t="s">
        <v>1156</v>
      </c>
      <c r="C627" s="21" t="s">
        <v>969</v>
      </c>
      <c r="D627" s="21" t="s">
        <v>964</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1253</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1254</v>
      </c>
      <c r="B629" s="21" t="s">
        <v>1098</v>
      </c>
      <c r="C629" s="21" t="s">
        <v>977</v>
      </c>
      <c r="D629" s="21" t="s">
        <v>964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970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995</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1255</v>
      </c>
      <c r="B632" s="21" t="s">
        <v>1156</v>
      </c>
      <c r="C632" s="21" t="s">
        <v>997</v>
      </c>
      <c r="D632" s="21" t="s">
        <v>964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981</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row>
    <row r="635" spans="1:12">
      <c r="A635" s="20" t="s">
        <v>1256</v>
      </c>
    </row>
    <row r="636" spans="1:12">
      <c r="A636" s="20" t="s">
        <v>1257</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1146</v>
      </c>
      <c r="B637" s="21" t="s">
        <v>1046</v>
      </c>
      <c r="C637" s="21" t="s">
        <v>985</v>
      </c>
      <c r="D637" s="21" t="s">
        <v>964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1222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1115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1198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1019</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1226</v>
      </c>
      <c r="B642" s="21" t="s">
        <v>1049</v>
      </c>
      <c r="C642" s="21" t="s">
        <v>985</v>
      </c>
      <c r="D642" s="21" t="s">
        <v>964</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1258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1019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995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1058</v>
      </c>
      <c r="B646" s="21" t="s">
        <v>980</v>
      </c>
      <c r="C646" s="21" t="s">
        <v>997</v>
      </c>
      <c r="D646" s="21" t="s">
        <v>964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974</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1045</v>
      </c>
      <c r="B648" s="21" t="s">
        <v>984</v>
      </c>
      <c r="C648" s="21" t="s">
        <v>985</v>
      </c>
      <c r="D648" s="21" t="s">
        <v>964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1159</v>
      </c>
      <c r="B649" s="21" t="s">
        <v>1125</v>
      </c>
      <c r="C649" s="21" t="s">
        <v>985</v>
      </c>
      <c r="D649" s="21" t="s">
        <v>964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1114</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1259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974</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1260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536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970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989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1027</v>
      </c>
      <c r="B657" s="21" t="s">
        <v>973</v>
      </c>
      <c r="C657" s="21" t="s">
        <v>969</v>
      </c>
      <c r="D657" s="21" t="s">
        <v>964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989</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1166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1261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974</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1017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1262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1020</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1263</v>
      </c>
      <c r="B665" s="21" t="s">
        <v>1049</v>
      </c>
      <c r="C665" s="21" t="s">
        <v>969</v>
      </c>
      <c r="D665" s="21" t="s">
        <v>964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970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1020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1247</v>
      </c>
      <c r="B668" s="21" t="s">
        <v>1000</v>
      </c>
      <c r="C668" s="21" t="s">
        <v>969</v>
      </c>
      <c r="D668" s="21" t="s">
        <v>964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1104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1017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1264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971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1265</v>
      </c>
      <c r="B673" s="21" t="s">
        <v>1049</v>
      </c>
      <c r="C673" s="21" t="s">
        <v>969</v>
      </c>
      <c r="D673" s="21" t="s">
        <v>964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1042</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row>
    <row r="676" spans="1:12">
      <c r="A676" s="20" t="s">
        <v>1266</v>
      </c>
    </row>
    <row r="677" spans="1:12">
      <c r="A677" s="20" t="s">
        <v>1145</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970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1086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971</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1267</v>
      </c>
      <c r="B681" s="21" t="s">
        <v>962</v>
      </c>
      <c r="C681" s="21" t="s">
        <v>969</v>
      </c>
      <c r="D681" s="21" t="s">
        <v>964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1033</v>
      </c>
      <c r="B682" s="21" t="s">
        <v>1049</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1146</v>
      </c>
      <c r="B683" s="21" t="s">
        <v>1084</v>
      </c>
      <c r="C683" s="21" t="s">
        <v>985</v>
      </c>
      <c r="D683" s="21" t="s">
        <v>964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1222</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1268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974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647</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1019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1020</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1269</v>
      </c>
      <c r="B690" s="21" t="s">
        <v>980</v>
      </c>
      <c r="C690" s="21" t="s">
        <v>963</v>
      </c>
      <c r="D690" s="21" t="s">
        <v>964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974</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1270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744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1105</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1183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1271</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1106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970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1272</v>
      </c>
      <c r="B699" s="21" t="s">
        <v>1227</v>
      </c>
      <c r="C699" s="21" t="s">
        <v>1012</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974</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1273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1274</v>
      </c>
      <c r="B702" s="21" t="s">
        <v>973</v>
      </c>
      <c r="C702" s="21" t="s">
        <v>1016</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1275</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1059</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1010</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1276</v>
      </c>
      <c r="B706" s="21" t="s">
        <v>980</v>
      </c>
      <c r="C706" s="21" t="s">
        <v>1012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970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1020</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1277</v>
      </c>
      <c r="B709" s="21" t="s">
        <v>1000</v>
      </c>
      <c r="C709" s="21" t="s">
        <v>969</v>
      </c>
      <c r="D709" s="21" t="s">
        <v>964</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974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1010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1278</v>
      </c>
      <c r="B712" s="21" t="s">
        <v>973</v>
      </c>
      <c r="C712" s="21" t="s">
        <v>1012</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970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1020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1221</v>
      </c>
      <c r="B715" s="21" t="s">
        <v>980</v>
      </c>
      <c r="C715" s="21" t="s">
        <v>969</v>
      </c>
      <c r="D715" s="21" t="s">
        <v>964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1162</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1093</v>
      </c>
      <c r="B717" s="21" t="s">
        <v>1000</v>
      </c>
      <c r="C717" s="21" t="s">
        <v>1050</v>
      </c>
      <c r="D717" s="21" t="s">
        <v>964</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974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744</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1183</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1271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1020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1279</v>
      </c>
      <c r="B723" s="21" t="s">
        <v>1125</v>
      </c>
      <c r="C723" s="21" t="s">
        <v>969</v>
      </c>
      <c r="D723" s="21" t="s">
        <v>964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1033</v>
      </c>
      <c r="B724" s="21" t="s">
        <v>1049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975</v>
      </c>
      <c r="B725" s="21" t="s">
        <v>1084</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1280</v>
      </c>
      <c r="B726" s="21" t="s">
        <v>1000</v>
      </c>
      <c r="C726" s="21" t="s">
        <v>1050</v>
      </c>
      <c r="D726" s="21" t="s">
        <v>964</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1226</v>
      </c>
      <c r="B727" s="21" t="s">
        <v>1049</v>
      </c>
      <c r="C727" s="21" t="s">
        <v>985</v>
      </c>
      <c r="D727" s="21" t="s">
        <v>964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1281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1282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975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1283</v>
      </c>
      <c r="B731" s="21" t="s">
        <v>980</v>
      </c>
      <c r="C731" s="21" t="s">
        <v>969</v>
      </c>
      <c r="D731" s="21" t="s">
        <v>964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974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1094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1033</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1020</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1247</v>
      </c>
      <c r="B736" s="21" t="s">
        <v>1046</v>
      </c>
      <c r="C736" s="21" t="s">
        <v>969</v>
      </c>
      <c r="D736" s="21" t="s">
        <v>964</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963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1179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1017</v>
      </c>
      <c r="B739" s="21" t="s">
        <v>993</v>
      </c>
      <c r="C739" s="21" t="s">
        <v>1050</v>
      </c>
      <c r="D739" s="21" t="s">
        <v>964</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1284</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1285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1286</v>
      </c>
      <c r="B742" s="21" t="s">
        <v>993</v>
      </c>
      <c r="C742" s="21" t="s">
        <v>1004</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981</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row>
    <row r="745" spans="1:12">
      <c r="A745" s="20" t="s">
        <v>1287</v>
      </c>
    </row>
    <row r="746" spans="1:12">
      <c r="A746" s="20" t="s">
        <v>1101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1020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1288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1289</v>
      </c>
      <c r="B749" s="21" t="s">
        <v>984</v>
      </c>
      <c r="C749" s="21" t="s">
        <v>969</v>
      </c>
      <c r="D749" s="21" t="s">
        <v>964</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970</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989</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1290</v>
      </c>
      <c r="B752" s="21" t="s">
        <v>973</v>
      </c>
      <c r="C752" s="21" t="s">
        <v>977</v>
      </c>
      <c r="D752" s="21" t="s">
        <v>964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970</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971</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1291</v>
      </c>
      <c r="B755" s="21" t="s">
        <v>980</v>
      </c>
      <c r="C755" s="21" t="s">
        <v>963</v>
      </c>
      <c r="D755" s="21" t="s">
        <v>964</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1108</v>
      </c>
      <c r="B756" s="21" t="s">
        <v>984</v>
      </c>
      <c r="C756" s="21" t="s">
        <v>985</v>
      </c>
      <c r="D756" s="21" t="s">
        <v>964</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1292</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1293</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1294</v>
      </c>
      <c r="B759" s="21" t="s">
        <v>1125</v>
      </c>
      <c r="C759" s="21" t="s">
        <v>1012</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1295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1059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1293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1296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1297</v>
      </c>
      <c r="B764" s="21" t="s">
        <v>962</v>
      </c>
      <c r="C764" s="21" t="s">
        <v>1012</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974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1131</v>
      </c>
      <c r="B766" s="21" t="s">
        <v>1084</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1053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970</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1298</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1293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1294</v>
      </c>
      <c r="B771" s="21" t="s">
        <v>1098</v>
      </c>
      <c r="C771" s="21" t="s">
        <v>1012</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1299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974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1131</v>
      </c>
      <c r="B774" s="21" t="s">
        <v>1084</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1300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1020</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1139</v>
      </c>
      <c r="B777" s="21" t="s">
        <v>1049</v>
      </c>
      <c r="C777" s="21" t="s">
        <v>969</v>
      </c>
      <c r="D777" s="21" t="s">
        <v>964</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974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1301</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1237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1131</v>
      </c>
      <c r="B781" s="21" t="s">
        <v>1152</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1302</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1282</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1020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1139</v>
      </c>
      <c r="B785" s="21" t="s">
        <v>1000</v>
      </c>
      <c r="C785" s="21" t="s">
        <v>969</v>
      </c>
      <c r="D785" s="21" t="s">
        <v>964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974</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1059</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70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1010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1303</v>
      </c>
      <c r="B790" s="21" t="s">
        <v>1227</v>
      </c>
      <c r="C790" s="21" t="s">
        <v>1012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1094</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1110</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988</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989</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1027</v>
      </c>
      <c r="B795" s="21" t="s">
        <v>1204</v>
      </c>
      <c r="C795" s="21" t="s">
        <v>969</v>
      </c>
      <c r="D795" s="21" t="s">
        <v>964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1097</v>
      </c>
      <c r="B796" s="21" t="s">
        <v>1034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1108</v>
      </c>
      <c r="B797" s="21" t="s">
        <v>1304</v>
      </c>
      <c r="C797" s="21" t="s">
        <v>985</v>
      </c>
      <c r="D797" s="21" t="s">
        <v>964</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1305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1306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1020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1247</v>
      </c>
      <c r="B801" s="21" t="s">
        <v>1034</v>
      </c>
      <c r="C801" s="21" t="s">
        <v>969</v>
      </c>
      <c r="D801" s="21" t="s">
        <v>964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988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970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971</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1058</v>
      </c>
      <c r="B805" s="21" t="s">
        <v>1307</v>
      </c>
      <c r="C805" s="21" t="s">
        <v>969</v>
      </c>
      <c r="D805" s="21" t="s">
        <v>964</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978</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1117</v>
      </c>
      <c r="B807" s="21" t="s">
        <v>1308</v>
      </c>
      <c r="C807" s="21" t="s">
        <v>1004</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1309</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1246</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593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1017</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1310</v>
      </c>
      <c r="B812" s="21" t="s">
        <v>1308</v>
      </c>
      <c r="C812" s="21" t="s">
        <v>1004</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989</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1311</v>
      </c>
      <c r="B814" s="21" t="s">
        <v>1312</v>
      </c>
      <c r="C814" s="21" t="s">
        <v>969</v>
      </c>
      <c r="D814" s="21" t="s">
        <v>964</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1313</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981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row>
    <row r="818" spans="1:12">
      <c r="A818" s="20" t="s">
        <v>1314</v>
      </c>
    </row>
    <row r="819" spans="1:12">
      <c r="A819" s="20" t="s">
        <v>1190</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1315</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1282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970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971</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1203</v>
      </c>
      <c r="B824" s="21" t="s">
        <v>973</v>
      </c>
      <c r="C824" s="21" t="s">
        <v>969</v>
      </c>
      <c r="D824" s="21" t="s">
        <v>964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974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1017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1316</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1086</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1317</v>
      </c>
      <c r="B829" s="21" t="s">
        <v>1000</v>
      </c>
      <c r="C829" s="21" t="s">
        <v>1025</v>
      </c>
      <c r="D829" s="21" t="s">
        <v>964</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1318</v>
      </c>
      <c r="B830" s="21" t="s">
        <v>1049</v>
      </c>
      <c r="C830" s="21" t="s">
        <v>977</v>
      </c>
      <c r="D830" s="21" t="s">
        <v>964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1019</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1020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1319</v>
      </c>
      <c r="B833" s="21" t="s">
        <v>1000</v>
      </c>
      <c r="C833" s="21" t="s">
        <v>969</v>
      </c>
      <c r="D833" s="21" t="s">
        <v>964</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1171</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974</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1320</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1033</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970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426</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988</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1321</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1059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1322</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971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1244</v>
      </c>
      <c r="B845" s="21" t="s">
        <v>1227</v>
      </c>
      <c r="C845" s="21" t="s">
        <v>969</v>
      </c>
      <c r="D845" s="21" t="s">
        <v>964</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1019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1020</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1323</v>
      </c>
      <c r="B848" s="21" t="s">
        <v>1156</v>
      </c>
      <c r="C848" s="21" t="s">
        <v>969</v>
      </c>
      <c r="D848" s="21" t="s">
        <v>964</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970</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989</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1324</v>
      </c>
      <c r="B851" s="21" t="s">
        <v>1204</v>
      </c>
      <c r="C851" s="21" t="s">
        <v>969</v>
      </c>
      <c r="D851" s="21" t="s">
        <v>964</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974</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1108</v>
      </c>
      <c r="B853" s="21" t="s">
        <v>984</v>
      </c>
      <c r="C853" s="21" t="s">
        <v>985</v>
      </c>
      <c r="D853" s="21" t="s">
        <v>964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1150</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1325</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1010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1326</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1089</v>
      </c>
      <c r="B858" s="21" t="s">
        <v>1125</v>
      </c>
      <c r="C858" s="21" t="s">
        <v>1012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1282</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1293</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1327</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1328</v>
      </c>
      <c r="B862" s="21" t="s">
        <v>962</v>
      </c>
      <c r="C862" s="21" t="s">
        <v>1012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970</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1020</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1139</v>
      </c>
      <c r="B865" s="21" t="s">
        <v>973</v>
      </c>
      <c r="C865" s="21" t="s">
        <v>969</v>
      </c>
      <c r="D865" s="21" t="s">
        <v>964</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1131</v>
      </c>
      <c r="B866" s="21" t="s">
        <v>1084</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974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1045</v>
      </c>
      <c r="B868" s="21" t="s">
        <v>1225</v>
      </c>
      <c r="C868" s="21" t="s">
        <v>985</v>
      </c>
      <c r="D868" s="21" t="s">
        <v>964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1103</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974</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1179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1053</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1329</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121</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1010</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1330</v>
      </c>
      <c r="B876" s="21" t="s">
        <v>980</v>
      </c>
      <c r="C876" s="21" t="s">
        <v>1012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1059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1331</v>
      </c>
      <c r="B878" s="21" t="s">
        <v>1000</v>
      </c>
      <c r="C878" s="21" t="s">
        <v>1050</v>
      </c>
      <c r="D878" s="21" t="s">
        <v>964</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981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row>
    <row r="881" spans="1:12">
      <c r="A881" s="20" t="s">
        <v>1332</v>
      </c>
    </row>
    <row r="882" spans="1:12">
      <c r="A882" s="20" t="s">
        <v>967</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1265</v>
      </c>
      <c r="B883" s="21" t="s">
        <v>984</v>
      </c>
      <c r="C883" s="21" t="s">
        <v>969</v>
      </c>
      <c r="D883" s="21" t="s">
        <v>964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1333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974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971</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1265</v>
      </c>
      <c r="B887" s="21" t="s">
        <v>973</v>
      </c>
      <c r="C887" s="21" t="s">
        <v>969</v>
      </c>
      <c r="D887" s="21" t="s">
        <v>964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988</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1334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1020</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1139</v>
      </c>
      <c r="B891" s="21" t="s">
        <v>1152</v>
      </c>
      <c r="C891" s="21" t="s">
        <v>969</v>
      </c>
      <c r="D891" s="21" t="s">
        <v>964</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1116</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1335</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975</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1336</v>
      </c>
      <c r="B895" s="21" t="s">
        <v>1098</v>
      </c>
      <c r="C895" s="21" t="s">
        <v>969</v>
      </c>
      <c r="D895" s="21" t="s">
        <v>964</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963</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1133</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1285</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1337</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981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row>
    <row r="902" spans="1:12">
      <c r="A902" s="20" t="s">
        <v>1338</v>
      </c>
    </row>
    <row r="903" spans="1:12">
      <c r="A903" s="20" t="s">
        <v>1230</v>
      </c>
      <c r="B903" s="21" t="s">
        <v>984</v>
      </c>
      <c r="C903" s="21" t="s">
        <v>985</v>
      </c>
      <c r="D903" s="21" t="s">
        <v>964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1105</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1150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1285</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1151</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1273</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1339</v>
      </c>
      <c r="B909" s="21" t="s">
        <v>1125</v>
      </c>
      <c r="C909" s="21" t="s">
        <v>1016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974</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1106</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1020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1340</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1341</v>
      </c>
      <c r="B914" s="21" t="s">
        <v>962</v>
      </c>
      <c r="C914" s="21" t="s">
        <v>969</v>
      </c>
      <c r="D914" s="21" t="s">
        <v>964</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978</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1293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1342</v>
      </c>
      <c r="B917" s="21" t="s">
        <v>973</v>
      </c>
      <c r="C917" s="21" t="s">
        <v>1012</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1343</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974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1094</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1019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1344</v>
      </c>
      <c r="B922" s="21" t="s">
        <v>980</v>
      </c>
      <c r="C922" s="21" t="s">
        <v>977</v>
      </c>
      <c r="D922" s="21" t="s">
        <v>964</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970</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103</v>
      </c>
      <c r="B924" s="21" t="s">
        <v>1000</v>
      </c>
      <c r="C924" s="21" t="s">
        <v>1028</v>
      </c>
      <c r="D924" s="21" t="s">
        <v>964</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974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1045</v>
      </c>
      <c r="B926" s="21" t="s">
        <v>1046</v>
      </c>
      <c r="C926" s="21" t="s">
        <v>985</v>
      </c>
      <c r="D926" s="21" t="s">
        <v>964</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1114</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1019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975</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1345</v>
      </c>
      <c r="B930" s="21" t="s">
        <v>962</v>
      </c>
      <c r="C930" s="21" t="s">
        <v>969</v>
      </c>
      <c r="D930" s="21" t="s">
        <v>964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1282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971</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1244</v>
      </c>
      <c r="B933" s="21" t="s">
        <v>973</v>
      </c>
      <c r="C933" s="21" t="s">
        <v>969</v>
      </c>
      <c r="D933" s="21" t="s">
        <v>964</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1033</v>
      </c>
      <c r="B934" s="21" t="s">
        <v>1098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1146</v>
      </c>
      <c r="B935" s="21" t="s">
        <v>1152</v>
      </c>
      <c r="C935" s="21" t="s">
        <v>985</v>
      </c>
      <c r="D935" s="21" t="s">
        <v>964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1222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1245</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981</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row>
    <row r="940" spans="1:12">
      <c r="A940" s="20" t="s">
        <v>1346</v>
      </c>
    </row>
    <row r="941" spans="1:12">
      <c r="A941" s="20" t="s">
        <v>1056</v>
      </c>
      <c r="B941" s="21" t="s">
        <v>962</v>
      </c>
      <c r="C941" s="21" t="s">
        <v>1028</v>
      </c>
      <c r="D941" s="21" t="s">
        <v>964</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966</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983</v>
      </c>
      <c r="B943" s="21" t="s">
        <v>1046</v>
      </c>
      <c r="C943" s="21" t="s">
        <v>985</v>
      </c>
      <c r="D943" s="21" t="s">
        <v>964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1347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1348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1019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1020</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1247</v>
      </c>
      <c r="B948" s="21" t="s">
        <v>980</v>
      </c>
      <c r="C948" s="21" t="s">
        <v>969</v>
      </c>
      <c r="D948" s="21" t="s">
        <v>964</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1349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1350</v>
      </c>
      <c r="B950" s="21" t="s">
        <v>1049</v>
      </c>
      <c r="C950" s="21" t="s">
        <v>977</v>
      </c>
      <c r="D950" s="21" t="s">
        <v>964</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970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1351</v>
      </c>
      <c r="B952" s="21" t="s">
        <v>1156</v>
      </c>
      <c r="C952" s="21" t="s">
        <v>1025</v>
      </c>
      <c r="D952" s="21" t="s">
        <v>964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996</v>
      </c>
      <c r="B953" s="21" t="s">
        <v>1000</v>
      </c>
      <c r="C953" s="21" t="s">
        <v>977</v>
      </c>
      <c r="D953" s="21" t="s">
        <v>964</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981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row>
    <row r="956" spans="1:12">
      <c r="A956" s="20" t="s">
        <v>1352</v>
      </c>
    </row>
    <row r="957" spans="1:12">
      <c r="A957" s="20" t="s">
        <v>1119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1280</v>
      </c>
      <c r="B958" s="21" t="s">
        <v>1046</v>
      </c>
      <c r="C958" s="21" t="s">
        <v>1050</v>
      </c>
      <c r="D958" s="21" t="s">
        <v>964</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1353</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1348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1293</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1354</v>
      </c>
      <c r="B962" s="21" t="s">
        <v>1049</v>
      </c>
      <c r="C962" s="21" t="s">
        <v>1012</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974</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1094</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998</v>
      </c>
      <c r="B965" s="21" t="s">
        <v>973</v>
      </c>
      <c r="C965" s="21" t="s">
        <v>963</v>
      </c>
      <c r="D965" s="21" t="s">
        <v>964</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974</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1045</v>
      </c>
      <c r="B967" s="21" t="s">
        <v>984</v>
      </c>
      <c r="C967" s="21" t="s">
        <v>985</v>
      </c>
      <c r="D967" s="21" t="s">
        <v>964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963</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1355</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1106</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1356</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857</v>
      </c>
      <c r="B972" s="21" t="s">
        <v>1046</v>
      </c>
      <c r="C972" s="21" t="s">
        <v>985</v>
      </c>
      <c r="D972" s="21" t="s">
        <v>964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1357</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160</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974</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1358</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971</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230</v>
      </c>
      <c r="B978" s="21" t="s">
        <v>993</v>
      </c>
      <c r="C978" s="21" t="s">
        <v>969</v>
      </c>
      <c r="D978" s="21" t="s">
        <v>964</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981</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1359</v>
      </c>
    </row>
    <row r="982" spans="1:12">
      <c r="A982" s="20" t="s">
        <v>1360</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1293</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1354</v>
      </c>
      <c r="B984" s="21" t="s">
        <v>1125</v>
      </c>
      <c r="C984" s="21" t="s">
        <v>1012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970</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1020</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1361</v>
      </c>
      <c r="B987" s="21" t="s">
        <v>973</v>
      </c>
      <c r="C987" s="21" t="s">
        <v>969</v>
      </c>
      <c r="D987" s="21" t="s">
        <v>964</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1362</v>
      </c>
      <c r="B988" s="21" t="s">
        <v>980</v>
      </c>
      <c r="C988" s="21" t="s">
        <v>963</v>
      </c>
      <c r="D988" s="21" t="s">
        <v>964</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974</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1363</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1364</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1365</v>
      </c>
      <c r="B992" s="21" t="s">
        <v>1046</v>
      </c>
      <c r="C992" s="21" t="s">
        <v>985</v>
      </c>
      <c r="D992" s="21" t="s">
        <v>964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337</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1019</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1020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1247</v>
      </c>
      <c r="B996" s="21" t="s">
        <v>980</v>
      </c>
      <c r="C996" s="21" t="s">
        <v>969</v>
      </c>
      <c r="D996" s="21" t="s">
        <v>964</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385</v>
      </c>
      <c r="B997" s="21" t="s">
        <v>973</v>
      </c>
      <c r="C997" s="21" t="s">
        <v>1028</v>
      </c>
      <c r="D997" s="21" t="s">
        <v>964</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1131</v>
      </c>
      <c r="B998" s="21" t="s">
        <v>1152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1116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1063</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1366</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981</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row>
    <row r="1004" spans="1:12">
      <c r="A1004" s="20" t="s">
        <v>1367</v>
      </c>
    </row>
    <row r="1005" spans="1:12">
      <c r="A1005" s="20" t="s">
        <v>1083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966</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1368</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1369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174</v>
      </c>
      <c r="B1009" s="21" t="s">
        <v>962</v>
      </c>
      <c r="C1009" s="21" t="s">
        <v>969</v>
      </c>
      <c r="D1009" s="21" t="s">
        <v>964</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970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1370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1362</v>
      </c>
      <c r="B1012" s="21" t="s">
        <v>993</v>
      </c>
      <c r="C1012" s="21" t="s">
        <v>963</v>
      </c>
      <c r="D1012" s="21" t="s">
        <v>964</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974</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1019</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1344</v>
      </c>
      <c r="B1015" s="21" t="s">
        <v>962</v>
      </c>
      <c r="C1015" s="21" t="s">
        <v>1004</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970</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989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1371</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1372</v>
      </c>
      <c r="B1019" s="21" t="s">
        <v>973</v>
      </c>
      <c r="C1019" s="21" t="s">
        <v>969</v>
      </c>
      <c r="D1019" s="21" t="s">
        <v>964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974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1137</v>
      </c>
      <c r="B1021" s="21" t="s">
        <v>1046</v>
      </c>
      <c r="C1021" s="21" t="s">
        <v>1028</v>
      </c>
      <c r="D1021" s="21" t="s">
        <v>964</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1053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978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1373</v>
      </c>
      <c r="B1024" s="21" t="s">
        <v>973</v>
      </c>
      <c r="C1024" s="21" t="s">
        <v>1004</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970</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337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385</v>
      </c>
      <c r="B1027" s="21" t="s">
        <v>1049</v>
      </c>
      <c r="C1027" s="21" t="s">
        <v>1028</v>
      </c>
      <c r="D1027" s="21" t="s">
        <v>964</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1033</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1362</v>
      </c>
      <c r="B1029" s="21" t="s">
        <v>1225</v>
      </c>
      <c r="C1029" s="21" t="s">
        <v>963</v>
      </c>
      <c r="D1029" s="21" t="s">
        <v>964</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1105</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1053</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1106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981</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row>
    <row r="1035" spans="1:12">
      <c r="A1035" s="20" t="s">
        <v>1374</v>
      </c>
    </row>
    <row r="1036" spans="1:12">
      <c r="A1036" s="20" t="s">
        <v>1368</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1375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1376</v>
      </c>
      <c r="B1038" s="21" t="s">
        <v>984</v>
      </c>
      <c r="C1038" s="21" t="s">
        <v>969</v>
      </c>
      <c r="D1038" s="21" t="s">
        <v>964</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970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1020</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1089</v>
      </c>
      <c r="B1041" s="21" t="s">
        <v>973</v>
      </c>
      <c r="C1041" s="21" t="s">
        <v>969</v>
      </c>
      <c r="D1041" s="21" t="s">
        <v>964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1019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971</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1291</v>
      </c>
      <c r="B1044" s="21" t="s">
        <v>973</v>
      </c>
      <c r="C1044" s="21" t="s">
        <v>963</v>
      </c>
      <c r="D1044" s="21" t="s">
        <v>964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1116</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1377</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1378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970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971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1379</v>
      </c>
      <c r="B1050" s="21" t="s">
        <v>973</v>
      </c>
      <c r="C1050" s="21" t="s">
        <v>969</v>
      </c>
      <c r="D1050" s="21" t="s">
        <v>964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981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row>
    <row r="1053" spans="1:12">
      <c r="A1053" s="20" t="s">
        <v>1380</v>
      </c>
    </row>
    <row r="1054" spans="1:12">
      <c r="A1054" s="20" t="s">
        <v>1381</v>
      </c>
      <c r="B1054" s="21" t="s">
        <v>984</v>
      </c>
      <c r="C1054" s="21" t="s">
        <v>1050</v>
      </c>
      <c r="D1054" s="21" t="s">
        <v>964</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1116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1382</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1033</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385</v>
      </c>
      <c r="B1058" s="21" t="s">
        <v>1046</v>
      </c>
      <c r="C1058" s="21" t="s">
        <v>1028</v>
      </c>
      <c r="D1058" s="21" t="s">
        <v>964</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963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1133</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1033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970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971</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1379</v>
      </c>
      <c r="B1064" s="21" t="s">
        <v>962</v>
      </c>
      <c r="C1064" s="21" t="s">
        <v>969</v>
      </c>
      <c r="D1064" s="21" t="s">
        <v>964</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974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385</v>
      </c>
      <c r="B1066" s="21" t="s">
        <v>1046</v>
      </c>
      <c r="C1066" s="21" t="s">
        <v>1028</v>
      </c>
      <c r="D1066" s="21" t="s">
        <v>964</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1105</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1053</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1033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970</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971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1379</v>
      </c>
      <c r="B1072" s="21" t="s">
        <v>962</v>
      </c>
      <c r="C1072" s="21" t="s">
        <v>969</v>
      </c>
      <c r="D1072" s="21" t="s">
        <v>964</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974</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1094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1280</v>
      </c>
      <c r="B1075" s="21" t="s">
        <v>1046</v>
      </c>
      <c r="C1075" s="21" t="s">
        <v>1050</v>
      </c>
      <c r="D1075" s="21" t="s">
        <v>964</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1383</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978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1293</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1384</v>
      </c>
      <c r="B1079" s="21" t="s">
        <v>973</v>
      </c>
      <c r="C1079" s="21" t="s">
        <v>1012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1275</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1385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1386</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974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1387</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1388</v>
      </c>
      <c r="B1085" s="21" t="s">
        <v>1000</v>
      </c>
      <c r="C1085" s="21" t="s">
        <v>963</v>
      </c>
      <c r="D1085" s="21" t="s">
        <v>964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788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970</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1020</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1389</v>
      </c>
      <c r="B1089" s="21" t="s">
        <v>1156</v>
      </c>
      <c r="C1089" s="21" t="s">
        <v>963</v>
      </c>
      <c r="D1089" s="21" t="s">
        <v>964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1390</v>
      </c>
      <c r="B1090" s="21" t="s">
        <v>1204</v>
      </c>
      <c r="C1090" s="21" t="s">
        <v>963</v>
      </c>
      <c r="D1090" s="21" t="s">
        <v>964</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1391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1392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981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row>
    <row r="1095" spans="1:12">
      <c r="A1095" s="20" t="s">
        <v>1393</v>
      </c>
    </row>
    <row r="1096" spans="1:12">
      <c r="A1096" s="20" t="s">
        <v>1394</v>
      </c>
      <c r="B1096" s="21" t="s">
        <v>984</v>
      </c>
      <c r="C1096" s="21" t="s">
        <v>985</v>
      </c>
      <c r="D1096" s="21" t="s">
        <v>964</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1395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1293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1396</v>
      </c>
      <c r="B1099" s="21" t="s">
        <v>1125</v>
      </c>
      <c r="C1099" s="21" t="s">
        <v>1012</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978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1397</v>
      </c>
      <c r="B1101" s="21" t="s">
        <v>973</v>
      </c>
      <c r="C1101" s="21" t="s">
        <v>1004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1398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1246</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1399</v>
      </c>
      <c r="B1104" s="21" t="s">
        <v>980</v>
      </c>
      <c r="C1104" s="21" t="s">
        <v>1004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974</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1293</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1400</v>
      </c>
      <c r="B1107" s="21" t="s">
        <v>973</v>
      </c>
      <c r="C1107" s="21" t="s">
        <v>1012</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970</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1401</v>
      </c>
      <c r="B1109" s="21" t="s">
        <v>980</v>
      </c>
      <c r="C1109" s="21" t="s">
        <v>1004</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970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971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1402</v>
      </c>
      <c r="B1112" s="21" t="s">
        <v>1000</v>
      </c>
      <c r="C1112" s="21" t="s">
        <v>969</v>
      </c>
      <c r="D1112" s="21" t="s">
        <v>964</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1403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974</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970</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1224</v>
      </c>
      <c r="B1116" s="21" t="s">
        <v>973</v>
      </c>
      <c r="C1116" s="21" t="s">
        <v>977</v>
      </c>
      <c r="D1116" s="21" t="s">
        <v>964</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970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385</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1404</v>
      </c>
      <c r="B1119" s="21" t="s">
        <v>980</v>
      </c>
      <c r="C1119" s="21" t="s">
        <v>997</v>
      </c>
      <c r="D1119" s="21" t="s">
        <v>964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974</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970</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1020</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1405</v>
      </c>
      <c r="B1123" s="21" t="s">
        <v>973</v>
      </c>
      <c r="C1123" s="21" t="s">
        <v>969</v>
      </c>
      <c r="D1123" s="21" t="s">
        <v>964</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1104</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1406</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1019</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1131</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1280</v>
      </c>
      <c r="B1129" s="21" t="s">
        <v>1152</v>
      </c>
      <c r="C1129" s="21" t="s">
        <v>1050</v>
      </c>
      <c r="D1129" s="21" t="s">
        <v>964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1383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974</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1102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1280</v>
      </c>
      <c r="B1133" s="21" t="s">
        <v>1225</v>
      </c>
      <c r="C1133" s="21" t="s">
        <v>1050</v>
      </c>
      <c r="D1133" s="21" t="s">
        <v>964</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1407</v>
      </c>
      <c r="B1134" s="21" t="s">
        <v>1227</v>
      </c>
      <c r="C1134" s="21" t="s">
        <v>985</v>
      </c>
      <c r="D1134" s="21" t="s">
        <v>964</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1383</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974</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1270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1280</v>
      </c>
      <c r="B1138" s="21" t="s">
        <v>1225</v>
      </c>
      <c r="C1138" s="21" t="s">
        <v>1050</v>
      </c>
      <c r="D1138" s="21" t="s">
        <v>964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1408</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981</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row>
    <row r="1142" spans="1:12">
      <c r="A1142" s="20" t="s">
        <v>1409</v>
      </c>
    </row>
    <row r="1143" spans="1:12">
      <c r="A1143" s="20" t="s">
        <v>1130</v>
      </c>
      <c r="B1143" s="21" t="s">
        <v>984</v>
      </c>
      <c r="C1143" s="21" t="s">
        <v>1028</v>
      </c>
      <c r="D1143" s="21" t="s">
        <v>964</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1133</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1048</v>
      </c>
      <c r="B1145" s="21" t="s">
        <v>962</v>
      </c>
      <c r="C1145" s="21" t="s">
        <v>1050</v>
      </c>
      <c r="D1145" s="21" t="s">
        <v>964</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970</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971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1379</v>
      </c>
      <c r="B1148" s="21" t="s">
        <v>962</v>
      </c>
      <c r="C1148" s="21" t="s">
        <v>969</v>
      </c>
      <c r="D1148" s="21" t="s">
        <v>964</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978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1410</v>
      </c>
      <c r="B1150" s="21" t="s">
        <v>973</v>
      </c>
      <c r="C1150" s="21" t="s">
        <v>1004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981</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row>
    <row r="1153" spans="1:12">
      <c r="A1153" s="20" t="s">
        <v>1411</v>
      </c>
    </row>
    <row r="1154" spans="1:12">
      <c r="A1154" s="20" t="s">
        <v>1362</v>
      </c>
      <c r="B1154" s="21" t="s">
        <v>984</v>
      </c>
      <c r="C1154" s="21" t="s">
        <v>963</v>
      </c>
      <c r="D1154" s="21" t="s">
        <v>964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1412</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1020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1413</v>
      </c>
      <c r="B1157" s="21" t="s">
        <v>1125</v>
      </c>
      <c r="C1157" s="21" t="s">
        <v>969</v>
      </c>
      <c r="D1157" s="21" t="s">
        <v>964</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981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row>
    <row r="1160" spans="1:12">
      <c r="A1160" s="20" t="s">
        <v>1414</v>
      </c>
    </row>
    <row r="1161" spans="1:12">
      <c r="A1161" s="20" t="s">
        <v>1052</v>
      </c>
      <c r="B1161" s="21" t="s">
        <v>984</v>
      </c>
      <c r="C1161" s="21" t="s">
        <v>1028</v>
      </c>
      <c r="D1161" s="21" t="s">
        <v>964</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1053</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1010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1361</v>
      </c>
      <c r="B1164" s="21" t="s">
        <v>962</v>
      </c>
      <c r="C1164" s="21" t="s">
        <v>1012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1415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1019</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1416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1020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1139</v>
      </c>
      <c r="B1169" s="21" t="s">
        <v>1046</v>
      </c>
      <c r="C1169" s="21" t="s">
        <v>969</v>
      </c>
      <c r="D1169" s="21" t="s">
        <v>964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1353</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1417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971</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1143</v>
      </c>
      <c r="B1173" s="21" t="s">
        <v>1049</v>
      </c>
      <c r="C1173" s="21" t="s">
        <v>969</v>
      </c>
      <c r="D1173" s="21" t="s">
        <v>964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1418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974</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744</v>
      </c>
      <c r="B1176" s="21" t="s">
        <v>1084</v>
      </c>
      <c r="C1176" s="21" t="s">
        <v>985</v>
      </c>
      <c r="D1176" s="21" t="s">
        <v>964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1353</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1322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989</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1419</v>
      </c>
      <c r="B1180" s="21" t="s">
        <v>1098</v>
      </c>
      <c r="C1180" s="21" t="s">
        <v>977</v>
      </c>
      <c r="D1180" s="21" t="s">
        <v>964</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970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995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1143</v>
      </c>
      <c r="B1183" s="21" t="s">
        <v>1156</v>
      </c>
      <c r="C1183" s="21" t="s">
        <v>997</v>
      </c>
      <c r="D1183" s="21" t="s">
        <v>964</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1059</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499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1024</v>
      </c>
      <c r="B1186" s="21" t="s">
        <v>1204</v>
      </c>
      <c r="C1186" s="21" t="s">
        <v>1025</v>
      </c>
      <c r="D1186" s="21" t="s">
        <v>964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1420</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1421</v>
      </c>
      <c r="B1188" s="21" t="s">
        <v>1227</v>
      </c>
      <c r="C1188" s="21" t="s">
        <v>977</v>
      </c>
      <c r="D1188" s="21" t="s">
        <v>964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1059</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989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556</v>
      </c>
      <c r="B1191" s="21" t="s">
        <v>1156</v>
      </c>
      <c r="C1191" s="21" t="s">
        <v>963</v>
      </c>
      <c r="D1191" s="21" t="s">
        <v>964</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981</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row>
    <row r="1194" spans="1:12">
      <c r="A1194" s="20" t="s">
        <v>1422</v>
      </c>
    </row>
    <row r="1195" spans="1:12">
      <c r="A1195" s="20" t="s">
        <v>1423</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1033</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1424</v>
      </c>
      <c r="B1197" s="21" t="s">
        <v>1046</v>
      </c>
      <c r="C1197" s="21" t="s">
        <v>1050</v>
      </c>
      <c r="D1197" s="21" t="s">
        <v>964</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970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995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1143</v>
      </c>
      <c r="B1200" s="21" t="s">
        <v>980</v>
      </c>
      <c r="C1200" s="21" t="s">
        <v>997</v>
      </c>
      <c r="D1200" s="21" t="s">
        <v>964</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1253</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1425</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974</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1385</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1033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1424</v>
      </c>
      <c r="B1206" s="21" t="s">
        <v>973</v>
      </c>
      <c r="C1206" s="21" t="s">
        <v>1050</v>
      </c>
      <c r="D1206" s="21" t="s">
        <v>964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11</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1045</v>
      </c>
      <c r="B1208" s="21" t="s">
        <v>984</v>
      </c>
      <c r="C1208" s="21" t="s">
        <v>985</v>
      </c>
      <c r="D1208" s="21" t="s">
        <v>964</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1426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1033</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1427</v>
      </c>
      <c r="B1211" s="21" t="s">
        <v>1046</v>
      </c>
      <c r="C1211" s="21" t="s">
        <v>963</v>
      </c>
      <c r="D1211" s="21" t="s">
        <v>964</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1017</v>
      </c>
      <c r="B1212" s="21" t="s">
        <v>980</v>
      </c>
      <c r="C1212" s="21" t="s">
        <v>1050</v>
      </c>
      <c r="D1212" s="21" t="s">
        <v>964</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1428</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1376</v>
      </c>
      <c r="B1214" s="21" t="s">
        <v>973</v>
      </c>
      <c r="C1214" s="21" t="s">
        <v>1004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1253</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1429</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1430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971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1431</v>
      </c>
      <c r="B1220" s="21" t="s">
        <v>980</v>
      </c>
      <c r="C1220" s="21" t="s">
        <v>969</v>
      </c>
      <c r="D1220" s="21" t="s">
        <v>964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974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1432</v>
      </c>
      <c r="B1222" s="21" t="s">
        <v>1152</v>
      </c>
      <c r="C1222" s="21" t="s">
        <v>985</v>
      </c>
      <c r="D1222" s="21" t="s">
        <v>964</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1090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1086</v>
      </c>
      <c r="B1224" s="21" t="s">
        <v>1098</v>
      </c>
      <c r="C1224" s="21" t="s">
        <v>1050</v>
      </c>
      <c r="D1224" s="21" t="s">
        <v>964</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1013</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1433</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971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1434</v>
      </c>
      <c r="B1228" s="21" t="s">
        <v>1030</v>
      </c>
      <c r="C1228" s="21" t="s">
        <v>969</v>
      </c>
      <c r="D1228" s="21" t="s">
        <v>964</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1105</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1090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1285</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1435</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1436</v>
      </c>
      <c r="B1233" s="21" t="s">
        <v>1437</v>
      </c>
      <c r="C1233" s="21" t="s">
        <v>1004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1017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1438</v>
      </c>
      <c r="B1235" s="21" t="s">
        <v>1204</v>
      </c>
      <c r="C1235" s="21" t="s">
        <v>1004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1439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981</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row>
    <row r="1239" spans="1:12">
      <c r="A1239" s="20" t="s">
        <v>1440</v>
      </c>
    </row>
    <row r="1240" spans="1:12">
      <c r="A1240" s="20" t="s">
        <v>1441</v>
      </c>
      <c r="B1240" s="21" t="s">
        <v>984</v>
      </c>
      <c r="C1240" s="21" t="s">
        <v>985</v>
      </c>
      <c r="D1240" s="21" t="s">
        <v>964</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1090</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1063</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1442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1443</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1444</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1010</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1445</v>
      </c>
      <c r="B1247" s="21" t="s">
        <v>962</v>
      </c>
      <c r="C1247" s="21" t="s">
        <v>1012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1202</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981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row>
    <row r="1251" spans="1:12">
      <c r="A1251" s="20" t="s">
        <v>1446</v>
      </c>
    </row>
    <row r="1252" spans="1:12">
      <c r="A1252" s="20" t="s">
        <v>1447</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1128</v>
      </c>
      <c r="B1253" s="21" t="s">
        <v>962</v>
      </c>
      <c r="C1253" s="21" t="s">
        <v>1012</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1033</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1108</v>
      </c>
      <c r="B1255" s="21" t="s">
        <v>1084</v>
      </c>
      <c r="C1255" s="21" t="s">
        <v>985</v>
      </c>
      <c r="D1255" s="21" t="s">
        <v>964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1150</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1448</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974</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1019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1449</v>
      </c>
      <c r="B1260" s="21" t="s">
        <v>980</v>
      </c>
      <c r="C1260" s="21" t="s">
        <v>1004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970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1020</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1361</v>
      </c>
      <c r="B1263" s="21" t="s">
        <v>1000</v>
      </c>
      <c r="C1263" s="21" t="s">
        <v>969</v>
      </c>
      <c r="D1263" s="21" t="s">
        <v>964</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1362</v>
      </c>
      <c r="B1264" s="21" t="s">
        <v>1156</v>
      </c>
      <c r="C1264" s="21" t="s">
        <v>963</v>
      </c>
      <c r="D1264" s="21" t="s">
        <v>964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1131</v>
      </c>
      <c r="B1265" s="21" t="s">
        <v>1030</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1159</v>
      </c>
      <c r="B1266" s="21" t="s">
        <v>1437</v>
      </c>
      <c r="C1266" s="21" t="s">
        <v>985</v>
      </c>
      <c r="D1266" s="21" t="s">
        <v>964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1450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1451</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1452</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974</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744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1183</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1116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1435</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1010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1323</v>
      </c>
      <c r="B1276" s="21" t="s">
        <v>1125</v>
      </c>
      <c r="C1276" s="21" t="s">
        <v>1012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970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1453</v>
      </c>
      <c r="B1278" s="21" t="s">
        <v>973</v>
      </c>
      <c r="C1278" s="21" t="s">
        <v>1004</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1019</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1020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1454</v>
      </c>
      <c r="B1281" s="21" t="s">
        <v>980</v>
      </c>
      <c r="C1281" s="21" t="s">
        <v>969</v>
      </c>
      <c r="D1281" s="21" t="s">
        <v>964</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970</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1020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1139</v>
      </c>
      <c r="B1284" s="21" t="s">
        <v>1000</v>
      </c>
      <c r="C1284" s="21" t="s">
        <v>969</v>
      </c>
      <c r="D1284" s="21" t="s">
        <v>964</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1171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1270</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744</v>
      </c>
      <c r="B1287" s="21" t="s">
        <v>1030</v>
      </c>
      <c r="C1287" s="21" t="s">
        <v>985</v>
      </c>
      <c r="D1287" s="21" t="s">
        <v>964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1116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1063</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1382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1033</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60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1455</v>
      </c>
      <c r="B1293" s="21" t="s">
        <v>1456</v>
      </c>
      <c r="C1293" s="21" t="s">
        <v>1457</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1458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1459</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1460</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995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1255</v>
      </c>
      <c r="B1298" s="21" t="s">
        <v>1032</v>
      </c>
      <c r="C1298" s="21" t="s">
        <v>997</v>
      </c>
      <c r="D1298" s="21" t="s">
        <v>964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1094</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971</v>
      </c>
      <c r="B1300" s="21" t="s">
        <v>1032</v>
      </c>
      <c r="C1300" s="21" t="s">
        <v>985</v>
      </c>
      <c r="D1300" s="21" t="s">
        <v>964</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1459</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1461</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1462</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974</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1301</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385</v>
      </c>
      <c r="B1306" s="21" t="s">
        <v>1204</v>
      </c>
      <c r="C1306" s="21" t="s">
        <v>1028</v>
      </c>
      <c r="D1306" s="21" t="s">
        <v>964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1029</v>
      </c>
      <c r="B1307" s="21" t="s">
        <v>1463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1280</v>
      </c>
      <c r="B1308" s="21" t="s">
        <v>1304</v>
      </c>
      <c r="C1308" s="21" t="s">
        <v>1050</v>
      </c>
      <c r="D1308" s="21" t="s">
        <v>964</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963</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857</v>
      </c>
      <c r="B1310" s="21" t="s">
        <v>1463</v>
      </c>
      <c r="C1310" s="21" t="s">
        <v>985</v>
      </c>
      <c r="D1310" s="21" t="s">
        <v>964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1382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1106</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974</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1137</v>
      </c>
      <c r="B1314" s="21" t="s">
        <v>1046</v>
      </c>
      <c r="C1314" s="21" t="s">
        <v>1028</v>
      </c>
      <c r="D1314" s="21" t="s">
        <v>964</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1053</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1029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744</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1179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1464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970</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1455</v>
      </c>
      <c r="B1321" s="21" t="s">
        <v>980</v>
      </c>
      <c r="C1321" s="21" t="s">
        <v>1004</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1465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974</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1009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1010</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1445</v>
      </c>
      <c r="B1326" s="21" t="s">
        <v>980</v>
      </c>
      <c r="C1326" s="21" t="s">
        <v>1012</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1202</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974</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1466</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988</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970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971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1467</v>
      </c>
      <c r="B1333" s="21" t="s">
        <v>1156</v>
      </c>
      <c r="C1333" s="21" t="s">
        <v>969</v>
      </c>
      <c r="D1333" s="21" t="s">
        <v>964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1468</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970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989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1272</v>
      </c>
      <c r="B1337" s="21" t="s">
        <v>1204</v>
      </c>
      <c r="C1337" s="21" t="s">
        <v>969</v>
      </c>
      <c r="D1337" s="21" t="s">
        <v>964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1131</v>
      </c>
      <c r="B1338" s="21" t="s">
        <v>1456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1116</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1460</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1469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1470</v>
      </c>
      <c r="B1342" s="21" t="s">
        <v>1032</v>
      </c>
      <c r="C1342" s="21" t="s">
        <v>1457</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970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1471</v>
      </c>
      <c r="B1344" s="21" t="s">
        <v>1207</v>
      </c>
      <c r="C1344" s="21" t="s">
        <v>1004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1017</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107</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1472</v>
      </c>
      <c r="B1347" s="21" t="s">
        <v>1473</v>
      </c>
      <c r="C1347" s="21" t="s">
        <v>1457</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974</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1094</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1017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1472</v>
      </c>
      <c r="B1352" s="21" t="s">
        <v>1473</v>
      </c>
      <c r="C1352" s="21" t="s">
        <v>1457</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974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1116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1443</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1474</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51</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1470</v>
      </c>
      <c r="B1358" s="21" t="s">
        <v>1463</v>
      </c>
      <c r="C1358" s="21" t="s">
        <v>1457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970</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1020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1139</v>
      </c>
      <c r="B1361" s="21" t="s">
        <v>1307</v>
      </c>
      <c r="C1361" s="21" t="s">
        <v>969</v>
      </c>
      <c r="D1361" s="21" t="s">
        <v>964</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981</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row>
    <row r="1364" spans="1:12">
      <c r="A1364" s="20" t="s">
        <v>1475</v>
      </c>
    </row>
    <row r="1365" spans="1:12">
      <c r="A1365" s="20" t="s">
        <v>1130</v>
      </c>
      <c r="B1365" s="21" t="s">
        <v>984</v>
      </c>
      <c r="C1365" s="21" t="s">
        <v>1028</v>
      </c>
      <c r="D1365" s="21" t="s">
        <v>964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963</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1133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1106</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971</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1087</v>
      </c>
      <c r="B1370" s="21" t="s">
        <v>962</v>
      </c>
      <c r="C1370" s="21" t="s">
        <v>969</v>
      </c>
      <c r="D1370" s="21" t="s">
        <v>964</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1033</v>
      </c>
      <c r="B1371" s="21" t="s">
        <v>1049</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975</v>
      </c>
      <c r="B1372" s="21" t="s">
        <v>1046</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1280</v>
      </c>
      <c r="B1373" s="21" t="s">
        <v>980</v>
      </c>
      <c r="C1373" s="21" t="s">
        <v>1050</v>
      </c>
      <c r="D1373" s="21" t="s">
        <v>964</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1476</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160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1477</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970</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1020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1478</v>
      </c>
      <c r="B1379" s="21" t="s">
        <v>1000</v>
      </c>
      <c r="C1379" s="21" t="s">
        <v>969</v>
      </c>
      <c r="D1379" s="21" t="s">
        <v>964</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970</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971</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1143</v>
      </c>
      <c r="B1382" s="21" t="s">
        <v>1156</v>
      </c>
      <c r="C1382" s="21" t="s">
        <v>969</v>
      </c>
      <c r="D1382" s="21" t="s">
        <v>964</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1418</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1009</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1010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979</v>
      </c>
      <c r="B1386" s="21" t="s">
        <v>1156</v>
      </c>
      <c r="C1386" s="21" t="s">
        <v>1012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1295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1094</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1479</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1162</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744</v>
      </c>
      <c r="B1391" s="21" t="s">
        <v>1084</v>
      </c>
      <c r="C1391" s="21" t="s">
        <v>985</v>
      </c>
      <c r="D1391" s="21" t="s">
        <v>964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1480</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975</v>
      </c>
      <c r="B1393" s="21" t="s">
        <v>1098</v>
      </c>
      <c r="C1393" s="21" t="s">
        <v>985</v>
      </c>
      <c r="D1393" s="21" t="s">
        <v>964</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121</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981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row>
    <row r="1397" spans="1:12">
      <c r="A1397" s="20" t="s">
        <v>1481</v>
      </c>
    </row>
    <row r="1398" spans="1:12">
      <c r="A1398" s="20" t="s">
        <v>1056</v>
      </c>
      <c r="B1398" s="21" t="s">
        <v>962</v>
      </c>
      <c r="C1398" s="21" t="s">
        <v>1028</v>
      </c>
      <c r="D1398" s="21" t="s">
        <v>964</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966</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1368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1354</v>
      </c>
      <c r="B1401" s="21" t="s">
        <v>1046</v>
      </c>
      <c r="C1401" s="21" t="s">
        <v>969</v>
      </c>
      <c r="D1401" s="21" t="s">
        <v>964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1033</v>
      </c>
      <c r="B1402" s="21" t="s">
        <v>1098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170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1482</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971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1483</v>
      </c>
      <c r="B1406" s="21" t="s">
        <v>993</v>
      </c>
      <c r="C1406" s="21" t="s">
        <v>969</v>
      </c>
      <c r="D1406" s="21" t="s">
        <v>964</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1270</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1484</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1485</v>
      </c>
      <c r="B1409" s="21" t="s">
        <v>1152</v>
      </c>
      <c r="C1409" s="21" t="s">
        <v>1004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970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1486</v>
      </c>
      <c r="B1411" s="21" t="s">
        <v>1156</v>
      </c>
      <c r="C1411" s="21" t="s">
        <v>1004</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974</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970</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971</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1485</v>
      </c>
      <c r="B1415" s="21" t="s">
        <v>1204</v>
      </c>
      <c r="C1415" s="21" t="s">
        <v>969</v>
      </c>
      <c r="D1415" s="21" t="s">
        <v>964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979</v>
      </c>
      <c r="B1416" s="21" t="s">
        <v>1473</v>
      </c>
      <c r="C1416" s="21" t="s">
        <v>963</v>
      </c>
      <c r="D1416" s="21" t="s">
        <v>964</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974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1133</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1487</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70</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1488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1020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1361</v>
      </c>
      <c r="B1423" s="21" t="s">
        <v>1227</v>
      </c>
      <c r="C1423" s="21" t="s">
        <v>969</v>
      </c>
      <c r="D1423" s="21" t="s">
        <v>964</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974</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1094</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1270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989</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1489</v>
      </c>
      <c r="B1428" s="21" t="s">
        <v>1030</v>
      </c>
      <c r="C1428" s="21" t="s">
        <v>969</v>
      </c>
      <c r="D1428" s="21" t="s">
        <v>964</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970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1402</v>
      </c>
      <c r="B1430" s="21" t="s">
        <v>1473</v>
      </c>
      <c r="C1430" s="21" t="s">
        <v>1004</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1116</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1198</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1490</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1432</v>
      </c>
      <c r="B1434" s="21" t="s">
        <v>1204</v>
      </c>
      <c r="C1434" s="21" t="s">
        <v>985</v>
      </c>
      <c r="D1434" s="21" t="s">
        <v>964</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981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row>
    <row r="1437" spans="1:12">
      <c r="A1437" s="20" t="s">
        <v>1491</v>
      </c>
    </row>
    <row r="1438" spans="1:12">
      <c r="A1438" s="20" t="s">
        <v>1492</v>
      </c>
      <c r="B1438" s="21" t="s">
        <v>984</v>
      </c>
      <c r="C1438" s="21" t="s">
        <v>985</v>
      </c>
      <c r="D1438" s="21" t="s">
        <v>964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1090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1493</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70</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1494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1282</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989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556</v>
      </c>
      <c r="B1445" s="21" t="s">
        <v>973</v>
      </c>
      <c r="C1445" s="21" t="s">
        <v>963</v>
      </c>
      <c r="D1445" s="21" t="s">
        <v>964</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981</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row>
    <row r="1448" spans="1:12">
      <c r="A1448" s="20" t="s">
        <v>1495</v>
      </c>
    </row>
    <row r="1449" spans="1:12">
      <c r="A1449" s="20" t="s">
        <v>1496</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971</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1402</v>
      </c>
      <c r="B1451" s="21" t="s">
        <v>984</v>
      </c>
      <c r="C1451" s="21" t="s">
        <v>969</v>
      </c>
      <c r="D1451" s="21" t="s">
        <v>964</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1090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1497</v>
      </c>
      <c r="B1453" s="21" t="s">
        <v>984</v>
      </c>
      <c r="C1453" s="21" t="s">
        <v>985</v>
      </c>
      <c r="D1453" s="21" t="s">
        <v>964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1063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1498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1444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989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556</v>
      </c>
      <c r="B1458" s="21" t="s">
        <v>962</v>
      </c>
      <c r="C1458" s="21" t="s">
        <v>969</v>
      </c>
      <c r="D1458" s="21" t="s">
        <v>964</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1042</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row>
    <row r="1461" spans="1:12">
      <c r="A1461" s="20" t="s">
        <v>1499</v>
      </c>
    </row>
    <row r="1462" spans="1:12">
      <c r="A1462" s="20" t="s">
        <v>1083</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966</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1500</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1501</v>
      </c>
      <c r="B1465" s="21" t="s">
        <v>973</v>
      </c>
      <c r="C1465" s="21" t="s">
        <v>1004</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981</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row>
    <row r="1468" spans="1:12">
      <c r="A1468" s="20" t="s">
        <v>1502</v>
      </c>
    </row>
    <row r="1469" spans="1:12">
      <c r="A1469" s="20" t="s">
        <v>967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1503</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230</v>
      </c>
      <c r="B1471" s="21" t="s">
        <v>962</v>
      </c>
      <c r="C1471" s="21" t="s">
        <v>969</v>
      </c>
      <c r="D1471" s="21" t="s">
        <v>964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970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989</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556</v>
      </c>
      <c r="B1474" s="21" t="s">
        <v>962</v>
      </c>
      <c r="C1474" s="21" t="s">
        <v>969</v>
      </c>
      <c r="D1474" s="21" t="s">
        <v>964</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1017</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1504</v>
      </c>
      <c r="B1476" s="21" t="s">
        <v>973</v>
      </c>
      <c r="C1476" s="21" t="s">
        <v>1004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1162</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978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1010</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1163</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1195</v>
      </c>
      <c r="B1481" s="21" t="s">
        <v>962</v>
      </c>
      <c r="C1481" s="21" t="s">
        <v>1012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1505</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345</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981</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row>
    <row r="1486" spans="1:12">
      <c r="A1486" s="20" t="s">
        <v>1506</v>
      </c>
    </row>
    <row r="1487" spans="1:12">
      <c r="A1487" s="20" t="s">
        <v>1130</v>
      </c>
      <c r="B1487" s="21" t="s">
        <v>962</v>
      </c>
      <c r="C1487" s="21" t="s">
        <v>1028</v>
      </c>
      <c r="D1487" s="21" t="s">
        <v>964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1033</v>
      </c>
      <c r="B1488" s="21" t="s">
        <v>1098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103</v>
      </c>
      <c r="B1489" s="21" t="s">
        <v>1084</v>
      </c>
      <c r="C1489" s="21" t="s">
        <v>1028</v>
      </c>
      <c r="D1489" s="21" t="s">
        <v>964</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1476</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337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1059</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1010</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1507</v>
      </c>
      <c r="B1494" s="21" t="s">
        <v>1000</v>
      </c>
      <c r="C1494" s="21" t="s">
        <v>977</v>
      </c>
      <c r="D1494" s="21" t="s">
        <v>964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970</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989</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556</v>
      </c>
      <c r="B1497" s="21" t="s">
        <v>1156</v>
      </c>
      <c r="C1497" s="21" t="s">
        <v>963</v>
      </c>
      <c r="D1497" s="21" t="s">
        <v>964</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974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1293</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1121</v>
      </c>
      <c r="B1500" s="21" t="s">
        <v>1156</v>
      </c>
      <c r="C1500" s="21" t="s">
        <v>1012</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1162</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1093</v>
      </c>
      <c r="B1502" s="21" t="s">
        <v>1204</v>
      </c>
      <c r="C1502" s="21" t="s">
        <v>1050</v>
      </c>
      <c r="D1502" s="21" t="s">
        <v>964</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1131</v>
      </c>
      <c r="B1503" s="21" t="s">
        <v>1030</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1508</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1162</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1507</v>
      </c>
      <c r="B1506" s="21" t="s">
        <v>1204</v>
      </c>
      <c r="C1506" s="21" t="s">
        <v>1004</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970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1020</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1221</v>
      </c>
      <c r="B1509" s="21" t="s">
        <v>1473</v>
      </c>
      <c r="C1509" s="21" t="s">
        <v>969</v>
      </c>
      <c r="D1509" s="21" t="s">
        <v>964</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974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1094</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1131</v>
      </c>
      <c r="B1512" s="21" t="s">
        <v>1030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1509</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970</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971</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1510</v>
      </c>
      <c r="B1516" s="21" t="s">
        <v>1204</v>
      </c>
      <c r="C1516" s="21" t="s">
        <v>969</v>
      </c>
      <c r="D1516" s="21" t="s">
        <v>964</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1511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974</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970</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971</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1224</v>
      </c>
      <c r="B1521" s="21" t="s">
        <v>1473</v>
      </c>
      <c r="C1521" s="21" t="s">
        <v>977</v>
      </c>
      <c r="D1521" s="21" t="s">
        <v>964</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970</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385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1404</v>
      </c>
      <c r="B1524" s="21" t="s">
        <v>1207</v>
      </c>
      <c r="C1524" s="21" t="s">
        <v>997</v>
      </c>
      <c r="D1524" s="21" t="s">
        <v>964</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974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1019</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1187</v>
      </c>
      <c r="B1527" s="21" t="s">
        <v>1473</v>
      </c>
      <c r="C1527" s="21" t="s">
        <v>963</v>
      </c>
      <c r="D1527" s="21" t="s">
        <v>964</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974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1137</v>
      </c>
      <c r="B1529" s="21" t="s">
        <v>984</v>
      </c>
      <c r="C1529" s="21" t="s">
        <v>1028</v>
      </c>
      <c r="D1529" s="21" t="s">
        <v>964</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1053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1033</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989</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1512</v>
      </c>
      <c r="B1533" s="21" t="s">
        <v>1046</v>
      </c>
      <c r="C1533" s="21" t="s">
        <v>977</v>
      </c>
      <c r="D1533" s="21" t="s">
        <v>964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970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995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1402</v>
      </c>
      <c r="B1536" s="21" t="s">
        <v>980</v>
      </c>
      <c r="C1536" s="21" t="s">
        <v>997</v>
      </c>
      <c r="D1536" s="21" t="s">
        <v>964</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1513</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1514</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970</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1196</v>
      </c>
      <c r="B1540" s="21" t="s">
        <v>980</v>
      </c>
      <c r="C1540" s="21" t="s">
        <v>1025</v>
      </c>
      <c r="D1540" s="21" t="s">
        <v>964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1515</v>
      </c>
      <c r="B1541" s="21" t="s">
        <v>973</v>
      </c>
      <c r="C1541" s="21" t="s">
        <v>977</v>
      </c>
      <c r="D1541" s="21" t="s">
        <v>964</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981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row>
    <row r="1544" spans="1:12">
      <c r="A1544" s="20" t="s">
        <v>1516</v>
      </c>
    </row>
    <row r="1545" spans="1:12">
      <c r="A1545" s="20" t="s">
        <v>1517</v>
      </c>
      <c r="B1545" s="21" t="s">
        <v>984</v>
      </c>
      <c r="C1545" s="21" t="s">
        <v>1028</v>
      </c>
      <c r="D1545" s="21" t="s">
        <v>964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963</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1476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1106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337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1029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744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1183</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1116</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1010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1518</v>
      </c>
      <c r="B1555" s="21" t="s">
        <v>1049</v>
      </c>
      <c r="C1555" s="21" t="s">
        <v>1012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970</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1252</v>
      </c>
      <c r="B1557" s="21" t="s">
        <v>1000</v>
      </c>
      <c r="C1557" s="21" t="s">
        <v>1004</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970</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1143</v>
      </c>
      <c r="B1559" s="21" t="s">
        <v>1156</v>
      </c>
      <c r="C1559" s="21" t="s">
        <v>1004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1519</v>
      </c>
      <c r="B1560" s="21" t="s">
        <v>1204</v>
      </c>
      <c r="C1560" s="21" t="s">
        <v>1004</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1009</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1293</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1520</v>
      </c>
      <c r="B1563" s="21" t="s">
        <v>980</v>
      </c>
      <c r="C1563" s="21" t="s">
        <v>1012</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1521</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1282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989</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556</v>
      </c>
      <c r="B1567" s="21" t="s">
        <v>1156</v>
      </c>
      <c r="C1567" s="21" t="s">
        <v>963</v>
      </c>
      <c r="D1567" s="21" t="s">
        <v>964</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1017</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1522</v>
      </c>
      <c r="B1569" s="21" t="s">
        <v>1204</v>
      </c>
      <c r="C1569" s="21" t="s">
        <v>1004</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970</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1523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1094</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868</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970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971</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1524</v>
      </c>
      <c r="B1576" s="21" t="s">
        <v>1207</v>
      </c>
      <c r="C1576" s="21" t="s">
        <v>969</v>
      </c>
      <c r="D1576" s="21" t="s">
        <v>964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1017</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1525</v>
      </c>
      <c r="B1578" s="21" t="s">
        <v>1307</v>
      </c>
      <c r="C1578" s="21" t="s">
        <v>1004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988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989</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1027</v>
      </c>
      <c r="B1581" s="21" t="s">
        <v>1473</v>
      </c>
      <c r="C1581" s="21" t="s">
        <v>969</v>
      </c>
      <c r="D1581" s="21" t="s">
        <v>964</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1097</v>
      </c>
      <c r="B1582" s="21" t="s">
        <v>1312</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1526</v>
      </c>
      <c r="B1583" s="21" t="s">
        <v>1035</v>
      </c>
      <c r="C1583" s="21" t="s">
        <v>985</v>
      </c>
      <c r="D1583" s="21" t="s">
        <v>964</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1238</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1527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385</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1138</v>
      </c>
      <c r="B1587" s="21" t="s">
        <v>1312</v>
      </c>
      <c r="C1587" s="21" t="s">
        <v>997</v>
      </c>
      <c r="D1587" s="21" t="s">
        <v>964</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970</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1224</v>
      </c>
      <c r="B1589" s="21" t="s">
        <v>1528</v>
      </c>
      <c r="C1589" s="21" t="s">
        <v>1004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981</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row>
    <row r="1592" spans="1:12">
      <c r="A1592" s="20" t="s">
        <v>1529</v>
      </c>
    </row>
    <row r="1593" spans="1:12">
      <c r="A1593" s="20" t="s">
        <v>1530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1531</v>
      </c>
      <c r="B1594" s="21" t="s">
        <v>984</v>
      </c>
      <c r="C1594" s="21" t="s">
        <v>1016</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1020</v>
      </c>
      <c r="B1595" s="21" t="s">
        <v>1125</v>
      </c>
      <c r="C1595" s="21" t="s">
        <v>985</v>
      </c>
      <c r="D1595" s="21" t="s">
        <v>964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1532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1019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1533</v>
      </c>
      <c r="B1598" s="21" t="s">
        <v>973</v>
      </c>
      <c r="C1598" s="21" t="s">
        <v>1025</v>
      </c>
      <c r="D1598" s="21" t="s">
        <v>964</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1027</v>
      </c>
      <c r="B1599" s="21" t="s">
        <v>962</v>
      </c>
      <c r="C1599" s="21" t="s">
        <v>977</v>
      </c>
      <c r="D1599" s="21" t="s">
        <v>964</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981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row>
    <row r="1602" spans="1:12">
      <c r="A1602" s="20" t="s">
        <v>1534</v>
      </c>
    </row>
    <row r="1603" spans="1:12">
      <c r="A1603" s="20" t="s">
        <v>1535</v>
      </c>
      <c r="B1603" s="21" t="s">
        <v>984</v>
      </c>
      <c r="C1603" s="21" t="s">
        <v>1050</v>
      </c>
      <c r="D1603" s="21" t="s">
        <v>964</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1133</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1536</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981</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row>
    <row r="1608" spans="1:12">
      <c r="A1608" s="20" t="s">
        <v>1537</v>
      </c>
    </row>
    <row r="1609" spans="1:12">
      <c r="A1609" s="20" t="s">
        <v>1500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1538</v>
      </c>
      <c r="B1610" s="21" t="s">
        <v>984</v>
      </c>
      <c r="C1610" s="21" t="s">
        <v>1050</v>
      </c>
      <c r="D1610" s="21" t="s">
        <v>964</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1133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1010</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1539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1540</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1536</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981</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row>
    <row r="1618" spans="1:12">
      <c r="A1618" s="20" t="s">
        <v>1541</v>
      </c>
    </row>
    <row r="1619" spans="1:12">
      <c r="A1619" s="20" t="s">
        <v>1101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975</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1542</v>
      </c>
      <c r="B1621" s="21" t="s">
        <v>962</v>
      </c>
      <c r="C1621" s="21" t="s">
        <v>969</v>
      </c>
      <c r="D1621" s="21" t="s">
        <v>964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974</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1543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1280</v>
      </c>
      <c r="B1624" s="21" t="s">
        <v>1046</v>
      </c>
      <c r="C1624" s="21" t="s">
        <v>1050</v>
      </c>
      <c r="D1624" s="21" t="s">
        <v>964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1383</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970</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989</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174</v>
      </c>
      <c r="B1628" s="21" t="s">
        <v>973</v>
      </c>
      <c r="C1628" s="21" t="s">
        <v>969</v>
      </c>
      <c r="D1628" s="21" t="s">
        <v>964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1097</v>
      </c>
      <c r="B1629" s="21" t="s">
        <v>1098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995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1318</v>
      </c>
      <c r="B1631" s="21" t="s">
        <v>1152</v>
      </c>
      <c r="C1631" s="21" t="s">
        <v>997</v>
      </c>
      <c r="D1631" s="21" t="s">
        <v>964</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1133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1402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974</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1137</v>
      </c>
      <c r="B1635" s="21" t="s">
        <v>984</v>
      </c>
      <c r="C1635" s="21" t="s">
        <v>1028</v>
      </c>
      <c r="D1635" s="21" t="s">
        <v>964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1053</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1029</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1432</v>
      </c>
      <c r="B1638" s="21" t="s">
        <v>1046</v>
      </c>
      <c r="C1638" s="21" t="s">
        <v>985</v>
      </c>
      <c r="D1638" s="21" t="s">
        <v>964</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1544</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970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971</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1485</v>
      </c>
      <c r="B1642" s="21" t="s">
        <v>973</v>
      </c>
      <c r="C1642" s="21" t="s">
        <v>969</v>
      </c>
      <c r="D1642" s="21" t="s">
        <v>964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1545</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981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row>
    <row r="1646" spans="1:12">
      <c r="A1646" s="20" t="s">
        <v>1546</v>
      </c>
    </row>
    <row r="1647" spans="1:12">
      <c r="A1647" s="20" t="s">
        <v>1492</v>
      </c>
      <c r="B1647" s="21" t="s">
        <v>984</v>
      </c>
      <c r="C1647" s="21" t="s">
        <v>985</v>
      </c>
      <c r="D1647" s="21" t="s">
        <v>964</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963</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1133</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1106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1547</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1023</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971</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1548</v>
      </c>
      <c r="B1654" s="21" t="s">
        <v>962</v>
      </c>
      <c r="C1654" s="21" t="s">
        <v>969</v>
      </c>
      <c r="D1654" s="21" t="s">
        <v>964</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970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1549</v>
      </c>
      <c r="B1656" s="21" t="s">
        <v>973</v>
      </c>
      <c r="C1656" s="21" t="s">
        <v>1004</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981</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row>
    <row r="1659" spans="1:12">
      <c r="A1659" s="20" t="s">
        <v>1550</v>
      </c>
    </row>
    <row r="1660" spans="1:12">
      <c r="A1660" s="20" t="s">
        <v>1242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1183</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1116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1293</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1128</v>
      </c>
      <c r="B1664" s="21" t="s">
        <v>1125</v>
      </c>
      <c r="C1664" s="21" t="s">
        <v>1012</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1551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1019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1552</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1553</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966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1250</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1356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970</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971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1485</v>
      </c>
      <c r="B1674" s="21" t="s">
        <v>1084</v>
      </c>
      <c r="C1674" s="21" t="s">
        <v>969</v>
      </c>
      <c r="D1674" s="21" t="s">
        <v>964</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1090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1425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974</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1250</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1356</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970</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971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1485</v>
      </c>
      <c r="B1682" s="21" t="s">
        <v>1152</v>
      </c>
      <c r="C1682" s="21" t="s">
        <v>969</v>
      </c>
      <c r="D1682" s="21" t="s">
        <v>964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1090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1554</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1163</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1555</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974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1280</v>
      </c>
      <c r="B1688" s="21" t="s">
        <v>1225</v>
      </c>
      <c r="C1688" s="21" t="s">
        <v>1050</v>
      </c>
      <c r="D1688" s="21" t="s">
        <v>964</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1556</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1020</v>
      </c>
      <c r="B1690" s="21" t="s">
        <v>1437</v>
      </c>
      <c r="C1690" s="21" t="s">
        <v>985</v>
      </c>
      <c r="D1690" s="21" t="s">
        <v>964</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499</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1301</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1282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1293</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1557</v>
      </c>
      <c r="B1695" s="21" t="s">
        <v>1204</v>
      </c>
      <c r="C1695" s="21" t="s">
        <v>1012</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970</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1399</v>
      </c>
      <c r="B1697" s="21" t="s">
        <v>1473</v>
      </c>
      <c r="C1697" s="21" t="s">
        <v>1004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974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1231</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1558</v>
      </c>
      <c r="B1700" s="21" t="s">
        <v>1032</v>
      </c>
      <c r="C1700" s="21" t="s">
        <v>985</v>
      </c>
      <c r="D1700" s="21" t="s">
        <v>964</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1219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1108</v>
      </c>
      <c r="B1702" s="21" t="s">
        <v>1304</v>
      </c>
      <c r="C1702" s="21" t="s">
        <v>985</v>
      </c>
      <c r="D1702" s="21" t="s">
        <v>964</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1305</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70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1293</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1396</v>
      </c>
      <c r="B1706" s="21" t="s">
        <v>1034</v>
      </c>
      <c r="C1706" s="21" t="s">
        <v>1012</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978</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1559</v>
      </c>
      <c r="B1708" s="21" t="s">
        <v>1308</v>
      </c>
      <c r="C1708" s="21" t="s">
        <v>1004</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1560</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974</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1293</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1396</v>
      </c>
      <c r="B1712" s="21" t="s">
        <v>1463</v>
      </c>
      <c r="C1712" s="21" t="s">
        <v>1012</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970</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1561</v>
      </c>
      <c r="B1714" s="21" t="s">
        <v>1307</v>
      </c>
      <c r="C1714" s="21" t="s">
        <v>1004</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1059</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1562</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971</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1402</v>
      </c>
      <c r="B1718" s="21" t="s">
        <v>1312</v>
      </c>
      <c r="C1718" s="21" t="s">
        <v>977</v>
      </c>
      <c r="D1718" s="21" t="s">
        <v>964</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970</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995</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1163</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1563</v>
      </c>
      <c r="B1722" s="21" t="s">
        <v>1528</v>
      </c>
      <c r="C1722" s="21" t="s">
        <v>997</v>
      </c>
      <c r="D1722" s="21" t="s">
        <v>964</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345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974</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1108</v>
      </c>
      <c r="B1725" s="21" t="s">
        <v>1456</v>
      </c>
      <c r="C1725" s="21" t="s">
        <v>985</v>
      </c>
      <c r="D1725" s="21" t="s">
        <v>964</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1150</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1564</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970</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971</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1565</v>
      </c>
      <c r="B1730" s="21" t="s">
        <v>1473</v>
      </c>
      <c r="C1730" s="21" t="s">
        <v>969</v>
      </c>
      <c r="D1730" s="21" t="s">
        <v>964</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1009</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1020</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1566</v>
      </c>
      <c r="B1733" s="21" t="s">
        <v>1207</v>
      </c>
      <c r="C1733" s="21" t="s">
        <v>963</v>
      </c>
      <c r="D1733" s="21" t="s">
        <v>964</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1567</v>
      </c>
      <c r="B1734" s="21" t="s">
        <v>1307</v>
      </c>
      <c r="C1734" s="21" t="s">
        <v>963</v>
      </c>
      <c r="D1734" s="21" t="s">
        <v>964</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975</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1568</v>
      </c>
      <c r="B1736" s="21" t="s">
        <v>1473</v>
      </c>
      <c r="C1736" s="21" t="s">
        <v>969</v>
      </c>
      <c r="D1736" s="21" t="s">
        <v>964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1569</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974</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1570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1540</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1571</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1033</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975</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1572</v>
      </c>
      <c r="B1744" s="21" t="s">
        <v>1207</v>
      </c>
      <c r="C1744" s="21" t="s">
        <v>969</v>
      </c>
      <c r="D1744" s="21" t="s">
        <v>964</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988</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1362</v>
      </c>
      <c r="B1746" s="21" t="s">
        <v>1307</v>
      </c>
      <c r="C1746" s="21" t="s">
        <v>963</v>
      </c>
      <c r="D1746" s="21" t="s">
        <v>964</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974</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1094</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1131</v>
      </c>
      <c r="B1749" s="21" t="s">
        <v>1035</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1573</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1033</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989</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556</v>
      </c>
      <c r="B1753" s="21" t="s">
        <v>1574</v>
      </c>
      <c r="C1753" s="21" t="s">
        <v>969</v>
      </c>
      <c r="D1753" s="21" t="s">
        <v>964</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1575</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1576</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970</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1577</v>
      </c>
      <c r="B1757" s="21" t="s">
        <v>1308</v>
      </c>
      <c r="C1757" s="21" t="s">
        <v>1004</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1009</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971</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1578</v>
      </c>
      <c r="B1760" s="21" t="s">
        <v>1308</v>
      </c>
      <c r="C1760" s="21" t="s">
        <v>969</v>
      </c>
      <c r="D1760" s="21" t="s">
        <v>964</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970</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971</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1579</v>
      </c>
      <c r="B1763" s="21" t="s">
        <v>1528</v>
      </c>
      <c r="C1763" s="21" t="s">
        <v>969</v>
      </c>
      <c r="D1763" s="21" t="s">
        <v>964</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970</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1580</v>
      </c>
      <c r="B1765" s="21" t="s">
        <v>1581</v>
      </c>
      <c r="C1765" s="21" t="s">
        <v>1004</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970</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971</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1402</v>
      </c>
      <c r="B1768" s="21" t="s">
        <v>1581</v>
      </c>
      <c r="C1768" s="21" t="s">
        <v>969</v>
      </c>
      <c r="D1768" s="21" t="s">
        <v>964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1142</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1582</v>
      </c>
      <c r="B1770" s="21" t="s">
        <v>1583</v>
      </c>
      <c r="C1770" s="21" t="s">
        <v>963</v>
      </c>
      <c r="D1770" s="21" t="s">
        <v>964</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1094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989</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556</v>
      </c>
      <c r="B1773" s="21" t="s">
        <v>1584</v>
      </c>
      <c r="C1773" s="21" t="s">
        <v>969</v>
      </c>
      <c r="D1773" s="21" t="s">
        <v>964</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1585</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974</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1094</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1427</v>
      </c>
      <c r="B1777" s="21" t="s">
        <v>1308</v>
      </c>
      <c r="C1777" s="21" t="s">
        <v>963</v>
      </c>
      <c r="D1777" s="21" t="s">
        <v>964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1094</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989</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556</v>
      </c>
      <c r="B1780" s="21" t="s">
        <v>1528</v>
      </c>
      <c r="C1780" s="21" t="s">
        <v>969</v>
      </c>
      <c r="D1780" s="21" t="s">
        <v>964</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1585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981</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row>
    <row r="1784" spans="1:12">
      <c r="A1784" s="20" t="s">
        <v>1586</v>
      </c>
    </row>
    <row r="1785" spans="1:12">
      <c r="A1785" s="20" t="s">
        <v>1587</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1250</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1059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995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1485</v>
      </c>
      <c r="B1789" s="21" t="s">
        <v>984</v>
      </c>
      <c r="C1789" s="21" t="s">
        <v>997</v>
      </c>
      <c r="D1789" s="21" t="s">
        <v>964</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1131</v>
      </c>
      <c r="B1790" s="21" t="s">
        <v>1084</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1588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970</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1027</v>
      </c>
      <c r="B1793" s="21" t="s">
        <v>980</v>
      </c>
      <c r="C1793" s="21" t="s">
        <v>1004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1589</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1301</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1590</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1275</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1282</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989</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556</v>
      </c>
      <c r="B1800" s="21" t="s">
        <v>1000</v>
      </c>
      <c r="C1800" s="21" t="s">
        <v>963</v>
      </c>
      <c r="D1800" s="21" t="s">
        <v>964</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974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989</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556</v>
      </c>
      <c r="B1803" s="21" t="s">
        <v>1156</v>
      </c>
      <c r="C1803" s="21" t="s">
        <v>963</v>
      </c>
      <c r="D1803" s="21" t="s">
        <v>964</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1105</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1053</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1591</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1106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1592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974</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1094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1137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1053</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1593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744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1594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1033</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1251</v>
      </c>
      <c r="B1817" s="21" t="s">
        <v>1000</v>
      </c>
      <c r="C1817" s="21" t="s">
        <v>1025</v>
      </c>
      <c r="D1817" s="21" t="s">
        <v>964</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1485</v>
      </c>
      <c r="B1818" s="21" t="s">
        <v>1084</v>
      </c>
      <c r="C1818" s="21" t="s">
        <v>977</v>
      </c>
      <c r="D1818" s="21" t="s">
        <v>964</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1595</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1451</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1596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1059</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145</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1029</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1432</v>
      </c>
      <c r="B1825" s="21" t="s">
        <v>1030</v>
      </c>
      <c r="C1825" s="21" t="s">
        <v>985</v>
      </c>
      <c r="D1825" s="21" t="s">
        <v>964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1238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1597</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971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1598</v>
      </c>
      <c r="B1829" s="21" t="s">
        <v>1032</v>
      </c>
      <c r="C1829" s="21" t="s">
        <v>969</v>
      </c>
      <c r="D1829" s="21" t="s">
        <v>964</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970</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975</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1599</v>
      </c>
      <c r="B1832" s="21" t="s">
        <v>1207</v>
      </c>
      <c r="C1832" s="21" t="s">
        <v>969</v>
      </c>
      <c r="D1832" s="21" t="s">
        <v>964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974</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1094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1029</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1432</v>
      </c>
      <c r="B1836" s="21" t="s">
        <v>1046</v>
      </c>
      <c r="C1836" s="21" t="s">
        <v>985</v>
      </c>
      <c r="D1836" s="21" t="s">
        <v>964</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1238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1600</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971</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968</v>
      </c>
      <c r="B1840" s="21" t="s">
        <v>1049</v>
      </c>
      <c r="C1840" s="21" t="s">
        <v>969</v>
      </c>
      <c r="D1840" s="21" t="s">
        <v>964</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970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971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1563</v>
      </c>
      <c r="B1843" s="21" t="s">
        <v>1000</v>
      </c>
      <c r="C1843" s="21" t="s">
        <v>969</v>
      </c>
      <c r="D1843" s="21" t="s">
        <v>964</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981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1601</v>
      </c>
    </row>
    <row r="1847" spans="1:12">
      <c r="A1847" s="20" t="s">
        <v>983</v>
      </c>
      <c r="B1847" s="21" t="s">
        <v>984</v>
      </c>
      <c r="C1847" s="21" t="s">
        <v>985</v>
      </c>
      <c r="D1847" s="21" t="s">
        <v>964</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1426</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1029</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1019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1020</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1602</v>
      </c>
      <c r="B1852" s="21" t="s">
        <v>962</v>
      </c>
      <c r="C1852" s="21" t="s">
        <v>969</v>
      </c>
      <c r="D1852" s="21" t="s">
        <v>964</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970</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975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1568</v>
      </c>
      <c r="B1855" s="21" t="s">
        <v>973</v>
      </c>
      <c r="C1855" s="21" t="s">
        <v>969</v>
      </c>
      <c r="D1855" s="21" t="s">
        <v>964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1569</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974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1280</v>
      </c>
      <c r="B1858" s="21" t="s">
        <v>1046</v>
      </c>
      <c r="C1858" s="21" t="s">
        <v>1050</v>
      </c>
      <c r="D1858" s="21" t="s">
        <v>964</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1116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1151</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971</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1485</v>
      </c>
      <c r="B1862" s="21" t="s">
        <v>993</v>
      </c>
      <c r="C1862" s="21" t="s">
        <v>969</v>
      </c>
      <c r="D1862" s="21" t="s">
        <v>964</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1603</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1009</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971</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230</v>
      </c>
      <c r="B1866" s="21" t="s">
        <v>1000</v>
      </c>
      <c r="C1866" s="21" t="s">
        <v>977</v>
      </c>
      <c r="D1866" s="21" t="s">
        <v>964</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970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1362</v>
      </c>
      <c r="B1868" s="21" t="s">
        <v>1156</v>
      </c>
      <c r="C1868" s="21" t="s">
        <v>963</v>
      </c>
      <c r="D1868" s="21" t="s">
        <v>964</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499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978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1604</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1106</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1009</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385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1149</v>
      </c>
      <c r="B1875" s="21" t="s">
        <v>980</v>
      </c>
      <c r="C1875" s="21" t="s">
        <v>997</v>
      </c>
      <c r="D1875" s="21" t="s">
        <v>964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974</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1094</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1045</v>
      </c>
      <c r="B1878" s="21" t="s">
        <v>1046</v>
      </c>
      <c r="C1878" s="21" t="s">
        <v>985</v>
      </c>
      <c r="D1878" s="21" t="s">
        <v>964</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971</v>
      </c>
      <c r="B1879" s="21" t="s">
        <v>993</v>
      </c>
      <c r="C1879" s="21" t="s">
        <v>985</v>
      </c>
      <c r="D1879" s="21" t="s">
        <v>964</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1605</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1019</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1606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981</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row>
    <row r="1885" spans="1:12">
      <c r="A1885" s="20" t="s">
        <v>1173</v>
      </c>
    </row>
    <row r="1886" spans="1:12">
      <c r="A1886" s="20" t="s">
        <v>1056</v>
      </c>
      <c r="B1886" s="21" t="s">
        <v>962</v>
      </c>
      <c r="C1886" s="21" t="s">
        <v>1028</v>
      </c>
      <c r="D1886" s="21" t="s">
        <v>964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966</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row>
    <row r="1889" spans="1:12">
      <c r="A1889" s="20" t="s">
        <v>1607</v>
      </c>
    </row>
    <row r="1890" spans="1:12">
      <c r="A1890" s="20" t="s">
        <v>1040</v>
      </c>
      <c r="B1890" s="21" t="s">
        <v>1125</v>
      </c>
      <c r="C1890" s="21" t="s">
        <v>1113</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1233</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1497</v>
      </c>
      <c r="B1892" s="21" t="s">
        <v>984</v>
      </c>
      <c r="C1892" s="21" t="s">
        <v>985</v>
      </c>
      <c r="D1892" s="21" t="s">
        <v>964</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499</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970</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1166</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1042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row>
    <row r="1898" spans="1:12">
      <c r="A1898" s="20" t="s">
        <v>1608</v>
      </c>
    </row>
    <row r="1899" spans="1:12">
      <c r="A1899" s="20" t="s">
        <v>1083</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966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1368</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1128</v>
      </c>
      <c r="B1902" s="21" t="s">
        <v>1084</v>
      </c>
      <c r="C1902" s="21" t="s">
        <v>969</v>
      </c>
      <c r="D1902" s="21" t="s">
        <v>964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989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1166</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1551</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1029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1293</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1609</v>
      </c>
      <c r="B1908" s="21" t="s">
        <v>1000</v>
      </c>
      <c r="C1908" s="21" t="s">
        <v>1012</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979</v>
      </c>
      <c r="B1909" s="21" t="s">
        <v>1156</v>
      </c>
      <c r="C1909" s="21" t="s">
        <v>963</v>
      </c>
      <c r="D1909" s="21" t="s">
        <v>964</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1017</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1610</v>
      </c>
      <c r="B1911" s="21" t="s">
        <v>1156</v>
      </c>
      <c r="C1911" s="21" t="s">
        <v>963</v>
      </c>
      <c r="D1911" s="21" t="s">
        <v>964</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1031</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499</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1611</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974</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1246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1612</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978</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1613</v>
      </c>
      <c r="B1919" s="21" t="s">
        <v>1156</v>
      </c>
      <c r="C1919" s="21" t="s">
        <v>1004</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974</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1059</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1614</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971</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968</v>
      </c>
      <c r="B1924" s="21" t="s">
        <v>1227</v>
      </c>
      <c r="C1924" s="21" t="s">
        <v>969</v>
      </c>
      <c r="D1924" s="21" t="s">
        <v>964</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970</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971</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1563</v>
      </c>
      <c r="B1927" s="21" t="s">
        <v>1204</v>
      </c>
      <c r="C1927" s="21" t="s">
        <v>969</v>
      </c>
      <c r="D1927" s="21" t="s">
        <v>964</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970</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1020</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1122</v>
      </c>
      <c r="B1930" s="21" t="s">
        <v>1473</v>
      </c>
      <c r="C1930" s="21" t="s">
        <v>969</v>
      </c>
      <c r="D1930" s="21" t="s">
        <v>964</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1406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1137</v>
      </c>
      <c r="B1932" s="21" t="s">
        <v>984</v>
      </c>
      <c r="C1932" s="21" t="s">
        <v>1028</v>
      </c>
      <c r="D1932" s="21" t="s">
        <v>964</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1053</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970</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1615</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1616</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1020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1617</v>
      </c>
      <c r="B1938" s="21" t="s">
        <v>993</v>
      </c>
      <c r="C1938" s="21" t="s">
        <v>969</v>
      </c>
      <c r="D1938" s="21" t="s">
        <v>964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1618</v>
      </c>
      <c r="B1939" s="21" t="s">
        <v>980</v>
      </c>
      <c r="C1939" s="21" t="s">
        <v>963</v>
      </c>
      <c r="D1939" s="21" t="s">
        <v>964</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970</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1020</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1619</v>
      </c>
      <c r="B1942" s="21" t="s">
        <v>980</v>
      </c>
      <c r="C1942" s="21" t="s">
        <v>969</v>
      </c>
      <c r="D1942" s="21" t="s">
        <v>964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974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988</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1620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1621</v>
      </c>
      <c r="B1946" s="21" t="s">
        <v>973</v>
      </c>
      <c r="C1946" s="21" t="s">
        <v>1016</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1029</v>
      </c>
      <c r="B1947" s="21" t="s">
        <v>1098</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1280</v>
      </c>
      <c r="B1948" s="21" t="s">
        <v>1152</v>
      </c>
      <c r="C1948" s="21" t="s">
        <v>1050</v>
      </c>
      <c r="D1948" s="21" t="s">
        <v>964</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1622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981</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row>
    <row r="1952" spans="1:12">
      <c r="A1952" s="20" t="s">
        <v>1623</v>
      </c>
    </row>
    <row r="1953" spans="1:12">
      <c r="A1953" s="20" t="s">
        <v>1368</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1297</v>
      </c>
      <c r="B1954" s="21" t="s">
        <v>973</v>
      </c>
      <c r="C1954" s="21" t="s">
        <v>969</v>
      </c>
      <c r="D1954" s="21" t="s">
        <v>964</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1059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1624</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1137</v>
      </c>
      <c r="B1957" s="21" t="s">
        <v>1152</v>
      </c>
      <c r="C1957" s="21" t="s">
        <v>1028</v>
      </c>
      <c r="D1957" s="21" t="s">
        <v>964</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1053</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1625</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974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1137</v>
      </c>
      <c r="B1961" s="21" t="s">
        <v>1046</v>
      </c>
      <c r="C1961" s="21" t="s">
        <v>1028</v>
      </c>
      <c r="D1961" s="21" t="s">
        <v>964</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1053</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1033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970</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1251</v>
      </c>
      <c r="B1965" s="21" t="s">
        <v>1000</v>
      </c>
      <c r="C1965" s="21" t="s">
        <v>1025</v>
      </c>
      <c r="D1965" s="21" t="s">
        <v>964</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1626</v>
      </c>
      <c r="B1966" s="21" t="s">
        <v>980</v>
      </c>
      <c r="C1966" s="21" t="s">
        <v>977</v>
      </c>
      <c r="D1966" s="21" t="s">
        <v>964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974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1356</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1280</v>
      </c>
      <c r="B1969" s="21" t="s">
        <v>1152</v>
      </c>
      <c r="C1969" s="21" t="s">
        <v>1050</v>
      </c>
      <c r="D1969" s="21" t="s">
        <v>964</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1627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1010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1628</v>
      </c>
      <c r="B1972" s="21" t="s">
        <v>1098</v>
      </c>
      <c r="C1972" s="21" t="s">
        <v>1012</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970</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1163</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1629</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345</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988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1630</v>
      </c>
      <c r="B1978" s="21" t="s">
        <v>1000</v>
      </c>
      <c r="C1978" s="21" t="s">
        <v>963</v>
      </c>
      <c r="D1978" s="21" t="s">
        <v>964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1631</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1391</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1392</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974</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989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556</v>
      </c>
      <c r="B1984" s="21" t="s">
        <v>1084</v>
      </c>
      <c r="C1984" s="21" t="s">
        <v>969</v>
      </c>
      <c r="D1984" s="21" t="s">
        <v>964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1632</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1017</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70</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1293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1633</v>
      </c>
      <c r="B1989" s="21" t="s">
        <v>1098</v>
      </c>
      <c r="C1989" s="21" t="s">
        <v>1012</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974</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1020</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1634</v>
      </c>
      <c r="B1992" s="21" t="s">
        <v>1156</v>
      </c>
      <c r="C1992" s="21" t="s">
        <v>969</v>
      </c>
      <c r="D1992" s="21" t="s">
        <v>964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970</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1221</v>
      </c>
      <c r="B1994" s="21" t="s">
        <v>1204</v>
      </c>
      <c r="C1994" s="21" t="s">
        <v>1004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1635</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1632</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1017</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70</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1293</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1633</v>
      </c>
      <c r="B2000" s="21" t="s">
        <v>993</v>
      </c>
      <c r="C2000" s="21" t="s">
        <v>1012</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974</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1020</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1634</v>
      </c>
      <c r="B2003" s="21" t="s">
        <v>1152</v>
      </c>
      <c r="C2003" s="21" t="s">
        <v>969</v>
      </c>
      <c r="D2003" s="21" t="s">
        <v>964</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1511</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1632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1017</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70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1293</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1633</v>
      </c>
      <c r="B2009" s="21" t="s">
        <v>1227</v>
      </c>
      <c r="C2009" s="21" t="s">
        <v>1012</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974</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1020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1634</v>
      </c>
      <c r="B2012" s="21" t="s">
        <v>1204</v>
      </c>
      <c r="C2012" s="21" t="s">
        <v>969</v>
      </c>
      <c r="D2012" s="21" t="s">
        <v>964</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1636</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974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1020</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1634</v>
      </c>
      <c r="B2016" s="21" t="s">
        <v>1204</v>
      </c>
      <c r="C2016" s="21" t="s">
        <v>969</v>
      </c>
      <c r="D2016" s="21" t="s">
        <v>964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1637</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974</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1020</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1634</v>
      </c>
      <c r="B2020" s="21" t="s">
        <v>1204</v>
      </c>
      <c r="C2020" s="21" t="s">
        <v>977</v>
      </c>
      <c r="D2020" s="21" t="s">
        <v>964</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978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1638</v>
      </c>
      <c r="B2022" s="21" t="s">
        <v>1473</v>
      </c>
      <c r="C2022" s="21" t="s">
        <v>963</v>
      </c>
      <c r="D2022" s="21" t="s">
        <v>964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981</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row>
    <row r="2025" spans="1:12">
      <c r="A2025" s="20" t="s">
        <v>1639</v>
      </c>
    </row>
    <row r="2026" spans="1:12">
      <c r="A2026" s="20" t="s">
        <v>1441</v>
      </c>
      <c r="B2026" s="21" t="s">
        <v>984</v>
      </c>
      <c r="C2026" s="21" t="s">
        <v>985</v>
      </c>
      <c r="D2026" s="21" t="s">
        <v>964</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1640</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1048</v>
      </c>
      <c r="B2028" s="21" t="s">
        <v>973</v>
      </c>
      <c r="C2028" s="21" t="s">
        <v>1050</v>
      </c>
      <c r="D2028" s="21" t="s">
        <v>964</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1020</v>
      </c>
      <c r="B2029" s="21" t="s">
        <v>993</v>
      </c>
      <c r="C2029" s="21" t="s">
        <v>985</v>
      </c>
      <c r="D2029" s="21" t="s">
        <v>964</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160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1433</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1137</v>
      </c>
      <c r="B2032" s="21" t="s">
        <v>1084</v>
      </c>
      <c r="C2032" s="21" t="s">
        <v>1028</v>
      </c>
      <c r="D2032" s="21" t="s">
        <v>964</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1053</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385</v>
      </c>
      <c r="B2034" s="21" t="s">
        <v>1084</v>
      </c>
      <c r="C2034" s="21" t="s">
        <v>1028</v>
      </c>
      <c r="D2034" s="21" t="s">
        <v>964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1105</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1053</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1106</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1641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981</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row>
    <row r="2041" spans="1:12">
      <c r="A2041" s="20" t="s">
        <v>1642</v>
      </c>
    </row>
    <row r="2042" spans="1:12">
      <c r="A2042" s="20" t="s">
        <v>1368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1643</v>
      </c>
      <c r="B2043" s="21" t="s">
        <v>984</v>
      </c>
      <c r="C2043" s="21" t="s">
        <v>969</v>
      </c>
      <c r="D2043" s="21" t="s">
        <v>964</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970</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1020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1122</v>
      </c>
      <c r="B2046" s="21" t="s">
        <v>973</v>
      </c>
      <c r="C2046" s="21" t="s">
        <v>969</v>
      </c>
      <c r="D2046" s="21" t="s">
        <v>964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1053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1630</v>
      </c>
      <c r="B2048" s="21" t="s">
        <v>962</v>
      </c>
      <c r="C2048" s="21" t="s">
        <v>963</v>
      </c>
      <c r="D2048" s="21" t="s">
        <v>964</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1631</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1391</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1392</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974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1301</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1165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1443</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974</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1526</v>
      </c>
      <c r="B2057" s="21" t="s">
        <v>1046</v>
      </c>
      <c r="C2057" s="21" t="s">
        <v>985</v>
      </c>
      <c r="D2057" s="21" t="s">
        <v>964</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963</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1644</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1106</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1017</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1645</v>
      </c>
      <c r="B2062" s="21" t="s">
        <v>973</v>
      </c>
      <c r="C2062" s="21" t="s">
        <v>1004</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1020</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1617</v>
      </c>
      <c r="B2064" s="21" t="s">
        <v>993</v>
      </c>
      <c r="C2064" s="21" t="s">
        <v>969</v>
      </c>
      <c r="D2064" s="21" t="s">
        <v>964</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1444</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1646</v>
      </c>
      <c r="B2066" s="21" t="s">
        <v>980</v>
      </c>
      <c r="C2066" s="21" t="s">
        <v>1004</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974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1301</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1017</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1166</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974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1280</v>
      </c>
      <c r="B2072" s="21" t="s">
        <v>1084</v>
      </c>
      <c r="C2072" s="21" t="s">
        <v>1050</v>
      </c>
      <c r="D2072" s="21" t="s">
        <v>964</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963</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1632</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1106</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1647</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978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1648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1020</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1617</v>
      </c>
      <c r="B2080" s="21" t="s">
        <v>1227</v>
      </c>
      <c r="C2080" s="21" t="s">
        <v>969</v>
      </c>
      <c r="D2080" s="21" t="s">
        <v>964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1649</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970</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989</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1650</v>
      </c>
      <c r="B2084" s="21" t="s">
        <v>1204</v>
      </c>
      <c r="C2084" s="21" t="s">
        <v>969</v>
      </c>
      <c r="D2084" s="21" t="s">
        <v>964</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1651</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1196</v>
      </c>
      <c r="B2086" s="21" t="s">
        <v>1207</v>
      </c>
      <c r="C2086" s="21" t="s">
        <v>1025</v>
      </c>
      <c r="D2086" s="21" t="s">
        <v>964</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1652</v>
      </c>
      <c r="B2087" s="21" t="s">
        <v>1473</v>
      </c>
      <c r="C2087" s="21" t="s">
        <v>977</v>
      </c>
      <c r="D2087" s="21" t="s">
        <v>964</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981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row>
    <row r="2090" spans="1:12">
      <c r="A2090" s="20" t="s">
        <v>1653</v>
      </c>
    </row>
    <row r="2091" spans="1:12">
      <c r="A2091" s="20" t="s">
        <v>1052</v>
      </c>
      <c r="B2091" s="21" t="s">
        <v>984</v>
      </c>
      <c r="C2091" s="21" t="s">
        <v>1028</v>
      </c>
      <c r="D2091" s="21" t="s">
        <v>964</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1053</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1293</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1128</v>
      </c>
      <c r="B2094" s="21" t="s">
        <v>962</v>
      </c>
      <c r="C2094" s="21" t="s">
        <v>1012</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1029</v>
      </c>
      <c r="B2095" s="21" t="s">
        <v>993</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744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1594</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1654</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1655</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974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1106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1443</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1490</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1656</v>
      </c>
      <c r="B2104" s="21" t="s">
        <v>1049</v>
      </c>
      <c r="C2104" s="21" t="s">
        <v>963</v>
      </c>
      <c r="D2104" s="21" t="s">
        <v>964</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1631</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1391</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1392</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974</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1045</v>
      </c>
      <c r="B2109" s="21" t="s">
        <v>1046</v>
      </c>
      <c r="C2109" s="21" t="s">
        <v>985</v>
      </c>
      <c r="D2109" s="21" t="s">
        <v>964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963</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1657</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1106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971</v>
      </c>
      <c r="B2113" s="21" t="s">
        <v>1049</v>
      </c>
      <c r="C2113" s="21" t="s">
        <v>985</v>
      </c>
      <c r="D2113" s="21" t="s">
        <v>964</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1658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970</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1020</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1659</v>
      </c>
      <c r="B2117" s="21" t="s">
        <v>980</v>
      </c>
      <c r="C2117" s="21" t="s">
        <v>969</v>
      </c>
      <c r="D2117" s="21" t="s">
        <v>964</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974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1301</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1656</v>
      </c>
      <c r="B2120" s="21" t="s">
        <v>1046</v>
      </c>
      <c r="C2120" s="21" t="s">
        <v>963</v>
      </c>
      <c r="D2120" s="21" t="s">
        <v>964</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1631</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1391</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1392</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1053</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1010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1451</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1660</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1341</v>
      </c>
      <c r="B2128" s="21" t="s">
        <v>962</v>
      </c>
      <c r="C2128" s="21" t="s">
        <v>1012</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981</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row>
    <row r="2131" spans="1:12">
      <c r="A2131" s="20" t="s">
        <v>1661</v>
      </c>
    </row>
    <row r="2132" spans="1:12">
      <c r="A2132" s="20" t="s">
        <v>1662</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971</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1485</v>
      </c>
      <c r="B2134" s="21" t="s">
        <v>984</v>
      </c>
      <c r="C2134" s="21" t="s">
        <v>969</v>
      </c>
      <c r="D2134" s="21" t="s">
        <v>964</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1233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1663</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1019</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1322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975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1664</v>
      </c>
      <c r="B2140" s="21" t="s">
        <v>1049</v>
      </c>
      <c r="C2140" s="21" t="s">
        <v>969</v>
      </c>
      <c r="D2140" s="21" t="s">
        <v>964</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970</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989</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1650</v>
      </c>
      <c r="B2143" s="21" t="s">
        <v>1000</v>
      </c>
      <c r="C2143" s="21" t="s">
        <v>969</v>
      </c>
      <c r="D2143" s="21" t="s">
        <v>964</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1665</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1444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1646</v>
      </c>
      <c r="B2146" s="21" t="s">
        <v>1204</v>
      </c>
      <c r="C2146" s="21" t="s">
        <v>1004</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1059</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1048</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971</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1563</v>
      </c>
      <c r="B2150" s="21" t="s">
        <v>1204</v>
      </c>
      <c r="C2150" s="21" t="s">
        <v>969</v>
      </c>
      <c r="D2150" s="21" t="s">
        <v>964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1131</v>
      </c>
      <c r="B2151" s="21" t="s">
        <v>1304</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1105</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1090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1666</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1273</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1667</v>
      </c>
      <c r="B2156" s="21" t="s">
        <v>1463</v>
      </c>
      <c r="C2156" s="21" t="s">
        <v>1016</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974</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1075</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1131</v>
      </c>
      <c r="B2159" s="21" t="s">
        <v>1046</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1105</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1090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1106</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1668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970</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1669</v>
      </c>
      <c r="B2165" s="21" t="s">
        <v>973</v>
      </c>
      <c r="C2165" s="21" t="s">
        <v>1004</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1343</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974</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970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1407</v>
      </c>
      <c r="B2169" s="21" t="s">
        <v>1000</v>
      </c>
      <c r="C2169" s="21" t="s">
        <v>1025</v>
      </c>
      <c r="D2169" s="21" t="s">
        <v>964</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1670</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1671</v>
      </c>
      <c r="B2171" s="21" t="s">
        <v>980</v>
      </c>
      <c r="C2171" s="21" t="s">
        <v>977</v>
      </c>
      <c r="D2171" s="21" t="s">
        <v>964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981</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row>
    <row r="2174" spans="1:12">
      <c r="A2174" s="20" t="s">
        <v>1672</v>
      </c>
    </row>
    <row r="2175" spans="1:12">
      <c r="A2175" s="20" t="s">
        <v>1517</v>
      </c>
      <c r="B2175" s="21" t="s">
        <v>984</v>
      </c>
      <c r="C2175" s="21" t="s">
        <v>1028</v>
      </c>
      <c r="D2175" s="21" t="s">
        <v>964</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1673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1020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1202</v>
      </c>
      <c r="B2178" s="21" t="s">
        <v>1125</v>
      </c>
      <c r="C2178" s="21" t="s">
        <v>969</v>
      </c>
      <c r="D2178" s="21" t="s">
        <v>964</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1094</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971</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968</v>
      </c>
      <c r="B2181" s="21" t="s">
        <v>973</v>
      </c>
      <c r="C2181" s="21" t="s">
        <v>969</v>
      </c>
      <c r="D2181" s="21" t="s">
        <v>964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1097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1104</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1020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1122</v>
      </c>
      <c r="B2185" s="21" t="s">
        <v>1152</v>
      </c>
      <c r="C2185" s="21" t="s">
        <v>969</v>
      </c>
      <c r="D2185" s="21" t="s">
        <v>964</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1632</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1674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988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989</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1675</v>
      </c>
      <c r="B2190" s="21" t="s">
        <v>1156</v>
      </c>
      <c r="C2190" s="21" t="s">
        <v>969</v>
      </c>
      <c r="D2190" s="21" t="s">
        <v>964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981</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row>
    <row r="2193" spans="1:12">
      <c r="A2193" s="20" t="s">
        <v>1676</v>
      </c>
    </row>
    <row r="2194" spans="1:12">
      <c r="A2194" s="20" t="s">
        <v>1056</v>
      </c>
      <c r="B2194" s="21" t="s">
        <v>962</v>
      </c>
      <c r="C2194" s="21" t="s">
        <v>963</v>
      </c>
      <c r="D2194" s="21" t="s">
        <v>964</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966</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998</v>
      </c>
      <c r="B2196" s="21" t="s">
        <v>962</v>
      </c>
      <c r="C2196" s="21" t="s">
        <v>963</v>
      </c>
      <c r="D2196" s="21" t="s">
        <v>964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974</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1677</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1282</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1093</v>
      </c>
      <c r="B2200" s="21" t="s">
        <v>980</v>
      </c>
      <c r="C2200" s="21" t="s">
        <v>1050</v>
      </c>
      <c r="D2200" s="21" t="s">
        <v>964</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1678</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1181</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1376</v>
      </c>
      <c r="B2203" s="21" t="s">
        <v>980</v>
      </c>
      <c r="C2203" s="21" t="s">
        <v>997</v>
      </c>
      <c r="D2203" s="21" t="s">
        <v>964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970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989</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990</v>
      </c>
      <c r="B2206" s="21" t="s">
        <v>1000</v>
      </c>
      <c r="C2206" s="21" t="s">
        <v>969</v>
      </c>
      <c r="D2206" s="21" t="s">
        <v>964</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981</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row>
    <row r="2209" spans="1:12">
      <c r="A2209" s="20" t="s">
        <v>1679</v>
      </c>
    </row>
    <row r="2210" spans="1:12">
      <c r="A2210" s="20" t="s">
        <v>983</v>
      </c>
      <c r="B2210" s="21" t="s">
        <v>984</v>
      </c>
      <c r="C2210" s="21" t="s">
        <v>985</v>
      </c>
      <c r="D2210" s="21" t="s">
        <v>964</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1657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857</v>
      </c>
      <c r="B2212" s="21" t="s">
        <v>993</v>
      </c>
      <c r="C2212" s="21" t="s">
        <v>985</v>
      </c>
      <c r="D2212" s="21" t="s">
        <v>964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1348</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989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1680</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1354</v>
      </c>
      <c r="B2216" s="21" t="s">
        <v>993</v>
      </c>
      <c r="C2216" s="21" t="s">
        <v>969</v>
      </c>
      <c r="D2216" s="21" t="s">
        <v>964</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978</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1553</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981</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row>
    <row r="2221" spans="1:12">
      <c r="A2221" s="20" t="s">
        <v>1681</v>
      </c>
    </row>
    <row r="2222" spans="1:12">
      <c r="A2222" s="20" t="s">
        <v>1002</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1003</v>
      </c>
      <c r="B2223" s="21" t="s">
        <v>984</v>
      </c>
      <c r="C2223" s="21" t="s">
        <v>1004</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1005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1360</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1010</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1361</v>
      </c>
      <c r="B2227" s="21" t="s">
        <v>1125</v>
      </c>
      <c r="C2227" s="21" t="s">
        <v>1012</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1071</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1163</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1682</v>
      </c>
      <c r="B2230" s="21" t="s">
        <v>980</v>
      </c>
      <c r="C2230" s="21" t="s">
        <v>963</v>
      </c>
      <c r="D2230" s="21" t="s">
        <v>964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1683</v>
      </c>
      <c r="B2231" s="21" t="s">
        <v>1000</v>
      </c>
      <c r="C2231" s="21" t="s">
        <v>963</v>
      </c>
      <c r="D2231" s="21" t="s">
        <v>964</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345</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981</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row>
    <row r="2235" spans="1:12">
      <c r="A2235" s="20" t="s">
        <v>1684</v>
      </c>
    </row>
    <row r="2236" spans="1:12">
      <c r="A2236" s="20" t="s">
        <v>1212</v>
      </c>
      <c r="B2236" s="21" t="s">
        <v>962</v>
      </c>
      <c r="C2236" s="21" t="s">
        <v>1113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1053</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1213</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1033</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1137</v>
      </c>
      <c r="B2240" s="21" t="s">
        <v>1046</v>
      </c>
      <c r="C2240" s="21" t="s">
        <v>1028</v>
      </c>
      <c r="D2240" s="21" t="s">
        <v>964</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1053</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1042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row>
    <row r="2244" spans="1:12">
      <c r="A2244" s="20" t="s">
        <v>1685</v>
      </c>
    </row>
    <row r="2245" spans="1:12">
      <c r="A2245" s="20" t="s">
        <v>1083</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966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983</v>
      </c>
      <c r="B2247" s="21" t="s">
        <v>1046</v>
      </c>
      <c r="C2247" s="21" t="s">
        <v>985</v>
      </c>
      <c r="D2247" s="21" t="s">
        <v>964</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1686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1385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1687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1020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1688</v>
      </c>
      <c r="B2252" s="21" t="s">
        <v>1049</v>
      </c>
      <c r="C2252" s="21" t="s">
        <v>977</v>
      </c>
      <c r="D2252" s="21" t="s">
        <v>964</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970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989</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556</v>
      </c>
      <c r="B2255" s="21" t="s">
        <v>1000</v>
      </c>
      <c r="C2255" s="21" t="s">
        <v>963</v>
      </c>
      <c r="D2255" s="21" t="s">
        <v>964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1059</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1689</v>
      </c>
      <c r="B2257" s="21" t="s">
        <v>1000</v>
      </c>
      <c r="C2257" s="21" t="s">
        <v>1025</v>
      </c>
      <c r="D2257" s="21" t="s">
        <v>964</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1690</v>
      </c>
      <c r="B2258" s="21" t="s">
        <v>980</v>
      </c>
      <c r="C2258" s="21" t="s">
        <v>977</v>
      </c>
      <c r="D2258" s="21" t="s">
        <v>964</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1017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1691</v>
      </c>
      <c r="B2260" s="21" t="s">
        <v>1000</v>
      </c>
      <c r="C2260" s="21" t="s">
        <v>1004</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970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1692</v>
      </c>
      <c r="B2262" s="21" t="s">
        <v>1000</v>
      </c>
      <c r="C2262" s="21" t="s">
        <v>1004</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981</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row>
    <row r="2265" spans="1:12">
      <c r="A2265" s="20" t="s">
        <v>1693</v>
      </c>
    </row>
    <row r="2266" spans="1:12">
      <c r="A2266" s="20" t="s">
        <v>1052</v>
      </c>
      <c r="B2266" s="21" t="s">
        <v>984</v>
      </c>
      <c r="C2266" s="21" t="s">
        <v>1028</v>
      </c>
      <c r="D2266" s="21" t="s">
        <v>964</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1053</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975</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1010</v>
      </c>
      <c r="B2269" s="21" t="s">
        <v>962</v>
      </c>
      <c r="C2269" s="21" t="s">
        <v>1050</v>
      </c>
      <c r="D2269" s="21" t="s">
        <v>964</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970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1317</v>
      </c>
      <c r="B2271" s="21" t="s">
        <v>973</v>
      </c>
      <c r="C2271" s="21" t="s">
        <v>1025</v>
      </c>
      <c r="D2271" s="21" t="s">
        <v>964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1694</v>
      </c>
      <c r="B2272" s="21" t="s">
        <v>962</v>
      </c>
      <c r="C2272" s="21" t="s">
        <v>977</v>
      </c>
      <c r="D2272" s="21" t="s">
        <v>964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1695</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970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989</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556</v>
      </c>
      <c r="B2276" s="21" t="s">
        <v>973</v>
      </c>
      <c r="C2276" s="21" t="s">
        <v>963</v>
      </c>
      <c r="D2276" s="21" t="s">
        <v>964</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981</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row>
    <row r="2279" spans="1:12">
      <c r="A2279" s="20" t="s">
        <v>1696</v>
      </c>
    </row>
    <row r="2280" spans="1:12">
      <c r="A2280" s="20" t="s">
        <v>1163</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1682</v>
      </c>
      <c r="B2281" s="21" t="s">
        <v>984</v>
      </c>
      <c r="C2281" s="21" t="s">
        <v>963</v>
      </c>
      <c r="D2281" s="21" t="s">
        <v>964</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1683</v>
      </c>
      <c r="B2282" s="21" t="s">
        <v>973</v>
      </c>
      <c r="C2282" s="21" t="s">
        <v>963</v>
      </c>
      <c r="D2282" s="21" t="s">
        <v>964</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345</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1002</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1697</v>
      </c>
      <c r="B2285" s="21" t="s">
        <v>973</v>
      </c>
      <c r="C2285" s="21" t="s">
        <v>1004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1246</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1698</v>
      </c>
      <c r="B2287" s="21" t="s">
        <v>980</v>
      </c>
      <c r="C2287" s="21" t="s">
        <v>1004</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1005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1053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1010</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1361</v>
      </c>
      <c r="B2291" s="21" t="s">
        <v>962</v>
      </c>
      <c r="C2291" s="21" t="s">
        <v>1012</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1033</v>
      </c>
      <c r="B2292" s="21" t="s">
        <v>993</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989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556</v>
      </c>
      <c r="B2294" s="21" t="s">
        <v>1046</v>
      </c>
      <c r="C2294" s="21" t="s">
        <v>963</v>
      </c>
      <c r="D2294" s="21" t="s">
        <v>964</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1116</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1699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1019</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1020</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1269</v>
      </c>
      <c r="B2299" s="21" t="s">
        <v>973</v>
      </c>
      <c r="C2299" s="21" t="s">
        <v>963</v>
      </c>
      <c r="D2299" s="21" t="s">
        <v>964</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981</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row>
    <row r="2302" spans="1:12">
      <c r="A2302" s="20" t="s">
        <v>1700</v>
      </c>
    </row>
    <row r="2303" spans="1:12">
      <c r="A2303" s="20" t="s">
        <v>1701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1269</v>
      </c>
      <c r="B2304" s="21" t="s">
        <v>984</v>
      </c>
      <c r="C2304" s="21" t="s">
        <v>963</v>
      </c>
      <c r="D2304" s="21" t="s">
        <v>964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1271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1702</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1259</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1019</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989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556</v>
      </c>
      <c r="B2310" s="21" t="s">
        <v>962</v>
      </c>
      <c r="C2310" s="21" t="s">
        <v>963</v>
      </c>
      <c r="D2310" s="21" t="s">
        <v>964</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1179</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744</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1575</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1616</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1029</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1703</v>
      </c>
      <c r="B2316" s="21" t="s">
        <v>1084</v>
      </c>
      <c r="C2316" s="21" t="s">
        <v>985</v>
      </c>
      <c r="D2316" s="21" t="s">
        <v>964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1704</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963</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1705</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1213</v>
      </c>
      <c r="B2320" s="21" t="s">
        <v>980</v>
      </c>
      <c r="C2320" s="21" t="s">
        <v>1028</v>
      </c>
      <c r="D2320" s="21" t="s">
        <v>964</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1029</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1293</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1706</v>
      </c>
      <c r="B2323" s="21" t="s">
        <v>1225</v>
      </c>
      <c r="C2323" s="21" t="s">
        <v>1012</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1707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970</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1020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1708</v>
      </c>
      <c r="B2327" s="21" t="s">
        <v>1204</v>
      </c>
      <c r="C2327" s="21" t="s">
        <v>969</v>
      </c>
      <c r="D2327" s="21" t="s">
        <v>964</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970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1578</v>
      </c>
      <c r="B2329" s="21" t="s">
        <v>1473</v>
      </c>
      <c r="C2329" s="21" t="s">
        <v>1004</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1418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1709</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981</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row>
    <row r="2334" spans="1:12">
      <c r="A2334" s="20" t="s">
        <v>1710</v>
      </c>
    </row>
    <row r="2335" spans="1:12">
      <c r="A2335" s="20" t="s">
        <v>1394</v>
      </c>
      <c r="B2335" s="21" t="s">
        <v>984</v>
      </c>
      <c r="C2335" s="21" t="s">
        <v>985</v>
      </c>
      <c r="D2335" s="21" t="s">
        <v>964</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1116</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1711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1165</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981</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row>
    <row r="2341" spans="1:12">
      <c r="A2341" s="20" t="s">
        <v>1712</v>
      </c>
    </row>
    <row r="2342" spans="1:12">
      <c r="A2342" s="20" t="s">
        <v>1394</v>
      </c>
      <c r="B2342" s="21" t="s">
        <v>984</v>
      </c>
      <c r="C2342" s="21" t="s">
        <v>985</v>
      </c>
      <c r="D2342" s="21" t="s">
        <v>964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1116</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1382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966</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1163</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1381</v>
      </c>
      <c r="B2347" s="21" t="s">
        <v>1046</v>
      </c>
      <c r="C2347" s="21" t="s">
        <v>1050</v>
      </c>
      <c r="D2347" s="21" t="s">
        <v>964</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963</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1713</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1106</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995</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1714</v>
      </c>
      <c r="B2352" s="21" t="s">
        <v>993</v>
      </c>
      <c r="C2352" s="21" t="s">
        <v>997</v>
      </c>
      <c r="D2352" s="21" t="s">
        <v>964</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974</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1094</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1280</v>
      </c>
      <c r="B2355" s="21" t="s">
        <v>1084</v>
      </c>
      <c r="C2355" s="21" t="s">
        <v>1050</v>
      </c>
      <c r="D2355" s="21" t="s">
        <v>964</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963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1632</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1106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1020</v>
      </c>
      <c r="B2359" s="21" t="s">
        <v>1098</v>
      </c>
      <c r="C2359" s="21" t="s">
        <v>985</v>
      </c>
      <c r="D2359" s="21" t="s">
        <v>964</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499</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981</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row>
    <row r="2363" spans="1:12">
      <c r="A2363" s="20" t="s">
        <v>1715</v>
      </c>
    </row>
    <row r="2364" spans="1:12">
      <c r="A2364" s="20" t="s">
        <v>1381</v>
      </c>
      <c r="B2364" s="21" t="s">
        <v>984</v>
      </c>
      <c r="C2364" s="21" t="s">
        <v>1050</v>
      </c>
      <c r="D2364" s="21" t="s">
        <v>964</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963</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1632</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1106</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857</v>
      </c>
      <c r="B2368" s="21" t="s">
        <v>993</v>
      </c>
      <c r="C2368" s="21" t="s">
        <v>985</v>
      </c>
      <c r="D2368" s="21" t="s">
        <v>964</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337</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1716</v>
      </c>
      <c r="B2370" s="21" t="s">
        <v>1084</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970</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1578</v>
      </c>
      <c r="B2372" s="21" t="s">
        <v>1000</v>
      </c>
      <c r="C2372" s="21" t="s">
        <v>1004</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1108</v>
      </c>
      <c r="B2373" s="21" t="s">
        <v>1049</v>
      </c>
      <c r="C2373" s="21" t="s">
        <v>985</v>
      </c>
      <c r="D2373" s="21" t="s">
        <v>964</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1717</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1019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1718</v>
      </c>
      <c r="B2376" s="21" t="s">
        <v>1156</v>
      </c>
      <c r="C2376" s="21" t="s">
        <v>1004</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1020</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1122</v>
      </c>
      <c r="B2378" s="21" t="s">
        <v>980</v>
      </c>
      <c r="C2378" s="21" t="s">
        <v>969</v>
      </c>
      <c r="D2378" s="21" t="s">
        <v>964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974</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1433</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857</v>
      </c>
      <c r="B2381" s="21" t="s">
        <v>1046</v>
      </c>
      <c r="C2381" s="21" t="s">
        <v>985</v>
      </c>
      <c r="D2381" s="21" t="s">
        <v>964</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1020</v>
      </c>
      <c r="B2382" s="21" t="s">
        <v>993</v>
      </c>
      <c r="C2382" s="21" t="s">
        <v>985</v>
      </c>
      <c r="D2382" s="21" t="s">
        <v>964</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370</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1705</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1293</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1719</v>
      </c>
      <c r="B2386" s="21" t="s">
        <v>973</v>
      </c>
      <c r="C2386" s="21" t="s">
        <v>977</v>
      </c>
      <c r="D2386" s="21" t="s">
        <v>964</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970</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1720</v>
      </c>
      <c r="B2388" s="21" t="s">
        <v>1000</v>
      </c>
      <c r="C2388" s="21" t="s">
        <v>1025</v>
      </c>
      <c r="D2388" s="21" t="s">
        <v>964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1721</v>
      </c>
      <c r="B2389" s="21" t="s">
        <v>980</v>
      </c>
      <c r="C2389" s="21" t="s">
        <v>977</v>
      </c>
      <c r="D2389" s="21" t="s">
        <v>964</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1722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981</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row>
    <row r="2393" spans="1:12">
      <c r="A2393" s="20" t="s">
        <v>1723</v>
      </c>
    </row>
    <row r="2394" spans="1:12">
      <c r="A2394" s="20" t="s">
        <v>345</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row>
    <row r="2396" spans="1:12">
      <c r="A2396" s="20" t="s">
        <v>1724</v>
      </c>
    </row>
    <row r="2397" spans="1:12">
      <c r="A2397" s="20" t="s">
        <v>1052</v>
      </c>
      <c r="B2397" s="21" t="s">
        <v>984</v>
      </c>
      <c r="C2397" s="21" t="s">
        <v>1028</v>
      </c>
      <c r="D2397" s="21" t="s">
        <v>964</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1053</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1104</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1019</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1407</v>
      </c>
      <c r="B2401" s="21" t="s">
        <v>962</v>
      </c>
      <c r="C2401" s="21" t="s">
        <v>1025</v>
      </c>
      <c r="D2401" s="21" t="s">
        <v>964</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1725</v>
      </c>
      <c r="B2402" s="21" t="s">
        <v>962</v>
      </c>
      <c r="C2402" s="21" t="s">
        <v>977</v>
      </c>
      <c r="D2402" s="21" t="s">
        <v>964</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974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1301</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989</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1726</v>
      </c>
      <c r="B2406" s="21" t="s">
        <v>973</v>
      </c>
      <c r="C2406" s="21" t="s">
        <v>969</v>
      </c>
      <c r="D2406" s="21" t="s">
        <v>964</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974</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1727</v>
      </c>
      <c r="B2408" s="21" t="s">
        <v>973</v>
      </c>
      <c r="C2408" s="21" t="s">
        <v>963</v>
      </c>
      <c r="D2408" s="21" t="s">
        <v>964</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1280</v>
      </c>
      <c r="B2409" s="21" t="s">
        <v>1152</v>
      </c>
      <c r="C2409" s="21" t="s">
        <v>1050</v>
      </c>
      <c r="D2409" s="21" t="s">
        <v>964</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1627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1181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1728</v>
      </c>
      <c r="B2412" s="21" t="s">
        <v>1098</v>
      </c>
      <c r="C2412" s="21" t="s">
        <v>997</v>
      </c>
      <c r="D2412" s="21" t="s">
        <v>964</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974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1137</v>
      </c>
      <c r="B2414" s="21" t="s">
        <v>1046</v>
      </c>
      <c r="C2414" s="21" t="s">
        <v>1028</v>
      </c>
      <c r="D2414" s="21" t="s">
        <v>964</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1053</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1033</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1165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1443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974</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1703</v>
      </c>
      <c r="B2420" s="21" t="s">
        <v>1084</v>
      </c>
      <c r="C2420" s="21" t="s">
        <v>985</v>
      </c>
      <c r="D2420" s="21" t="s">
        <v>964</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1017</v>
      </c>
      <c r="B2421" s="21" t="s">
        <v>1049</v>
      </c>
      <c r="C2421" s="21" t="s">
        <v>1050</v>
      </c>
      <c r="D2421" s="21" t="s">
        <v>964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1053</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1729</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974</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1301</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1181</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1730</v>
      </c>
      <c r="B2427" s="21" t="s">
        <v>1152</v>
      </c>
      <c r="C2427" s="21" t="s">
        <v>997</v>
      </c>
      <c r="D2427" s="21" t="s">
        <v>964</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1731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1702</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981</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row>
    <row r="2432" spans="1:12">
      <c r="A2432" s="20" t="s">
        <v>1732</v>
      </c>
    </row>
    <row r="2433" spans="1:12">
      <c r="A2433" s="20" t="s">
        <v>1394</v>
      </c>
      <c r="B2433" s="21" t="s">
        <v>984</v>
      </c>
      <c r="C2433" s="21" t="s">
        <v>985</v>
      </c>
      <c r="D2433" s="21" t="s">
        <v>964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1053</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1702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1017</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1419</v>
      </c>
      <c r="B2437" s="21" t="s">
        <v>962</v>
      </c>
      <c r="C2437" s="21" t="s">
        <v>1004</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981</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row>
    <row r="2440" spans="1:12">
      <c r="A2440" s="20" t="s">
        <v>1733</v>
      </c>
    </row>
    <row r="2441" spans="1:12">
      <c r="A2441" s="20" t="s">
        <v>1368</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556</v>
      </c>
      <c r="B2442" s="21" t="s">
        <v>984</v>
      </c>
      <c r="C2442" s="21" t="s">
        <v>963</v>
      </c>
      <c r="D2442" s="21" t="s">
        <v>964</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1116</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1024</v>
      </c>
      <c r="B2444" s="21" t="s">
        <v>962</v>
      </c>
      <c r="C2444" s="21" t="s">
        <v>1025</v>
      </c>
      <c r="D2444" s="21" t="s">
        <v>964</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1670</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1734</v>
      </c>
      <c r="B2446" s="21" t="s">
        <v>962</v>
      </c>
      <c r="C2446" s="21" t="s">
        <v>977</v>
      </c>
      <c r="D2446" s="21" t="s">
        <v>964</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1735</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970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1402</v>
      </c>
      <c r="B2449" s="21" t="s">
        <v>962</v>
      </c>
      <c r="C2449" s="21" t="s">
        <v>1004</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1131</v>
      </c>
      <c r="B2450" s="21" t="s">
        <v>1046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1736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971</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1349</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1737</v>
      </c>
      <c r="B2454" s="21" t="s">
        <v>993</v>
      </c>
      <c r="C2454" s="21" t="s">
        <v>969</v>
      </c>
      <c r="D2454" s="21" t="s">
        <v>964</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978</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1293</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1549</v>
      </c>
      <c r="B2457" s="21" t="s">
        <v>980</v>
      </c>
      <c r="C2457" s="21" t="s">
        <v>1012</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974</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1094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1179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744</v>
      </c>
      <c r="B2461" s="21" t="s">
        <v>1046</v>
      </c>
      <c r="C2461" s="21" t="s">
        <v>985</v>
      </c>
      <c r="D2461" s="21" t="s">
        <v>964</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1053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1382</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1033</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1181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1549</v>
      </c>
      <c r="B2466" s="21" t="s">
        <v>1084</v>
      </c>
      <c r="C2466" s="21" t="s">
        <v>997</v>
      </c>
      <c r="D2466" s="21" t="s">
        <v>964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1738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978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1610</v>
      </c>
      <c r="B2469" s="21" t="s">
        <v>980</v>
      </c>
      <c r="C2469" s="21" t="s">
        <v>963</v>
      </c>
      <c r="D2469" s="21" t="s">
        <v>964</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974</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989</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556</v>
      </c>
      <c r="B2472" s="21" t="s">
        <v>1225</v>
      </c>
      <c r="C2472" s="21" t="s">
        <v>969</v>
      </c>
      <c r="D2472" s="21" t="s">
        <v>964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1632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1527</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1019</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1020</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1269</v>
      </c>
      <c r="B2477" s="21" t="s">
        <v>1204</v>
      </c>
      <c r="C2477" s="21" t="s">
        <v>963</v>
      </c>
      <c r="D2477" s="21" t="s">
        <v>964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1020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1708</v>
      </c>
      <c r="B2479" s="21" t="s">
        <v>1437</v>
      </c>
      <c r="C2479" s="21" t="s">
        <v>969</v>
      </c>
      <c r="D2479" s="21" t="s">
        <v>964</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970</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1578</v>
      </c>
      <c r="B2481" s="21" t="s">
        <v>1473</v>
      </c>
      <c r="C2481" s="21" t="s">
        <v>977</v>
      </c>
      <c r="D2481" s="21" t="s">
        <v>964</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970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385</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1404</v>
      </c>
      <c r="B2484" s="21" t="s">
        <v>1207</v>
      </c>
      <c r="C2484" s="21" t="s">
        <v>997</v>
      </c>
      <c r="D2484" s="21" t="s">
        <v>964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1029</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1703</v>
      </c>
      <c r="B2486" s="21" t="s">
        <v>1304</v>
      </c>
      <c r="C2486" s="21" t="s">
        <v>985</v>
      </c>
      <c r="D2486" s="21" t="s">
        <v>964</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1739</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1611</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974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1740</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981</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row>
    <row r="2493" spans="1:12">
      <c r="A2493" s="20" t="s">
        <v>1741</v>
      </c>
    </row>
    <row r="2494" spans="1:12">
      <c r="A2494" s="20" t="s">
        <v>1130</v>
      </c>
      <c r="B2494" s="21" t="s">
        <v>962</v>
      </c>
      <c r="C2494" s="21" t="s">
        <v>1028</v>
      </c>
      <c r="D2494" s="21" t="s">
        <v>964</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1033</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1163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1682</v>
      </c>
      <c r="B2497" s="21" t="s">
        <v>973</v>
      </c>
      <c r="C2497" s="21" t="s">
        <v>963</v>
      </c>
      <c r="D2497" s="21" t="s">
        <v>964</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1683</v>
      </c>
      <c r="B2498" s="21" t="s">
        <v>980</v>
      </c>
      <c r="C2498" s="21" t="s">
        <v>963</v>
      </c>
      <c r="D2498" s="21" t="s">
        <v>964</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345</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1108</v>
      </c>
      <c r="B2500" s="21" t="s">
        <v>1084</v>
      </c>
      <c r="C2500" s="21" t="s">
        <v>985</v>
      </c>
      <c r="D2500" s="21" t="s">
        <v>964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1382</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974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1137</v>
      </c>
      <c r="B2503" s="21" t="s">
        <v>984</v>
      </c>
      <c r="C2503" s="21" t="s">
        <v>1028</v>
      </c>
      <c r="D2503" s="21" t="s">
        <v>964</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1053</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1029</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744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1183</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1116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1166</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970</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1578</v>
      </c>
      <c r="B2511" s="21" t="s">
        <v>993</v>
      </c>
      <c r="C2511" s="21" t="s">
        <v>1012</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1131</v>
      </c>
      <c r="B2512" s="21" t="s">
        <v>1152</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1133</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1709</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1017</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1610</v>
      </c>
      <c r="B2516" s="21" t="s">
        <v>1000</v>
      </c>
      <c r="C2516" s="21" t="s">
        <v>963</v>
      </c>
      <c r="D2516" s="21" t="s">
        <v>964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974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988</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971</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1742</v>
      </c>
      <c r="B2520" s="21" t="s">
        <v>1000</v>
      </c>
      <c r="C2520" s="21" t="s">
        <v>969</v>
      </c>
      <c r="D2520" s="21" t="s">
        <v>964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1029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1017</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1018</v>
      </c>
      <c r="B2523" s="21" t="s">
        <v>1156</v>
      </c>
      <c r="C2523" s="21" t="s">
        <v>963</v>
      </c>
      <c r="D2523" s="21" t="s">
        <v>964</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988</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971</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1743</v>
      </c>
      <c r="B2526" s="21" t="s">
        <v>1156</v>
      </c>
      <c r="C2526" s="21" t="s">
        <v>969</v>
      </c>
      <c r="D2526" s="21" t="s">
        <v>964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981</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row>
    <row r="2529" spans="1:12">
      <c r="A2529" s="20" t="s">
        <v>1744</v>
      </c>
    </row>
    <row r="2530" spans="1:12">
      <c r="A2530" s="20" t="s">
        <v>983</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963</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1114</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1106</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1745</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1033</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385</v>
      </c>
      <c r="B2536" s="21" t="s">
        <v>1046</v>
      </c>
      <c r="C2536" s="21" t="s">
        <v>1028</v>
      </c>
      <c r="D2536" s="21" t="s">
        <v>964</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1746</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121</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975</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1747</v>
      </c>
      <c r="B2540" s="21" t="s">
        <v>973</v>
      </c>
      <c r="C2540" s="21" t="s">
        <v>969</v>
      </c>
      <c r="D2540" s="21" t="s">
        <v>964</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978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1010</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1634</v>
      </c>
      <c r="B2543" s="21" t="s">
        <v>980</v>
      </c>
      <c r="C2543" s="21" t="s">
        <v>1012</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970</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1221</v>
      </c>
      <c r="B2545" s="21" t="s">
        <v>1000</v>
      </c>
      <c r="C2545" s="21" t="s">
        <v>1004</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981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row>
    <row r="2548" spans="1:12">
      <c r="A2548" s="20" t="s">
        <v>1173</v>
      </c>
    </row>
    <row r="2549" spans="1:12">
      <c r="A2549" s="20" t="s">
        <v>1056</v>
      </c>
      <c r="B2549" s="21" t="s">
        <v>962</v>
      </c>
      <c r="C2549" s="21" t="s">
        <v>1028</v>
      </c>
      <c r="D2549" s="21" t="s">
        <v>964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966</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row>
    <row r="2552" spans="1:12">
      <c r="A2552" s="20" t="s">
        <v>1748</v>
      </c>
    </row>
    <row r="2553" spans="1:12">
      <c r="A2553" s="20" t="s">
        <v>998</v>
      </c>
      <c r="B2553" s="21" t="s">
        <v>984</v>
      </c>
      <c r="C2553" s="21" t="s">
        <v>963</v>
      </c>
      <c r="D2553" s="21" t="s">
        <v>964</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974</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1020</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1566</v>
      </c>
      <c r="B2556" s="21" t="s">
        <v>973</v>
      </c>
      <c r="C2556" s="21" t="s">
        <v>963</v>
      </c>
      <c r="D2556" s="21" t="s">
        <v>964</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1567</v>
      </c>
      <c r="B2557" s="21" t="s">
        <v>980</v>
      </c>
      <c r="C2557" s="21" t="s">
        <v>963</v>
      </c>
      <c r="D2557" s="21" t="s">
        <v>964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1116</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1366</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1293</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1572</v>
      </c>
      <c r="B2561" s="21" t="s">
        <v>1125</v>
      </c>
      <c r="C2561" s="21" t="s">
        <v>1012</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1017</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1749</v>
      </c>
      <c r="B2563" s="21" t="s">
        <v>973</v>
      </c>
      <c r="C2563" s="21" t="s">
        <v>1004</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974</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1293</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1750</v>
      </c>
      <c r="B2566" s="21" t="s">
        <v>962</v>
      </c>
      <c r="C2566" s="21" t="s">
        <v>1012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1751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1019</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1752</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970</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1351</v>
      </c>
      <c r="B2571" s="21" t="s">
        <v>1000</v>
      </c>
      <c r="C2571" s="21" t="s">
        <v>1025</v>
      </c>
      <c r="D2571" s="21" t="s">
        <v>964</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1402</v>
      </c>
      <c r="B2572" s="21" t="s">
        <v>980</v>
      </c>
      <c r="C2572" s="21" t="s">
        <v>977</v>
      </c>
      <c r="D2572" s="21" t="s">
        <v>964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981</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row>
    <row r="2575" spans="1:12">
      <c r="A2575" s="20" t="s">
        <v>1753</v>
      </c>
    </row>
    <row r="2576" spans="1:12">
      <c r="A2576" s="20" t="s">
        <v>1701</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1754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374</v>
      </c>
      <c r="B2578" s="21" t="s">
        <v>962</v>
      </c>
      <c r="C2578" s="21" t="s">
        <v>969</v>
      </c>
      <c r="D2578" s="21" t="s">
        <v>964</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1382</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966</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1163</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1368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556</v>
      </c>
      <c r="B2583" s="21" t="s">
        <v>1046</v>
      </c>
      <c r="C2583" s="21" t="s">
        <v>969</v>
      </c>
      <c r="D2583" s="21" t="s">
        <v>964</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1755</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971</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1756</v>
      </c>
      <c r="B2586" s="21" t="s">
        <v>993</v>
      </c>
      <c r="C2586" s="21" t="s">
        <v>969</v>
      </c>
      <c r="D2586" s="21" t="s">
        <v>964</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970</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1721</v>
      </c>
      <c r="B2588" s="21" t="s">
        <v>980</v>
      </c>
      <c r="C2588" s="21" t="s">
        <v>1004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1722</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970</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971</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1757</v>
      </c>
      <c r="B2592" s="21" t="s">
        <v>980</v>
      </c>
      <c r="C2592" s="21" t="s">
        <v>969</v>
      </c>
      <c r="D2592" s="21" t="s">
        <v>964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970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1750</v>
      </c>
      <c r="B2594" s="21" t="s">
        <v>1000</v>
      </c>
      <c r="C2594" s="21" t="s">
        <v>1004</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1444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1184</v>
      </c>
      <c r="B2596" s="21" t="s">
        <v>1000</v>
      </c>
      <c r="C2596" s="21" t="s">
        <v>1004</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981</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row>
    <row r="2599" spans="1:12">
      <c r="A2599" s="20" t="s">
        <v>1758</v>
      </c>
    </row>
    <row r="2600" spans="1:12">
      <c r="A2600" s="20" t="s">
        <v>345</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1759</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1760</v>
      </c>
      <c r="B2602" s="21" t="s">
        <v>962</v>
      </c>
      <c r="C2602" s="21" t="s">
        <v>985</v>
      </c>
      <c r="D2602" s="21" t="s">
        <v>964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1017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1166</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981</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row>
    <row r="2607" spans="1:12">
      <c r="A2607" s="20" t="s">
        <v>1761</v>
      </c>
    </row>
    <row r="2608" spans="1:12">
      <c r="A2608" s="20" t="s">
        <v>1083</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966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1381</v>
      </c>
      <c r="B2610" s="21" t="s">
        <v>1046</v>
      </c>
      <c r="C2610" s="21" t="s">
        <v>1050</v>
      </c>
      <c r="D2610" s="21" t="s">
        <v>964</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1116</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1762</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1763</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975</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1568</v>
      </c>
      <c r="B2615" s="21" t="s">
        <v>993</v>
      </c>
      <c r="C2615" s="21" t="s">
        <v>969</v>
      </c>
      <c r="D2615" s="21" t="s">
        <v>964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1569</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1009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1293</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1764</v>
      </c>
      <c r="B2619" s="21" t="s">
        <v>973</v>
      </c>
      <c r="C2619" s="21" t="s">
        <v>1012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1430</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1020</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1269</v>
      </c>
      <c r="B2622" s="21" t="s">
        <v>980</v>
      </c>
      <c r="C2622" s="21" t="s">
        <v>963</v>
      </c>
      <c r="D2622" s="21" t="s">
        <v>964</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1293</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1128</v>
      </c>
      <c r="B2624" s="21" t="s">
        <v>980</v>
      </c>
      <c r="C2624" s="21" t="s">
        <v>1012</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1765</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1059</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1766</v>
      </c>
      <c r="B2627" s="21" t="s">
        <v>1000</v>
      </c>
      <c r="C2627" s="21" t="s">
        <v>1050</v>
      </c>
      <c r="D2627" s="21" t="s">
        <v>964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1162</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1093</v>
      </c>
      <c r="B2629" s="21" t="s">
        <v>1156</v>
      </c>
      <c r="C2629" s="21" t="s">
        <v>1050</v>
      </c>
      <c r="D2629" s="21" t="s">
        <v>964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1131</v>
      </c>
      <c r="B2630" s="21" t="s">
        <v>1225</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1513</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970</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989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556</v>
      </c>
      <c r="B2634" s="21" t="s">
        <v>1156</v>
      </c>
      <c r="C2634" s="21" t="s">
        <v>969</v>
      </c>
      <c r="D2634" s="21" t="s">
        <v>964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1094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1131</v>
      </c>
      <c r="B2636" s="21" t="s">
        <v>1030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1116</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1151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971</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1767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1200</v>
      </c>
      <c r="B2641" s="21" t="s">
        <v>1437</v>
      </c>
      <c r="C2641" s="21" t="s">
        <v>969</v>
      </c>
      <c r="D2641" s="21" t="s">
        <v>964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1768</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974</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1131</v>
      </c>
      <c r="B2644" s="21" t="s">
        <v>1304</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1769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385</v>
      </c>
      <c r="B2646" s="21" t="s">
        <v>1463</v>
      </c>
      <c r="C2646" s="21" t="s">
        <v>1028</v>
      </c>
      <c r="D2646" s="21" t="s">
        <v>964</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1029</v>
      </c>
      <c r="B2647" s="21" t="s">
        <v>1312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1526</v>
      </c>
      <c r="B2648" s="21" t="s">
        <v>1574</v>
      </c>
      <c r="C2648" s="21" t="s">
        <v>985</v>
      </c>
      <c r="D2648" s="21" t="s">
        <v>964</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1770</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974</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970</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160</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970</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971</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1771</v>
      </c>
      <c r="B2655" s="21" t="s">
        <v>1308</v>
      </c>
      <c r="C2655" s="21" t="s">
        <v>969</v>
      </c>
      <c r="D2655" s="21" t="s">
        <v>964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1772</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1773</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1774</v>
      </c>
      <c r="B2658" s="21" t="s">
        <v>1581</v>
      </c>
      <c r="C2658" s="21" t="s">
        <v>1004</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1029</v>
      </c>
      <c r="B2659" s="21" t="s">
        <v>1775</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744</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1105</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1183</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1116</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1106</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1435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978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1776</v>
      </c>
      <c r="B2667" s="21" t="s">
        <v>1775</v>
      </c>
      <c r="C2667" s="21" t="s">
        <v>1012</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974</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1029</v>
      </c>
      <c r="B2669" s="21" t="s">
        <v>1777</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744</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1105</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1183</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1116</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1106</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1435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970</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1778</v>
      </c>
      <c r="B2677" s="21" t="s">
        <v>1779</v>
      </c>
      <c r="C2677" s="21" t="s">
        <v>1004</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970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971</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1756</v>
      </c>
      <c r="B2680" s="21" t="s">
        <v>1780</v>
      </c>
      <c r="C2680" s="21" t="s">
        <v>969</v>
      </c>
      <c r="D2680" s="21" t="s">
        <v>964</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970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989</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556</v>
      </c>
      <c r="B2683" s="21" t="s">
        <v>1781</v>
      </c>
      <c r="C2683" s="21" t="s">
        <v>969</v>
      </c>
      <c r="D2683" s="21" t="s">
        <v>964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974</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1543</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1280</v>
      </c>
      <c r="B2686" s="21" t="s">
        <v>1782</v>
      </c>
      <c r="C2686" s="21" t="s">
        <v>1050</v>
      </c>
      <c r="D2686" s="21" t="s">
        <v>964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1116</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1783</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1033</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1181</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1572</v>
      </c>
      <c r="B2691" s="21" t="s">
        <v>1784</v>
      </c>
      <c r="C2691" s="21" t="s">
        <v>997</v>
      </c>
      <c r="D2691" s="21" t="s">
        <v>964</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1785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1786</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981</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1787</v>
      </c>
    </row>
    <row r="2697" spans="1:12">
      <c r="A2697" s="20" t="s">
        <v>1101</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385</v>
      </c>
      <c r="B2698" s="21" t="s">
        <v>962</v>
      </c>
      <c r="C2698" s="21" t="s">
        <v>1028</v>
      </c>
      <c r="D2698" s="21" t="s">
        <v>964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1131</v>
      </c>
      <c r="B2699" s="21" t="s">
        <v>1046</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1053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1788</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1789</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1553</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974</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988</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1020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1790</v>
      </c>
      <c r="B2707" s="21" t="s">
        <v>973</v>
      </c>
      <c r="C2707" s="21" t="s">
        <v>969</v>
      </c>
      <c r="D2707" s="21" t="s">
        <v>964</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1033</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989</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556</v>
      </c>
      <c r="B2710" s="21" t="s">
        <v>1152</v>
      </c>
      <c r="C2710" s="21" t="s">
        <v>963</v>
      </c>
      <c r="D2710" s="21" t="s">
        <v>964</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1116</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1791</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1689</v>
      </c>
      <c r="B2713" s="21" t="s">
        <v>1156</v>
      </c>
      <c r="C2713" s="21" t="s">
        <v>1025</v>
      </c>
      <c r="D2713" s="21" t="s">
        <v>964</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1503</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1756</v>
      </c>
      <c r="B2715" s="21" t="s">
        <v>1098</v>
      </c>
      <c r="C2715" s="21" t="s">
        <v>977</v>
      </c>
      <c r="D2715" s="21" t="s">
        <v>964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974</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1689</v>
      </c>
      <c r="B2717" s="21" t="s">
        <v>1204</v>
      </c>
      <c r="C2717" s="21" t="s">
        <v>1025</v>
      </c>
      <c r="D2717" s="21" t="s">
        <v>964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1503</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1792</v>
      </c>
      <c r="B2719" s="21" t="s">
        <v>1156</v>
      </c>
      <c r="C2719" s="21" t="s">
        <v>977</v>
      </c>
      <c r="D2719" s="21" t="s">
        <v>964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974</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970</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971</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1757</v>
      </c>
      <c r="B2723" s="21" t="s">
        <v>1000</v>
      </c>
      <c r="C2723" s="21" t="s">
        <v>969</v>
      </c>
      <c r="D2723" s="21" t="s">
        <v>964</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970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1750</v>
      </c>
      <c r="B2725" s="21" t="s">
        <v>1156</v>
      </c>
      <c r="C2725" s="21" t="s">
        <v>1004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1017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1293</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1793</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1568</v>
      </c>
      <c r="B2729" s="21" t="s">
        <v>1156</v>
      </c>
      <c r="C2729" s="21" t="s">
        <v>1012</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974</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1183</v>
      </c>
      <c r="B2731" s="21" t="s">
        <v>1204</v>
      </c>
      <c r="C2731" s="21" t="s">
        <v>1050</v>
      </c>
      <c r="D2731" s="21" t="s">
        <v>964</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1794</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1010</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1795</v>
      </c>
      <c r="B2734" s="21" t="s">
        <v>1156</v>
      </c>
      <c r="C2734" s="21" t="s">
        <v>1012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1131</v>
      </c>
      <c r="B2735" s="21" t="s">
        <v>1456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1019</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1796</v>
      </c>
      <c r="B2737" s="21" t="s">
        <v>1473</v>
      </c>
      <c r="C2737" s="21" t="s">
        <v>985</v>
      </c>
      <c r="D2737" s="21" t="s">
        <v>964</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1104</v>
      </c>
      <c r="B2738" s="21" t="s">
        <v>1473</v>
      </c>
      <c r="C2738" s="21" t="s">
        <v>1050</v>
      </c>
      <c r="D2738" s="21" t="s">
        <v>964</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1797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974</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1010</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1795</v>
      </c>
      <c r="B2742" s="21" t="s">
        <v>1204</v>
      </c>
      <c r="C2742" s="21" t="s">
        <v>1012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1651</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995</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1798</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1795</v>
      </c>
      <c r="B2746" s="21" t="s">
        <v>1473</v>
      </c>
      <c r="C2746" s="21" t="s">
        <v>997</v>
      </c>
      <c r="D2746" s="21" t="s">
        <v>964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974</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1131</v>
      </c>
      <c r="B2748" s="21" t="s">
        <v>1304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1116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1799</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1166</v>
      </c>
      <c r="B2751" s="21" t="s">
        <v>1463</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970</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1800</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1087</v>
      </c>
      <c r="B2754" s="21" t="s">
        <v>1307</v>
      </c>
      <c r="C2754" s="21" t="s">
        <v>1457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981</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row>
    <row r="2757" spans="1:12">
      <c r="A2757" s="20" t="s">
        <v>1801</v>
      </c>
    </row>
    <row r="2758" spans="1:12">
      <c r="A2758" s="20" t="s">
        <v>1802</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1010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1127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1795</v>
      </c>
      <c r="B2761" s="21" t="s">
        <v>962</v>
      </c>
      <c r="C2761" s="21" t="s">
        <v>1012</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974</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1526</v>
      </c>
      <c r="B2763" s="21" t="s">
        <v>984</v>
      </c>
      <c r="C2763" s="21" t="s">
        <v>985</v>
      </c>
      <c r="D2763" s="21" t="s">
        <v>964</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1090</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1803</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1048</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971</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1804</v>
      </c>
      <c r="B2768" s="21" t="s">
        <v>1125</v>
      </c>
      <c r="C2768" s="21" t="s">
        <v>977</v>
      </c>
      <c r="D2768" s="21" t="s">
        <v>964</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970</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1566</v>
      </c>
      <c r="B2770" s="21" t="s">
        <v>973</v>
      </c>
      <c r="C2770" s="21" t="s">
        <v>963</v>
      </c>
      <c r="D2770" s="21" t="s">
        <v>964</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974</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1444</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1805</v>
      </c>
      <c r="B2773" s="21" t="s">
        <v>962</v>
      </c>
      <c r="C2773" s="21" t="s">
        <v>1004</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981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row>
    <row r="2776" spans="1:12">
      <c r="A2776" s="20" t="s">
        <v>1806</v>
      </c>
    </row>
    <row r="2777" spans="1:12">
      <c r="A2777" s="20" t="s">
        <v>1130</v>
      </c>
      <c r="B2777" s="21" t="s">
        <v>962</v>
      </c>
      <c r="C2777" s="21" t="s">
        <v>1028</v>
      </c>
      <c r="D2777" s="21" t="s">
        <v>964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1131</v>
      </c>
      <c r="B2778" s="21" t="s">
        <v>1084</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1053</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1807</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1553</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974</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385</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1808</v>
      </c>
      <c r="B2784" s="21" t="s">
        <v>1049</v>
      </c>
      <c r="C2784" s="21" t="s">
        <v>997</v>
      </c>
      <c r="D2784" s="21" t="s">
        <v>964</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1131</v>
      </c>
      <c r="B2785" s="21" t="s">
        <v>1225</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1105</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1116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1106</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1570</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1809</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975</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1336</v>
      </c>
      <c r="B2792" s="21" t="s">
        <v>1227</v>
      </c>
      <c r="C2792" s="21" t="s">
        <v>969</v>
      </c>
      <c r="D2792" s="21" t="s">
        <v>964</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974</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1137</v>
      </c>
      <c r="B2794" s="21" t="s">
        <v>984</v>
      </c>
      <c r="C2794" s="21" t="s">
        <v>1028</v>
      </c>
      <c r="D2794" s="21" t="s">
        <v>964</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1053</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1020</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1790</v>
      </c>
      <c r="B2797" s="21" t="s">
        <v>962</v>
      </c>
      <c r="C2797" s="21" t="s">
        <v>969</v>
      </c>
      <c r="D2797" s="21" t="s">
        <v>964</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1033</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1165</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1443</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744</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1183</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1271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1798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1776</v>
      </c>
      <c r="B2805" s="21" t="s">
        <v>993</v>
      </c>
      <c r="C2805" s="21" t="s">
        <v>1457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974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1301</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1029</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1017</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1166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974</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989</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1810</v>
      </c>
      <c r="B2813" s="21" t="s">
        <v>1046</v>
      </c>
      <c r="C2813" s="21" t="s">
        <v>969</v>
      </c>
      <c r="D2813" s="21" t="s">
        <v>964</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970</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989</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1811</v>
      </c>
      <c r="B2816" s="21" t="s">
        <v>980</v>
      </c>
      <c r="C2816" s="21" t="s">
        <v>969</v>
      </c>
      <c r="D2816" s="21" t="s">
        <v>964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970</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1020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1812</v>
      </c>
      <c r="B2819" s="21" t="s">
        <v>1000</v>
      </c>
      <c r="C2819" s="21" t="s">
        <v>969</v>
      </c>
      <c r="D2819" s="21" t="s">
        <v>964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988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1020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1813</v>
      </c>
      <c r="B2822" s="21" t="s">
        <v>1000</v>
      </c>
      <c r="C2822" s="21" t="s">
        <v>963</v>
      </c>
      <c r="D2822" s="21" t="s">
        <v>964</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974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1814</v>
      </c>
      <c r="B2824" s="21" t="s">
        <v>980</v>
      </c>
      <c r="C2824" s="21" t="s">
        <v>963</v>
      </c>
      <c r="D2824" s="21" t="s">
        <v>964</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1815</v>
      </c>
      <c r="B2825" s="21" t="s">
        <v>1000</v>
      </c>
      <c r="C2825" s="21" t="s">
        <v>963</v>
      </c>
      <c r="D2825" s="21" t="s">
        <v>964</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974</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1105</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1271</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1106</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1151</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385</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1808</v>
      </c>
      <c r="B2832" s="21" t="s">
        <v>993</v>
      </c>
      <c r="C2832" s="21" t="s">
        <v>997</v>
      </c>
      <c r="D2832" s="21" t="s">
        <v>964</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1816</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1019</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385</v>
      </c>
      <c r="B2835" s="21" t="s">
        <v>973</v>
      </c>
      <c r="C2835" s="21" t="s">
        <v>1028</v>
      </c>
      <c r="D2835" s="21" t="s">
        <v>964</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1033</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1020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1566</v>
      </c>
      <c r="B2838" s="21" t="s">
        <v>1152</v>
      </c>
      <c r="C2838" s="21" t="s">
        <v>963</v>
      </c>
      <c r="D2838" s="21" t="s">
        <v>964</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1567</v>
      </c>
      <c r="B2839" s="21" t="s">
        <v>1156</v>
      </c>
      <c r="C2839" s="21" t="s">
        <v>963</v>
      </c>
      <c r="D2839" s="21" t="s">
        <v>964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989</v>
      </c>
      <c r="B2840" s="21" t="s">
        <v>1098</v>
      </c>
      <c r="C2840" s="21" t="s">
        <v>985</v>
      </c>
      <c r="D2840" s="21" t="s">
        <v>964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1817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1059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1796</v>
      </c>
      <c r="B2843" s="21" t="s">
        <v>1227</v>
      </c>
      <c r="C2843" s="21" t="s">
        <v>985</v>
      </c>
      <c r="D2843" s="21" t="s">
        <v>964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136</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1689</v>
      </c>
      <c r="B2845" s="21" t="s">
        <v>1204</v>
      </c>
      <c r="C2845" s="21" t="s">
        <v>1025</v>
      </c>
      <c r="D2845" s="21" t="s">
        <v>964</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1818</v>
      </c>
      <c r="B2846" s="21" t="s">
        <v>1227</v>
      </c>
      <c r="C2846" s="21" t="s">
        <v>977</v>
      </c>
      <c r="D2846" s="21" t="s">
        <v>964</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988</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385</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1808</v>
      </c>
      <c r="B2849" s="21" t="s">
        <v>1156</v>
      </c>
      <c r="C2849" s="21" t="s">
        <v>997</v>
      </c>
      <c r="D2849" s="21" t="s">
        <v>964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981</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row>
    <row r="2852" spans="1:12">
      <c r="A2852" s="20" t="s">
        <v>1819</v>
      </c>
    </row>
    <row r="2853" spans="1:12">
      <c r="A2853" s="20" t="s">
        <v>1394</v>
      </c>
      <c r="B2853" s="21" t="s">
        <v>984</v>
      </c>
      <c r="C2853" s="21" t="s">
        <v>985</v>
      </c>
      <c r="D2853" s="21" t="s">
        <v>964</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1116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1820</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1259</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1293</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1821</v>
      </c>
      <c r="B2858" s="21" t="s">
        <v>1125</v>
      </c>
      <c r="C2858" s="21" t="s">
        <v>1012</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1019</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989</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556</v>
      </c>
      <c r="B2861" s="21" t="s">
        <v>973</v>
      </c>
      <c r="C2861" s="21" t="s">
        <v>969</v>
      </c>
      <c r="D2861" s="21" t="s">
        <v>964</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1094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975</v>
      </c>
      <c r="B2863" s="21" t="s">
        <v>993</v>
      </c>
      <c r="C2863" s="21" t="s">
        <v>985</v>
      </c>
      <c r="D2863" s="21" t="s">
        <v>964</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1116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1822</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974</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1301</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1703</v>
      </c>
      <c r="B2868" s="21" t="s">
        <v>1046</v>
      </c>
      <c r="C2868" s="21" t="s">
        <v>985</v>
      </c>
      <c r="D2868" s="21" t="s">
        <v>964</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963</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975</v>
      </c>
      <c r="B2870" s="21" t="s">
        <v>993</v>
      </c>
      <c r="C2870" s="21" t="s">
        <v>985</v>
      </c>
      <c r="D2870" s="21" t="s">
        <v>964</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1271</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1106</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1151</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1823</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981</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row>
    <row r="2877" spans="1:12">
      <c r="A2877" s="20" t="s">
        <v>1824</v>
      </c>
    </row>
    <row r="2878" spans="1:12">
      <c r="A2878" s="20" t="s">
        <v>1212</v>
      </c>
      <c r="B2878" s="21" t="s">
        <v>962</v>
      </c>
      <c r="C2878" s="21" t="s">
        <v>1113</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1053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1213</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1033</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1825</v>
      </c>
      <c r="B2882" s="21" t="s">
        <v>1046</v>
      </c>
      <c r="C2882" s="21" t="s">
        <v>1028</v>
      </c>
      <c r="D2882" s="21" t="s">
        <v>964</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1108</v>
      </c>
      <c r="B2883" s="21" t="s">
        <v>1046</v>
      </c>
      <c r="C2883" s="21" t="s">
        <v>985</v>
      </c>
      <c r="D2883" s="21" t="s">
        <v>964</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1382</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988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1020</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1826</v>
      </c>
      <c r="B2887" s="21" t="s">
        <v>1000</v>
      </c>
      <c r="C2887" s="21" t="s">
        <v>969</v>
      </c>
      <c r="D2887" s="21" t="s">
        <v>964</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970</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1021</v>
      </c>
      <c r="B2889" s="21" t="s">
        <v>1156</v>
      </c>
      <c r="C2889" s="21" t="s">
        <v>1004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1009</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1020</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1221</v>
      </c>
      <c r="B2892" s="21" t="s">
        <v>1000</v>
      </c>
      <c r="C2892" s="21" t="s">
        <v>969</v>
      </c>
      <c r="D2892" s="21" t="s">
        <v>964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1171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1219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989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1810</v>
      </c>
      <c r="B2896" s="21" t="s">
        <v>1225</v>
      </c>
      <c r="C2896" s="21" t="s">
        <v>969</v>
      </c>
      <c r="D2896" s="21" t="s">
        <v>964</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970</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989</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1811</v>
      </c>
      <c r="B2899" s="21" t="s">
        <v>1204</v>
      </c>
      <c r="C2899" s="21" t="s">
        <v>969</v>
      </c>
      <c r="D2899" s="21" t="s">
        <v>964</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970</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1020</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1812</v>
      </c>
      <c r="B2902" s="21" t="s">
        <v>1473</v>
      </c>
      <c r="C2902" s="21" t="s">
        <v>969</v>
      </c>
      <c r="D2902" s="21" t="s">
        <v>964</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988</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1020</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1813</v>
      </c>
      <c r="B2905" s="21" t="s">
        <v>1473</v>
      </c>
      <c r="C2905" s="21" t="s">
        <v>969</v>
      </c>
      <c r="D2905" s="21" t="s">
        <v>964</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1105</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1271</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1106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989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1340</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1827</v>
      </c>
      <c r="B2911" s="21" t="s">
        <v>1227</v>
      </c>
      <c r="C2911" s="21" t="s">
        <v>969</v>
      </c>
      <c r="D2911" s="21" t="s">
        <v>964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1033</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970</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971</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1756</v>
      </c>
      <c r="B2915" s="21" t="s">
        <v>1204</v>
      </c>
      <c r="C2915" s="21" t="s">
        <v>969</v>
      </c>
      <c r="D2915" s="21" t="s">
        <v>964</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1459</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1063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1828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970</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971</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1757</v>
      </c>
      <c r="B2921" s="21" t="s">
        <v>973</v>
      </c>
      <c r="C2921" s="21" t="s">
        <v>969</v>
      </c>
      <c r="D2921" s="21" t="s">
        <v>964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970</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1750</v>
      </c>
      <c r="B2923" s="21" t="s">
        <v>980</v>
      </c>
      <c r="C2923" s="21" t="s">
        <v>1004</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1444</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1184</v>
      </c>
      <c r="B2925" s="21" t="s">
        <v>980</v>
      </c>
      <c r="C2925" s="21" t="s">
        <v>1004</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1042</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row>
    <row r="2928" spans="1:12">
      <c r="A2928" s="20" t="s">
        <v>1829</v>
      </c>
    </row>
    <row r="2929" spans="1:12">
      <c r="A2929" s="20" t="s">
        <v>1056</v>
      </c>
      <c r="B2929" s="21" t="s">
        <v>962</v>
      </c>
      <c r="C2929" s="21" t="s">
        <v>963</v>
      </c>
      <c r="D2929" s="21" t="s">
        <v>964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966</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998</v>
      </c>
      <c r="B2931" s="21" t="s">
        <v>962</v>
      </c>
      <c r="C2931" s="21" t="s">
        <v>963</v>
      </c>
      <c r="D2931" s="21" t="s">
        <v>964</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974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1293</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1830</v>
      </c>
      <c r="B2934" s="21" t="s">
        <v>973</v>
      </c>
      <c r="C2934" s="21" t="s">
        <v>1012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1019</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1104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385</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1089</v>
      </c>
      <c r="B2938" s="21" t="s">
        <v>980</v>
      </c>
      <c r="C2938" s="21" t="s">
        <v>997</v>
      </c>
      <c r="D2938" s="21" t="s">
        <v>964</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974</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1137</v>
      </c>
      <c r="B2940" s="21" t="s">
        <v>1084</v>
      </c>
      <c r="C2940" s="21" t="s">
        <v>1028</v>
      </c>
      <c r="D2940" s="21" t="s">
        <v>964</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1053</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966</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1593</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1109</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1760</v>
      </c>
      <c r="B2945" s="21" t="s">
        <v>1098</v>
      </c>
      <c r="C2945" s="21" t="s">
        <v>985</v>
      </c>
      <c r="D2945" s="21" t="s">
        <v>964</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1831</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1444</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1832</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1181</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1400</v>
      </c>
      <c r="B2950" s="21" t="s">
        <v>1000</v>
      </c>
      <c r="C2950" s="21" t="s">
        <v>997</v>
      </c>
      <c r="D2950" s="21" t="s">
        <v>964</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974</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1833</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1042</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row>
    <row r="2955" spans="1:12">
      <c r="A2955" s="20" t="s">
        <v>1834</v>
      </c>
    </row>
    <row r="2956" spans="1:12">
      <c r="A2956" s="20" t="s">
        <v>1119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1280</v>
      </c>
      <c r="B2957" s="21" t="s">
        <v>1046</v>
      </c>
      <c r="C2957" s="21" t="s">
        <v>1050</v>
      </c>
      <c r="D2957" s="21" t="s">
        <v>964</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1105</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1116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1835</v>
      </c>
      <c r="B2960" s="21" t="s">
        <v>993</v>
      </c>
      <c r="C2960" s="21" t="s">
        <v>1050</v>
      </c>
      <c r="D2960" s="21" t="s">
        <v>964</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1790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970</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1836</v>
      </c>
      <c r="B2963" s="21" t="s">
        <v>973</v>
      </c>
      <c r="C2963" s="21" t="s">
        <v>1004</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974</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1280</v>
      </c>
      <c r="B2965" s="21" t="s">
        <v>984</v>
      </c>
      <c r="C2965" s="21" t="s">
        <v>1050</v>
      </c>
      <c r="D2965" s="21" t="s">
        <v>964</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1105</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1116</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1835</v>
      </c>
      <c r="B2968" s="21" t="s">
        <v>1125</v>
      </c>
      <c r="C2968" s="21" t="s">
        <v>1050</v>
      </c>
      <c r="D2968" s="21" t="s">
        <v>964</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1019</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1837</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981</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row>
    <row r="2973" spans="1:12">
      <c r="A2973" s="20" t="s">
        <v>1838</v>
      </c>
    </row>
    <row r="2974" spans="1:12">
      <c r="A2974" s="20" t="s">
        <v>1839</v>
      </c>
      <c r="B2974" s="21" t="s">
        <v>984</v>
      </c>
      <c r="C2974" s="21" t="s">
        <v>1050</v>
      </c>
      <c r="D2974" s="21" t="s">
        <v>964</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1053</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1020</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1840</v>
      </c>
      <c r="B2977" s="21" t="s">
        <v>962</v>
      </c>
      <c r="C2977" s="21" t="s">
        <v>969</v>
      </c>
      <c r="D2977" s="21" t="s">
        <v>964</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1282</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385</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1841</v>
      </c>
      <c r="B2980" s="21" t="s">
        <v>962</v>
      </c>
      <c r="C2980" s="21" t="s">
        <v>997</v>
      </c>
      <c r="D2980" s="21" t="s">
        <v>964</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970</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1448</v>
      </c>
      <c r="B2982" s="21" t="s">
        <v>973</v>
      </c>
      <c r="C2982" s="21" t="s">
        <v>1004</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1042</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row>
    <row r="2985" spans="1:12">
      <c r="A2985" s="20" t="s">
        <v>1842</v>
      </c>
    </row>
    <row r="2986" spans="1:12">
      <c r="A2986" s="20" t="s">
        <v>1083</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966</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row>
    <row r="2989" spans="1:12">
      <c r="A2989" s="20" t="s">
        <v>1843</v>
      </c>
    </row>
    <row r="2990" spans="1:12">
      <c r="A2990" s="20" t="s">
        <v>1368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1844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1128</v>
      </c>
      <c r="B2992" s="21" t="s">
        <v>984</v>
      </c>
      <c r="C2992" s="21" t="s">
        <v>969</v>
      </c>
      <c r="D2992" s="21" t="s">
        <v>964</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974</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1137</v>
      </c>
      <c r="B2994" s="21" t="s">
        <v>962</v>
      </c>
      <c r="C2994" s="21" t="s">
        <v>1028</v>
      </c>
      <c r="D2994" s="21" t="s">
        <v>964</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1053</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1029</v>
      </c>
      <c r="B2996" s="21" t="s">
        <v>1049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1280</v>
      </c>
      <c r="B2997" s="21" t="s">
        <v>1084</v>
      </c>
      <c r="C2997" s="21" t="s">
        <v>1050</v>
      </c>
      <c r="D2997" s="21" t="s">
        <v>964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1845</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1689</v>
      </c>
      <c r="B2999" s="21" t="s">
        <v>1000</v>
      </c>
      <c r="C2999" s="21" t="s">
        <v>1025</v>
      </c>
      <c r="D2999" s="21" t="s">
        <v>964</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968</v>
      </c>
      <c r="B3000" s="21" t="s">
        <v>1084</v>
      </c>
      <c r="C3000" s="21" t="s">
        <v>977</v>
      </c>
      <c r="D3000" s="21" t="s">
        <v>964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981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row>
    <row r="3003" spans="1:12">
      <c r="A3003" s="20" t="s">
        <v>1846</v>
      </c>
    </row>
    <row r="3004" spans="1:12">
      <c r="A3004" s="20" t="s">
        <v>1381</v>
      </c>
      <c r="B3004" s="21" t="s">
        <v>1046</v>
      </c>
      <c r="C3004" s="21" t="s">
        <v>1050</v>
      </c>
      <c r="D3004" s="21" t="s">
        <v>964</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1007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1382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974</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1847</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1385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974</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1045</v>
      </c>
      <c r="B3011" s="21" t="s">
        <v>984</v>
      </c>
      <c r="C3011" s="21" t="s">
        <v>985</v>
      </c>
      <c r="D3011" s="21" t="s">
        <v>964</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963</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1103</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1106</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1017</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70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1848</v>
      </c>
      <c r="B3017" s="21" t="s">
        <v>993</v>
      </c>
      <c r="C3017" s="21" t="s">
        <v>1004</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974</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1849</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1045</v>
      </c>
      <c r="B3020" s="21" t="s">
        <v>1046</v>
      </c>
      <c r="C3020" s="21" t="s">
        <v>985</v>
      </c>
      <c r="D3020" s="21" t="s">
        <v>964</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1347</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1407</v>
      </c>
      <c r="B3022" s="21" t="s">
        <v>1049</v>
      </c>
      <c r="C3022" s="21" t="s">
        <v>985</v>
      </c>
      <c r="D3022" s="21" t="s">
        <v>964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499</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1850</v>
      </c>
      <c r="B3024" s="21" t="s">
        <v>1049</v>
      </c>
      <c r="C3024" s="21" t="s">
        <v>1004</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974</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1851</v>
      </c>
      <c r="B3026" s="21" t="s">
        <v>1000</v>
      </c>
      <c r="C3026" s="21" t="s">
        <v>1004</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1852</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974</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103</v>
      </c>
      <c r="B3029" s="21" t="s">
        <v>1084</v>
      </c>
      <c r="C3029" s="21" t="s">
        <v>1028</v>
      </c>
      <c r="D3029" s="21" t="s">
        <v>964</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1132</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1539</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974</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995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1853</v>
      </c>
      <c r="B3034" s="21" t="s">
        <v>1046</v>
      </c>
      <c r="C3034" s="21" t="s">
        <v>997</v>
      </c>
      <c r="D3034" s="21" t="s">
        <v>964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1238</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499</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385</v>
      </c>
      <c r="B3037" s="21" t="s">
        <v>1049</v>
      </c>
      <c r="C3037" s="21" t="s">
        <v>1028</v>
      </c>
      <c r="D3037" s="21" t="s">
        <v>964</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1131</v>
      </c>
      <c r="B3038" s="21" t="s">
        <v>1225</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1053</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1854</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981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row>
    <row r="3043" spans="1:12">
      <c r="A3043" s="20" t="s">
        <v>1855</v>
      </c>
    </row>
    <row r="3044" spans="1:12">
      <c r="A3044" s="20" t="s">
        <v>1856</v>
      </c>
      <c r="B3044" s="21" t="s">
        <v>973</v>
      </c>
      <c r="C3044" s="21" t="s">
        <v>1025</v>
      </c>
      <c r="D3044" s="21" t="s">
        <v>964</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968</v>
      </c>
      <c r="B3045" s="21" t="s">
        <v>984</v>
      </c>
      <c r="C3045" s="21" t="s">
        <v>977</v>
      </c>
      <c r="D3045" s="21" t="s">
        <v>964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1857</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1433</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1280</v>
      </c>
      <c r="B3048" s="21" t="s">
        <v>1046</v>
      </c>
      <c r="C3048" s="21" t="s">
        <v>1050</v>
      </c>
      <c r="D3048" s="21" t="s">
        <v>964</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963</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1769</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1285</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1102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1280</v>
      </c>
      <c r="B3053" s="21" t="s">
        <v>1084</v>
      </c>
      <c r="C3053" s="21" t="s">
        <v>1050</v>
      </c>
      <c r="D3053" s="21" t="s">
        <v>964</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1017</v>
      </c>
      <c r="B3054" s="21" t="s">
        <v>1000</v>
      </c>
      <c r="C3054" s="21" t="s">
        <v>1050</v>
      </c>
      <c r="D3054" s="21" t="s">
        <v>964</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1858</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1848</v>
      </c>
      <c r="B3056" s="21" t="s">
        <v>1049</v>
      </c>
      <c r="C3056" s="21" t="s">
        <v>1004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981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row>
    <row r="3059" spans="1:12">
      <c r="A3059" s="20" t="s">
        <v>1859</v>
      </c>
    </row>
    <row r="3060" spans="1:12">
      <c r="A3060" s="20" t="s">
        <v>1112</v>
      </c>
      <c r="B3060" s="21" t="s">
        <v>984</v>
      </c>
      <c r="C3060" s="21" t="s">
        <v>1113</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1166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1053</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974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1137</v>
      </c>
      <c r="B3064" s="21" t="s">
        <v>984</v>
      </c>
      <c r="C3064" s="21" t="s">
        <v>1028</v>
      </c>
      <c r="D3064" s="21" t="s">
        <v>964</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1053</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1293</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1376</v>
      </c>
      <c r="B3067" s="21" t="s">
        <v>962</v>
      </c>
      <c r="C3067" s="21" t="s">
        <v>977</v>
      </c>
      <c r="D3067" s="21" t="s">
        <v>964</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970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1860</v>
      </c>
      <c r="B3069" s="21" t="s">
        <v>973</v>
      </c>
      <c r="C3069" s="21" t="s">
        <v>1025</v>
      </c>
      <c r="D3069" s="21" t="s">
        <v>964</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1861</v>
      </c>
      <c r="B3070" s="21" t="s">
        <v>962</v>
      </c>
      <c r="C3070" s="21" t="s">
        <v>977</v>
      </c>
      <c r="D3070" s="21" t="s">
        <v>964</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1862</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974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1106</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1443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1017</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1610</v>
      </c>
      <c r="B3076" s="21" t="s">
        <v>962</v>
      </c>
      <c r="C3076" s="21" t="s">
        <v>963</v>
      </c>
      <c r="D3076" s="21" t="s">
        <v>964</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974</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1301</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1009</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971</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1143</v>
      </c>
      <c r="B3081" s="21" t="s">
        <v>962</v>
      </c>
      <c r="C3081" s="21" t="s">
        <v>969</v>
      </c>
      <c r="D3081" s="21" t="s">
        <v>964</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1863</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1094</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1009</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971</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1143</v>
      </c>
      <c r="B3086" s="21" t="s">
        <v>962</v>
      </c>
      <c r="C3086" s="21" t="s">
        <v>969</v>
      </c>
      <c r="D3086" s="21" t="s">
        <v>964</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1864</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970</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1444</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1020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1122</v>
      </c>
      <c r="B3091" s="21" t="s">
        <v>973</v>
      </c>
      <c r="C3091" s="21" t="s">
        <v>969</v>
      </c>
      <c r="D3091" s="21" t="s">
        <v>964</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981</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row>
    <row r="3094" spans="1:12">
      <c r="A3094" s="20" t="s">
        <v>1865</v>
      </c>
    </row>
    <row r="3095" spans="1:12">
      <c r="A3095" s="20" t="s">
        <v>967</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1853</v>
      </c>
      <c r="B3096" s="21" t="s">
        <v>1046</v>
      </c>
      <c r="C3096" s="21" t="s">
        <v>969</v>
      </c>
      <c r="D3096" s="21" t="s">
        <v>964</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1243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282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1866</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1407</v>
      </c>
      <c r="B3100" s="21" t="s">
        <v>1156</v>
      </c>
      <c r="C3100" s="21" t="s">
        <v>1025</v>
      </c>
      <c r="D3100" s="21" t="s">
        <v>964</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1867</v>
      </c>
      <c r="B3101" s="21" t="s">
        <v>1098</v>
      </c>
      <c r="C3101" s="21" t="s">
        <v>977</v>
      </c>
      <c r="D3101" s="21" t="s">
        <v>964</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1094</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52</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1196</v>
      </c>
      <c r="B3104" s="21" t="s">
        <v>1204</v>
      </c>
      <c r="C3104" s="21" t="s">
        <v>1025</v>
      </c>
      <c r="D3104" s="21" t="s">
        <v>964</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1868</v>
      </c>
      <c r="B3105" s="21" t="s">
        <v>1227</v>
      </c>
      <c r="C3105" s="21" t="s">
        <v>977</v>
      </c>
      <c r="D3105" s="21" t="s">
        <v>964</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974</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971</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1853</v>
      </c>
      <c r="B3108" s="21" t="s">
        <v>1456</v>
      </c>
      <c r="C3108" s="21" t="s">
        <v>969</v>
      </c>
      <c r="D3108" s="21" t="s">
        <v>964</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1243</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282</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1869</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1010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1870</v>
      </c>
      <c r="B3113" s="21" t="s">
        <v>1034</v>
      </c>
      <c r="C3113" s="21" t="s">
        <v>1012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1019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1196</v>
      </c>
      <c r="B3115" s="21" t="s">
        <v>1528</v>
      </c>
      <c r="C3115" s="21" t="s">
        <v>1025</v>
      </c>
      <c r="D3115" s="21" t="s">
        <v>964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1871</v>
      </c>
      <c r="B3116" s="21" t="s">
        <v>1308</v>
      </c>
      <c r="C3116" s="21" t="s">
        <v>977</v>
      </c>
      <c r="D3116" s="21" t="s">
        <v>964</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974</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1872</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1010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1873</v>
      </c>
      <c r="B3120" s="21" t="s">
        <v>1874</v>
      </c>
      <c r="C3120" s="21" t="s">
        <v>1012</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1017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1875</v>
      </c>
      <c r="B3122" s="21" t="s">
        <v>1581</v>
      </c>
      <c r="C3122" s="21" t="s">
        <v>1004</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974</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1526</v>
      </c>
      <c r="B3124" s="21" t="s">
        <v>984</v>
      </c>
      <c r="C3124" s="21" t="s">
        <v>985</v>
      </c>
      <c r="D3124" s="21" t="s">
        <v>964</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1243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282</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1876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1017</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1522</v>
      </c>
      <c r="B3129" s="21" t="s">
        <v>980</v>
      </c>
      <c r="C3129" s="21" t="s">
        <v>1004</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974</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1872</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1010</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1877</v>
      </c>
      <c r="B3133" s="21" t="s">
        <v>1049</v>
      </c>
      <c r="C3133" s="21" t="s">
        <v>1012</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978</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1878</v>
      </c>
      <c r="B3135" s="21" t="s">
        <v>1000</v>
      </c>
      <c r="C3135" s="21" t="s">
        <v>1004</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1246</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1007</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136</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1019</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1879</v>
      </c>
      <c r="B3140" s="21" t="s">
        <v>1000</v>
      </c>
      <c r="C3140" s="21" t="s">
        <v>1050</v>
      </c>
      <c r="D3140" s="21" t="s">
        <v>964</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995</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1880</v>
      </c>
      <c r="B3142" s="21" t="s">
        <v>1000</v>
      </c>
      <c r="C3142" s="21" t="s">
        <v>997</v>
      </c>
      <c r="D3142" s="21" t="s">
        <v>964</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1238</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1881</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1059</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1010</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1882</v>
      </c>
      <c r="B3147" s="21" t="s">
        <v>980</v>
      </c>
      <c r="C3147" s="21" t="s">
        <v>1012</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970</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1020</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1139</v>
      </c>
      <c r="B3150" s="21" t="s">
        <v>1000</v>
      </c>
      <c r="C3150" s="21" t="s">
        <v>969</v>
      </c>
      <c r="D3150" s="21" t="s">
        <v>964</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974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1363</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1250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1106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970</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1024</v>
      </c>
      <c r="B3156" s="21" t="s">
        <v>1000</v>
      </c>
      <c r="C3156" s="21" t="s">
        <v>1025</v>
      </c>
      <c r="D3156" s="21" t="s">
        <v>964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1670</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1139</v>
      </c>
      <c r="B3158" s="21" t="s">
        <v>980</v>
      </c>
      <c r="C3158" s="21" t="s">
        <v>977</v>
      </c>
      <c r="D3158" s="21" t="s">
        <v>964</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974</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1009</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1883</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1217</v>
      </c>
      <c r="B3162" s="21" t="s">
        <v>973</v>
      </c>
      <c r="C3162" s="21" t="s">
        <v>1016</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974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1260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995</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1880</v>
      </c>
      <c r="B3166" s="21" t="s">
        <v>1084</v>
      </c>
      <c r="C3166" s="21" t="s">
        <v>997</v>
      </c>
      <c r="D3166" s="21" t="s">
        <v>964</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1884</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1836</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1885</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974</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1094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385</v>
      </c>
      <c r="B3172" s="21" t="s">
        <v>980</v>
      </c>
      <c r="C3172" s="21" t="s">
        <v>1028</v>
      </c>
      <c r="D3172" s="21" t="s">
        <v>964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1029</v>
      </c>
      <c r="B3173" s="21" t="s">
        <v>1437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1280</v>
      </c>
      <c r="B3174" s="21" t="s">
        <v>1225</v>
      </c>
      <c r="C3174" s="21" t="s">
        <v>1050</v>
      </c>
      <c r="D3174" s="21" t="s">
        <v>964</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1556</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452</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970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1251</v>
      </c>
      <c r="B3178" s="21" t="s">
        <v>1473</v>
      </c>
      <c r="C3178" s="21" t="s">
        <v>1025</v>
      </c>
      <c r="D3178" s="21" t="s">
        <v>964</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1886</v>
      </c>
      <c r="B3179" s="21" t="s">
        <v>1204</v>
      </c>
      <c r="C3179" s="21" t="s">
        <v>977</v>
      </c>
      <c r="D3179" s="21" t="s">
        <v>964</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978</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1887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981</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1888</v>
      </c>
    </row>
    <row r="3185" spans="1:12">
      <c r="A3185" s="20" t="s">
        <v>1230</v>
      </c>
      <c r="B3185" s="21" t="s">
        <v>984</v>
      </c>
      <c r="C3185" s="21" t="s">
        <v>985</v>
      </c>
      <c r="D3185" s="21" t="s">
        <v>964</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1150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1020</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1889</v>
      </c>
      <c r="B3188" s="21" t="s">
        <v>962</v>
      </c>
      <c r="C3188" s="21" t="s">
        <v>969</v>
      </c>
      <c r="D3188" s="21" t="s">
        <v>964</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1019</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989</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1721</v>
      </c>
      <c r="B3191" s="21" t="s">
        <v>962</v>
      </c>
      <c r="C3191" s="21" t="s">
        <v>969</v>
      </c>
      <c r="D3191" s="21" t="s">
        <v>964</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1722</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981</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row>
    <row r="3195" spans="1:12">
      <c r="A3195" s="20" t="s">
        <v>1890</v>
      </c>
    </row>
    <row r="3196" spans="1:12">
      <c r="A3196" s="20" t="s">
        <v>1230</v>
      </c>
      <c r="B3196" s="21" t="s">
        <v>984</v>
      </c>
      <c r="C3196" s="21" t="s">
        <v>985</v>
      </c>
      <c r="D3196" s="21" t="s">
        <v>964</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1891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970</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971</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1471</v>
      </c>
      <c r="B3200" s="21" t="s">
        <v>962</v>
      </c>
      <c r="C3200" s="21" t="s">
        <v>969</v>
      </c>
      <c r="D3200" s="21" t="s">
        <v>964</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1892</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988</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970</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971</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1893</v>
      </c>
      <c r="B3205" s="21" t="s">
        <v>980</v>
      </c>
      <c r="C3205" s="21" t="s">
        <v>969</v>
      </c>
      <c r="D3205" s="21" t="s">
        <v>964</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1894</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1075</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1832</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1396</v>
      </c>
      <c r="B3209" s="21" t="s">
        <v>1000</v>
      </c>
      <c r="C3209" s="21" t="s">
        <v>1016</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970</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1895</v>
      </c>
      <c r="B3211" s="21" t="s">
        <v>1156</v>
      </c>
      <c r="C3211" s="21" t="s">
        <v>1004</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1385</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1896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1433</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1108</v>
      </c>
      <c r="B3215" s="21" t="s">
        <v>1046</v>
      </c>
      <c r="C3215" s="21" t="s">
        <v>985</v>
      </c>
      <c r="D3215" s="21" t="s">
        <v>964</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1897</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1033</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499</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1850</v>
      </c>
      <c r="B3219" s="21" t="s">
        <v>1049</v>
      </c>
      <c r="C3219" s="21" t="s">
        <v>1004</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1019</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1105</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1132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1131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974</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1105</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1132</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1898</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1384</v>
      </c>
      <c r="B3228" s="21" t="s">
        <v>1152</v>
      </c>
      <c r="C3228" s="21" t="s">
        <v>1016</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1899</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974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1282</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975</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1900</v>
      </c>
      <c r="B3233" s="21" t="s">
        <v>1156</v>
      </c>
      <c r="C3233" s="21" t="s">
        <v>969</v>
      </c>
      <c r="D3233" s="21" t="s">
        <v>964</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970</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971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1578</v>
      </c>
      <c r="B3236" s="21" t="s">
        <v>1204</v>
      </c>
      <c r="C3236" s="21" t="s">
        <v>969</v>
      </c>
      <c r="D3236" s="21" t="s">
        <v>964</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1901</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1017</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1902</v>
      </c>
      <c r="B3239" s="21" t="s">
        <v>1204</v>
      </c>
      <c r="C3239" s="21" t="s">
        <v>1004</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974</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1094</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1246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1903</v>
      </c>
      <c r="B3243" s="21" t="s">
        <v>1156</v>
      </c>
      <c r="C3243" s="21" t="s">
        <v>1004</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974</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1053</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1904</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1293</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1905</v>
      </c>
      <c r="B3248" s="21" t="s">
        <v>980</v>
      </c>
      <c r="C3248" s="21" t="s">
        <v>1012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1239</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1375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1059</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1029</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1280</v>
      </c>
      <c r="B3253" s="21" t="s">
        <v>1152</v>
      </c>
      <c r="C3253" s="21" t="s">
        <v>1050</v>
      </c>
      <c r="D3253" s="21" t="s">
        <v>964</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975</v>
      </c>
      <c r="B3254" s="21" t="s">
        <v>1098</v>
      </c>
      <c r="C3254" s="21" t="s">
        <v>985</v>
      </c>
      <c r="D3254" s="21" t="s">
        <v>964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1906</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981</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row>
    <row r="3258" spans="1:12">
      <c r="A3258" s="20" t="s">
        <v>1907</v>
      </c>
    </row>
    <row r="3259" spans="1:12">
      <c r="A3259" s="20" t="s">
        <v>1056</v>
      </c>
      <c r="B3259" s="21" t="s">
        <v>962</v>
      </c>
      <c r="C3259" s="21" t="s">
        <v>1028</v>
      </c>
      <c r="D3259" s="21" t="s">
        <v>964</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966</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1535</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1087</v>
      </c>
      <c r="B3262" s="21" t="s">
        <v>1046</v>
      </c>
      <c r="C3262" s="21" t="s">
        <v>1016</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1133</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1908</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1909</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1351</v>
      </c>
      <c r="B3266" s="21" t="s">
        <v>980</v>
      </c>
      <c r="C3266" s="21" t="s">
        <v>1025</v>
      </c>
      <c r="D3266" s="21" t="s">
        <v>964</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1910</v>
      </c>
      <c r="B3267" s="21" t="s">
        <v>973</v>
      </c>
      <c r="C3267" s="21" t="s">
        <v>977</v>
      </c>
      <c r="D3267" s="21" t="s">
        <v>964</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981</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row>
    <row r="3270" spans="1:12">
      <c r="A3270" s="20" t="s">
        <v>1911</v>
      </c>
    </row>
    <row r="3271" spans="1:12">
      <c r="A3271" s="20" t="s">
        <v>1912</v>
      </c>
      <c r="B3271" s="21" t="s">
        <v>984</v>
      </c>
      <c r="C3271" s="21" t="s">
        <v>985</v>
      </c>
      <c r="D3271" s="21" t="s">
        <v>964</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1222</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1763</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1293</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1913</v>
      </c>
      <c r="B3275" s="21" t="s">
        <v>1125</v>
      </c>
      <c r="C3275" s="21" t="s">
        <v>977</v>
      </c>
      <c r="D3275" s="21" t="s">
        <v>964</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970</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1914</v>
      </c>
      <c r="B3277" s="21" t="s">
        <v>973</v>
      </c>
      <c r="C3277" s="21" t="s">
        <v>963</v>
      </c>
      <c r="D3277" s="21" t="s">
        <v>964</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1915</v>
      </c>
      <c r="B3278" s="21" t="s">
        <v>980</v>
      </c>
      <c r="C3278" s="21" t="s">
        <v>963</v>
      </c>
      <c r="D3278" s="21" t="s">
        <v>964</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1131</v>
      </c>
      <c r="B3279" s="21" t="s">
        <v>1084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1916</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1033</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1917</v>
      </c>
      <c r="B3282" s="21" t="s">
        <v>1152</v>
      </c>
      <c r="C3282" s="21" t="s">
        <v>963</v>
      </c>
      <c r="D3282" s="21" t="s">
        <v>964</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1918</v>
      </c>
      <c r="B3283" s="21" t="s">
        <v>1156</v>
      </c>
      <c r="C3283" s="21" t="s">
        <v>963</v>
      </c>
      <c r="D3283" s="21" t="s">
        <v>964</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1575</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1293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1919</v>
      </c>
      <c r="B3286" s="21" t="s">
        <v>980</v>
      </c>
      <c r="C3286" s="21" t="s">
        <v>1012</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970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1920</v>
      </c>
      <c r="B3288" s="21" t="s">
        <v>1000</v>
      </c>
      <c r="C3288" s="21" t="s">
        <v>1004</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974</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36</v>
      </c>
      <c r="B3290" s="21" t="s">
        <v>1225</v>
      </c>
      <c r="C3290" s="21" t="s">
        <v>963</v>
      </c>
      <c r="D3290" s="21" t="s">
        <v>964</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999</v>
      </c>
      <c r="B3291" s="21" t="s">
        <v>1204</v>
      </c>
      <c r="C3291" s="21" t="s">
        <v>963</v>
      </c>
      <c r="D3291" s="21" t="s">
        <v>964</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1053</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1020</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1921</v>
      </c>
      <c r="B3294" s="21" t="s">
        <v>1000</v>
      </c>
      <c r="C3294" s="21" t="s">
        <v>969</v>
      </c>
      <c r="D3294" s="21" t="s">
        <v>964</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1131</v>
      </c>
      <c r="B3295" s="21" t="s">
        <v>1030</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1922</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989</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1923</v>
      </c>
      <c r="B3298" s="21" t="s">
        <v>1437</v>
      </c>
      <c r="C3298" s="21" t="s">
        <v>969</v>
      </c>
      <c r="D3298" s="21" t="s">
        <v>964</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970</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1020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1924</v>
      </c>
      <c r="B3301" s="21" t="s">
        <v>1473</v>
      </c>
      <c r="C3301" s="21" t="s">
        <v>969</v>
      </c>
      <c r="D3301" s="21" t="s">
        <v>964</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981</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row>
    <row r="3304" spans="1:12">
      <c r="A3304" s="20" t="s">
        <v>1925</v>
      </c>
    </row>
    <row r="3305" spans="1:12">
      <c r="A3305" s="20" t="s">
        <v>1242</v>
      </c>
      <c r="B3305" s="21" t="s">
        <v>984</v>
      </c>
      <c r="C3305" s="21" t="s">
        <v>985</v>
      </c>
      <c r="D3305" s="21" t="s">
        <v>964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1103</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1033</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857</v>
      </c>
      <c r="B3308" s="21" t="s">
        <v>1046</v>
      </c>
      <c r="C3308" s="21" t="s">
        <v>985</v>
      </c>
      <c r="D3308" s="21" t="s">
        <v>964</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1062</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1926</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1010</v>
      </c>
      <c r="B3311" s="21" t="s">
        <v>993</v>
      </c>
      <c r="C3311" s="21" t="s">
        <v>1050</v>
      </c>
      <c r="D3311" s="21" t="s">
        <v>964</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970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971</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1927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1928</v>
      </c>
      <c r="B3315" s="21" t="s">
        <v>980</v>
      </c>
      <c r="C3315" s="21" t="s">
        <v>969</v>
      </c>
      <c r="D3315" s="21" t="s">
        <v>964</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970</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1929</v>
      </c>
      <c r="B3317" s="21" t="s">
        <v>1000</v>
      </c>
      <c r="C3317" s="21" t="s">
        <v>1004</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1009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975</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1572</v>
      </c>
      <c r="B3320" s="21" t="s">
        <v>973</v>
      </c>
      <c r="C3320" s="21" t="s">
        <v>977</v>
      </c>
      <c r="D3320" s="21" t="s">
        <v>964</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970</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975</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1610</v>
      </c>
      <c r="B3323" s="21" t="s">
        <v>980</v>
      </c>
      <c r="C3323" s="21" t="s">
        <v>963</v>
      </c>
      <c r="D3323" s="21" t="s">
        <v>964</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981</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row>
    <row r="3326" spans="1:12">
      <c r="A3326" s="20" t="s">
        <v>1930</v>
      </c>
    </row>
    <row r="3327" spans="1:12">
      <c r="A3327" s="20" t="s">
        <v>1040</v>
      </c>
      <c r="B3327" s="21" t="s">
        <v>1125</v>
      </c>
      <c r="C3327" s="21" t="s">
        <v>1113</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1931</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1365</v>
      </c>
      <c r="B3329" s="21" t="s">
        <v>984</v>
      </c>
      <c r="C3329" s="21" t="s">
        <v>985</v>
      </c>
      <c r="D3329" s="21" t="s">
        <v>964</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1019</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971</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1087</v>
      </c>
      <c r="B3332" s="21" t="s">
        <v>962</v>
      </c>
      <c r="C3332" s="21" t="s">
        <v>969</v>
      </c>
      <c r="D3332" s="21" t="s">
        <v>964</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1131</v>
      </c>
      <c r="B3333" s="21" t="s">
        <v>1084</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1932</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1825</v>
      </c>
      <c r="B3335" s="21" t="s">
        <v>1049</v>
      </c>
      <c r="C3335" s="21" t="s">
        <v>1028</v>
      </c>
      <c r="D3335" s="21" t="s">
        <v>964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1042</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row>
    <row r="3338" spans="1:12">
      <c r="A3338" s="20" t="s">
        <v>1933</v>
      </c>
    </row>
    <row r="3339" spans="1:12">
      <c r="A3339" s="20" t="s">
        <v>1083</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966</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1914</v>
      </c>
      <c r="B3341" s="21" t="s">
        <v>1046</v>
      </c>
      <c r="C3341" s="21" t="s">
        <v>963</v>
      </c>
      <c r="D3341" s="21" t="s">
        <v>964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1915</v>
      </c>
      <c r="B3342" s="21" t="s">
        <v>980</v>
      </c>
      <c r="C3342" s="21" t="s">
        <v>963</v>
      </c>
      <c r="D3342" s="21" t="s">
        <v>964</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1053</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1115</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1293</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1127</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1934</v>
      </c>
      <c r="B3347" s="21" t="s">
        <v>962</v>
      </c>
      <c r="C3347" s="21" t="s">
        <v>1012</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978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1935</v>
      </c>
      <c r="B3349" s="21" t="s">
        <v>973</v>
      </c>
      <c r="C3349" s="21" t="s">
        <v>1004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981</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row>
    <row r="3352" spans="1:12">
      <c r="A3352" s="20" t="s">
        <v>1936</v>
      </c>
    </row>
    <row r="3353" spans="1:12">
      <c r="A3353" s="20" t="s">
        <v>1002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44</v>
      </c>
      <c r="B3354" s="21" t="s">
        <v>984</v>
      </c>
      <c r="C3354" s="21" t="s">
        <v>963</v>
      </c>
      <c r="D3354" s="21" t="s">
        <v>964</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1005</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1002</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1003</v>
      </c>
      <c r="B3357" s="21" t="s">
        <v>973</v>
      </c>
      <c r="C3357" s="21" t="s">
        <v>1004</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1005</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1937</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981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row>
    <row r="3362" spans="1:12">
      <c r="A3362" s="20" t="s">
        <v>1938</v>
      </c>
    </row>
    <row r="3363" spans="1:12">
      <c r="A3363" s="20" t="s">
        <v>1002</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44</v>
      </c>
      <c r="B3364" s="21" t="s">
        <v>962</v>
      </c>
      <c r="C3364" s="21" t="s">
        <v>963</v>
      </c>
      <c r="D3364" s="21" t="s">
        <v>964</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1005</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983</v>
      </c>
      <c r="B3366" s="21" t="s">
        <v>984</v>
      </c>
      <c r="C3366" s="21" t="s">
        <v>985</v>
      </c>
      <c r="D3366" s="21" t="s">
        <v>964</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1008</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1033</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1137</v>
      </c>
      <c r="B3369" s="21" t="s">
        <v>1046</v>
      </c>
      <c r="C3369" s="21" t="s">
        <v>1028</v>
      </c>
      <c r="D3369" s="21" t="s">
        <v>964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1053</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1054</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974</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1433</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1019</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975</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1182</v>
      </c>
      <c r="B3376" s="21" t="s">
        <v>980</v>
      </c>
      <c r="C3376" s="21" t="s">
        <v>969</v>
      </c>
      <c r="D3376" s="21" t="s">
        <v>964</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1270</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1917</v>
      </c>
      <c r="B3378" s="21" t="s">
        <v>1225</v>
      </c>
      <c r="C3378" s="21" t="s">
        <v>963</v>
      </c>
      <c r="D3378" s="21" t="s">
        <v>964</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1918</v>
      </c>
      <c r="B3379" s="21" t="s">
        <v>1204</v>
      </c>
      <c r="C3379" s="21" t="s">
        <v>963</v>
      </c>
      <c r="D3379" s="21" t="s">
        <v>964</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1939</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385</v>
      </c>
      <c r="B3381" s="21" t="s">
        <v>1227</v>
      </c>
      <c r="C3381" s="21" t="s">
        <v>1028</v>
      </c>
      <c r="D3381" s="21" t="s">
        <v>964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1029</v>
      </c>
      <c r="B3382" s="21" t="s">
        <v>1032</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744</v>
      </c>
      <c r="B3383" s="21" t="s">
        <v>1456</v>
      </c>
      <c r="C3383" s="21" t="s">
        <v>985</v>
      </c>
      <c r="D3383" s="21" t="s">
        <v>964</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1116</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1790</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970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1940</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974</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1914</v>
      </c>
      <c r="B3389" s="21" t="s">
        <v>1084</v>
      </c>
      <c r="C3389" s="21" t="s">
        <v>963</v>
      </c>
      <c r="D3389" s="21" t="s">
        <v>964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1915</v>
      </c>
      <c r="B3390" s="21" t="s">
        <v>1000</v>
      </c>
      <c r="C3390" s="21" t="s">
        <v>963</v>
      </c>
      <c r="D3390" s="21" t="s">
        <v>964</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1916</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1029</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744</v>
      </c>
      <c r="B3393" s="21" t="s">
        <v>1152</v>
      </c>
      <c r="C3393" s="21" t="s">
        <v>985</v>
      </c>
      <c r="D3393" s="21" t="s">
        <v>964</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1785</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593</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1941</v>
      </c>
      <c r="B3396" s="21" t="s">
        <v>1227</v>
      </c>
      <c r="C3396" s="21" t="s">
        <v>1004</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1019</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971</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1942</v>
      </c>
      <c r="B3399" s="21" t="s">
        <v>1156</v>
      </c>
      <c r="C3399" s="21" t="s">
        <v>969</v>
      </c>
      <c r="D3399" s="21" t="s">
        <v>964</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970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1020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1122</v>
      </c>
      <c r="B3402" s="21" t="s">
        <v>1204</v>
      </c>
      <c r="C3402" s="21" t="s">
        <v>969</v>
      </c>
      <c r="D3402" s="21" t="s">
        <v>964</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1406</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974</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971</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1943</v>
      </c>
      <c r="B3406" s="21" t="s">
        <v>1030</v>
      </c>
      <c r="C3406" s="21" t="s">
        <v>969</v>
      </c>
      <c r="D3406" s="21" t="s">
        <v>964</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1944</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1179</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1945</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974</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971</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1946</v>
      </c>
      <c r="B3412" s="21" t="s">
        <v>1225</v>
      </c>
      <c r="C3412" s="21" t="s">
        <v>969</v>
      </c>
      <c r="D3412" s="21" t="s">
        <v>964</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1944</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1947</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974</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1094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1948</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744</v>
      </c>
      <c r="B3418" s="21" t="s">
        <v>1030</v>
      </c>
      <c r="C3418" s="21" t="s">
        <v>985</v>
      </c>
      <c r="D3418" s="21" t="s">
        <v>964</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1382</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1033</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1137</v>
      </c>
      <c r="B3421" s="21" t="s">
        <v>1456</v>
      </c>
      <c r="C3421" s="21" t="s">
        <v>1028</v>
      </c>
      <c r="D3421" s="21" t="s">
        <v>964</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1053</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1293</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1919</v>
      </c>
      <c r="B3424" s="21" t="s">
        <v>1204</v>
      </c>
      <c r="C3424" s="21" t="s">
        <v>1012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970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1920</v>
      </c>
      <c r="B3426" s="21" t="s">
        <v>1473</v>
      </c>
      <c r="C3426" s="21" t="s">
        <v>1004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981</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row>
    <row r="3429" spans="1:12">
      <c r="A3429" s="20" t="s">
        <v>1949</v>
      </c>
    </row>
    <row r="3430" spans="1:12">
      <c r="A3430" s="20" t="s">
        <v>1381</v>
      </c>
      <c r="B3430" s="21" t="s">
        <v>984</v>
      </c>
      <c r="C3430" s="21" t="s">
        <v>1050</v>
      </c>
      <c r="D3430" s="21" t="s">
        <v>964</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1746</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1849</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1007</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1950</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970</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385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1138</v>
      </c>
      <c r="B3437" s="21" t="s">
        <v>973</v>
      </c>
      <c r="C3437" s="21" t="s">
        <v>997</v>
      </c>
      <c r="D3437" s="21" t="s">
        <v>964</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970</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1951</v>
      </c>
      <c r="B3439" s="21" t="s">
        <v>980</v>
      </c>
      <c r="C3439" s="21" t="s">
        <v>1004</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1952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970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1953</v>
      </c>
      <c r="B3442" s="21" t="s">
        <v>1000</v>
      </c>
      <c r="C3442" s="21" t="s">
        <v>1004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1954</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1019</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989</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1311</v>
      </c>
      <c r="B3446" s="21" t="s">
        <v>1204</v>
      </c>
      <c r="C3446" s="21" t="s">
        <v>969</v>
      </c>
      <c r="D3446" s="21" t="s">
        <v>964</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1313</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970</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989</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1015</v>
      </c>
      <c r="B3450" s="21" t="s">
        <v>1473</v>
      </c>
      <c r="C3450" s="21" t="s">
        <v>977</v>
      </c>
      <c r="D3450" s="21" t="s">
        <v>964</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970</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995</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1771</v>
      </c>
      <c r="B3453" s="21" t="s">
        <v>1207</v>
      </c>
      <c r="C3453" s="21" t="s">
        <v>997</v>
      </c>
      <c r="D3453" s="21" t="s">
        <v>964</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981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row>
    <row r="3456" spans="1:12">
      <c r="A3456" s="20" t="s">
        <v>1955</v>
      </c>
    </row>
    <row r="3457" spans="1:12">
      <c r="A3457" s="20" t="s">
        <v>1101</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1956</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1033</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995</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1087</v>
      </c>
      <c r="B3461" s="21" t="s">
        <v>1046</v>
      </c>
      <c r="C3461" s="21" t="s">
        <v>997</v>
      </c>
      <c r="D3461" s="21" t="s">
        <v>964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1183</v>
      </c>
      <c r="B3462" s="21" t="s">
        <v>973</v>
      </c>
      <c r="C3462" s="21" t="s">
        <v>1050</v>
      </c>
      <c r="D3462" s="21" t="s">
        <v>964</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1957</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1115</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981</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row>
    <row r="3467" spans="1:12">
      <c r="A3467" s="20" t="s">
        <v>1958</v>
      </c>
    </row>
    <row r="3468" spans="1:12">
      <c r="A3468" s="20" t="s">
        <v>983</v>
      </c>
      <c r="B3468" s="21" t="s">
        <v>984</v>
      </c>
      <c r="C3468" s="21" t="s">
        <v>985</v>
      </c>
      <c r="D3468" s="21" t="s">
        <v>964</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1170</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1029</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1432</v>
      </c>
      <c r="B3471" s="21" t="s">
        <v>1046</v>
      </c>
      <c r="C3471" s="21" t="s">
        <v>985</v>
      </c>
      <c r="D3471" s="21" t="s">
        <v>964</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1090</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1293</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1396</v>
      </c>
      <c r="B3474" s="21" t="s">
        <v>993</v>
      </c>
      <c r="C3474" s="21" t="s">
        <v>1012</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970</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1959</v>
      </c>
      <c r="B3476" s="21" t="s">
        <v>980</v>
      </c>
      <c r="C3476" s="21" t="s">
        <v>1004</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1960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970</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1311</v>
      </c>
      <c r="B3479" s="21" t="s">
        <v>1000</v>
      </c>
      <c r="C3479" s="21" t="s">
        <v>1004</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1313</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981</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row>
    <row r="3483" spans="1:12">
      <c r="A3483" s="20" t="s">
        <v>1961</v>
      </c>
    </row>
    <row r="3484" spans="1:12">
      <c r="A3484" s="20" t="s">
        <v>967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1962</v>
      </c>
      <c r="B3485" s="21" t="s">
        <v>984</v>
      </c>
      <c r="C3485" s="21" t="s">
        <v>969</v>
      </c>
      <c r="D3485" s="21" t="s">
        <v>964</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970</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971</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1087</v>
      </c>
      <c r="B3488" s="21" t="s">
        <v>973</v>
      </c>
      <c r="C3488" s="21" t="s">
        <v>969</v>
      </c>
      <c r="D3488" s="21" t="s">
        <v>964</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1162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1914</v>
      </c>
      <c r="B3490" s="21" t="s">
        <v>980</v>
      </c>
      <c r="C3490" s="21" t="s">
        <v>963</v>
      </c>
      <c r="D3490" s="21" t="s">
        <v>964</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1915</v>
      </c>
      <c r="B3491" s="21" t="s">
        <v>1000</v>
      </c>
      <c r="C3491" s="21" t="s">
        <v>963</v>
      </c>
      <c r="D3491" s="21" t="s">
        <v>964</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1105</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1963</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1106</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989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1311</v>
      </c>
      <c r="B3496" s="21" t="s">
        <v>1125</v>
      </c>
      <c r="C3496" s="21" t="s">
        <v>969</v>
      </c>
      <c r="D3496" s="21" t="s">
        <v>964</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970</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989</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1964</v>
      </c>
      <c r="B3499" s="21" t="s">
        <v>973</v>
      </c>
      <c r="C3499" s="21" t="s">
        <v>969</v>
      </c>
      <c r="D3499" s="21" t="s">
        <v>964</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981</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row>
    <row r="3502" spans="1:12">
      <c r="A3502" s="20" t="s">
        <v>1965</v>
      </c>
    </row>
    <row r="3503" spans="1:12">
      <c r="A3503" s="20" t="s">
        <v>1966</v>
      </c>
      <c r="B3503" s="21" t="s">
        <v>984</v>
      </c>
      <c r="C3503" s="21" t="s">
        <v>963</v>
      </c>
      <c r="D3503" s="21" t="s">
        <v>964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1967</v>
      </c>
      <c r="B3504" s="21" t="s">
        <v>973</v>
      </c>
      <c r="C3504" s="21" t="s">
        <v>1004</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1247</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1105</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1053</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1106</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1591</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1020</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1250</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1019</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1968</v>
      </c>
      <c r="B3513" s="21" t="s">
        <v>962</v>
      </c>
      <c r="C3513" s="21" t="s">
        <v>1028</v>
      </c>
      <c r="D3513" s="21" t="s">
        <v>964</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970</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1969</v>
      </c>
      <c r="B3515" s="21" t="s">
        <v>973</v>
      </c>
      <c r="C3515" s="21" t="s">
        <v>963</v>
      </c>
      <c r="D3515" s="21" t="s">
        <v>964</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1967</v>
      </c>
      <c r="B3516" s="21" t="s">
        <v>980</v>
      </c>
      <c r="C3516" s="21" t="s">
        <v>1004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1970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981</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row>
    <row r="3520" spans="1:12">
      <c r="A3520" s="20" t="s">
        <v>1971</v>
      </c>
    </row>
    <row r="3521" spans="1:12">
      <c r="A3521" s="20" t="s">
        <v>1972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1017</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1973</v>
      </c>
      <c r="B3523" s="21" t="s">
        <v>962</v>
      </c>
      <c r="C3523" s="21" t="s">
        <v>1004</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1282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970</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971</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1087</v>
      </c>
      <c r="B3527" s="21" t="s">
        <v>962</v>
      </c>
      <c r="C3527" s="21" t="s">
        <v>969</v>
      </c>
      <c r="D3527" s="21" t="s">
        <v>964</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1131</v>
      </c>
      <c r="B3528" s="21" t="s">
        <v>1084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963</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1133</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1106</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1860</v>
      </c>
      <c r="B3532" s="21" t="s">
        <v>980</v>
      </c>
      <c r="C3532" s="21" t="s">
        <v>1025</v>
      </c>
      <c r="D3532" s="21" t="s">
        <v>964</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1974</v>
      </c>
      <c r="B3533" s="21" t="s">
        <v>973</v>
      </c>
      <c r="C3533" s="21" t="s">
        <v>977</v>
      </c>
      <c r="D3533" s="21" t="s">
        <v>964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1009</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970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971</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1975</v>
      </c>
      <c r="B3537" s="21" t="s">
        <v>980</v>
      </c>
      <c r="C3537" s="21" t="s">
        <v>969</v>
      </c>
      <c r="D3537" s="21" t="s">
        <v>964</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1131</v>
      </c>
      <c r="B3538" s="21" t="s">
        <v>1225</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963</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1133</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1106</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1293</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1976</v>
      </c>
      <c r="B3543" s="21" t="s">
        <v>1152</v>
      </c>
      <c r="C3543" s="21" t="s">
        <v>1012</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963</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1292</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1106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1860</v>
      </c>
      <c r="B3547" s="21" t="s">
        <v>1156</v>
      </c>
      <c r="C3547" s="21" t="s">
        <v>1025</v>
      </c>
      <c r="D3547" s="21" t="s">
        <v>964</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1311</v>
      </c>
      <c r="B3548" s="21" t="s">
        <v>1098</v>
      </c>
      <c r="C3548" s="21" t="s">
        <v>977</v>
      </c>
      <c r="D3548" s="21" t="s">
        <v>964</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974</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1094</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1825</v>
      </c>
      <c r="B3551" s="21" t="s">
        <v>1046</v>
      </c>
      <c r="C3551" s="21" t="s">
        <v>1028</v>
      </c>
      <c r="D3551" s="21" t="s">
        <v>964</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1179</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1977</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1094</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1017</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1978</v>
      </c>
      <c r="B3556" s="21" t="s">
        <v>973</v>
      </c>
      <c r="C3556" s="21" t="s">
        <v>963</v>
      </c>
      <c r="D3556" s="21" t="s">
        <v>964</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1094</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988</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979</v>
      </c>
      <c r="B3559" s="21" t="s">
        <v>973</v>
      </c>
      <c r="C3559" s="21" t="s">
        <v>963</v>
      </c>
      <c r="D3559" s="21" t="s">
        <v>964</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981</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row>
    <row r="3562" spans="1:12">
      <c r="A3562" s="20" t="s">
        <v>1979</v>
      </c>
    </row>
    <row r="3563" spans="1:12">
      <c r="A3563" s="20" t="s">
        <v>979</v>
      </c>
      <c r="B3563" s="21" t="s">
        <v>984</v>
      </c>
      <c r="C3563" s="21" t="s">
        <v>963</v>
      </c>
      <c r="D3563" s="21" t="s">
        <v>964</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1105</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1053</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1106</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975</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1974</v>
      </c>
      <c r="B3568" s="21" t="s">
        <v>962</v>
      </c>
      <c r="C3568" s="21" t="s">
        <v>969</v>
      </c>
      <c r="D3568" s="21" t="s">
        <v>964</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981</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row>
    <row r="3571" spans="1:12">
      <c r="A3571" s="20" t="s">
        <v>1980</v>
      </c>
    </row>
    <row r="3572" spans="1:12">
      <c r="A3572" s="20" t="s">
        <v>1981</v>
      </c>
      <c r="B3572" s="21" t="s">
        <v>973</v>
      </c>
      <c r="C3572" s="21" t="s">
        <v>1025</v>
      </c>
      <c r="D3572" s="21" t="s">
        <v>964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1982</v>
      </c>
      <c r="B3573" s="21" t="s">
        <v>984</v>
      </c>
      <c r="C3573" s="21" t="s">
        <v>977</v>
      </c>
      <c r="D3573" s="21" t="s">
        <v>964</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1105</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1053</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1106</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975</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1974</v>
      </c>
      <c r="B3578" s="21" t="s">
        <v>962</v>
      </c>
      <c r="C3578" s="21" t="s">
        <v>969</v>
      </c>
      <c r="D3578" s="21" t="s">
        <v>964</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981</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row>
    <row r="3581" spans="1:12">
      <c r="A3581" s="20" t="s">
        <v>1983</v>
      </c>
    </row>
    <row r="3582" spans="1:12">
      <c r="A3582" s="20" t="s">
        <v>967</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1485</v>
      </c>
      <c r="B3583" s="21" t="s">
        <v>984</v>
      </c>
      <c r="C3583" s="21" t="s">
        <v>969</v>
      </c>
      <c r="D3583" s="21" t="s">
        <v>964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1418</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974</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1984</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974</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1094</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1105</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1132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1898</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1531</v>
      </c>
      <c r="B3592" s="21" t="s">
        <v>973</v>
      </c>
      <c r="C3592" s="21" t="s">
        <v>1016</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1553</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1094</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1985</v>
      </c>
      <c r="B3595" s="21" t="s">
        <v>973</v>
      </c>
      <c r="C3595" s="21" t="s">
        <v>1004</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1790</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1376</v>
      </c>
      <c r="B3597" s="21" t="s">
        <v>1125</v>
      </c>
      <c r="C3597" s="21" t="s">
        <v>977</v>
      </c>
      <c r="D3597" s="21" t="s">
        <v>964</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970</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1860</v>
      </c>
      <c r="B3599" s="21" t="s">
        <v>980</v>
      </c>
      <c r="C3599" s="21" t="s">
        <v>1025</v>
      </c>
      <c r="D3599" s="21" t="s">
        <v>964</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1609</v>
      </c>
      <c r="B3600" s="21" t="s">
        <v>973</v>
      </c>
      <c r="C3600" s="21" t="s">
        <v>977</v>
      </c>
      <c r="D3600" s="21" t="s">
        <v>964</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981</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row>
    <row r="3603" spans="1:12">
      <c r="A3603" s="20" t="s">
        <v>1986</v>
      </c>
    </row>
    <row r="3604" spans="1:12">
      <c r="A3604" s="20" t="s">
        <v>1517</v>
      </c>
      <c r="B3604" s="21" t="s">
        <v>984</v>
      </c>
      <c r="C3604" s="21" t="s">
        <v>1028</v>
      </c>
      <c r="D3604" s="21" t="s">
        <v>964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1790</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1376</v>
      </c>
      <c r="B3606" s="21" t="s">
        <v>1125</v>
      </c>
      <c r="C3606" s="21" t="s">
        <v>977</v>
      </c>
      <c r="D3606" s="21" t="s">
        <v>964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970</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1860</v>
      </c>
      <c r="B3608" s="21" t="s">
        <v>980</v>
      </c>
      <c r="C3608" s="21" t="s">
        <v>1025</v>
      </c>
      <c r="D3608" s="21" t="s">
        <v>964</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1122</v>
      </c>
      <c r="B3609" s="21" t="s">
        <v>973</v>
      </c>
      <c r="C3609" s="21" t="s">
        <v>977</v>
      </c>
      <c r="D3609" s="21" t="s">
        <v>964</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1987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981</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row>
    <row r="3613" spans="1:12">
      <c r="A3613" s="20" t="s">
        <v>1988</v>
      </c>
    </row>
    <row r="3614" spans="1:12">
      <c r="A3614" s="20" t="s">
        <v>1242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1183</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1116</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970</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971</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1989</v>
      </c>
      <c r="B3619" s="21" t="s">
        <v>962</v>
      </c>
      <c r="C3619" s="21" t="s">
        <v>969</v>
      </c>
      <c r="D3619" s="21" t="s">
        <v>964</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970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1990</v>
      </c>
      <c r="B3621" s="21" t="s">
        <v>973</v>
      </c>
      <c r="C3621" s="21" t="s">
        <v>1004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1131</v>
      </c>
      <c r="B3622" s="21" t="s">
        <v>1084</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1108</v>
      </c>
      <c r="B3623" s="21" t="s">
        <v>1049</v>
      </c>
      <c r="C3623" s="21" t="s">
        <v>985</v>
      </c>
      <c r="D3623" s="21" t="s">
        <v>964</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1991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974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1094</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1356</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1108</v>
      </c>
      <c r="B3628" s="21" t="s">
        <v>1084</v>
      </c>
      <c r="C3628" s="21" t="s">
        <v>985</v>
      </c>
      <c r="D3628" s="21" t="s">
        <v>964</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1992</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995</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1989</v>
      </c>
      <c r="B3631" s="21" t="s">
        <v>1049</v>
      </c>
      <c r="C3631" s="21" t="s">
        <v>997</v>
      </c>
      <c r="D3631" s="21" t="s">
        <v>964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1017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1993</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971</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1994</v>
      </c>
      <c r="B3635" s="21" t="s">
        <v>1098</v>
      </c>
      <c r="C3635" s="21" t="s">
        <v>969</v>
      </c>
      <c r="D3635" s="21" t="s">
        <v>964</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974</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989</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1311</v>
      </c>
      <c r="B3638" s="21" t="s">
        <v>1156</v>
      </c>
      <c r="C3638" s="21" t="s">
        <v>969</v>
      </c>
      <c r="D3638" s="21" t="s">
        <v>964</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974</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989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174</v>
      </c>
      <c r="B3641" s="21" t="s">
        <v>1049</v>
      </c>
      <c r="C3641" s="21" t="s">
        <v>969</v>
      </c>
      <c r="D3641" s="21" t="s">
        <v>964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970</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1108</v>
      </c>
      <c r="B3643" s="21" t="s">
        <v>1227</v>
      </c>
      <c r="C3643" s="21" t="s">
        <v>985</v>
      </c>
      <c r="D3643" s="21" t="s">
        <v>964</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1995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974</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1224</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1033</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971</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1996</v>
      </c>
      <c r="B3649" s="21" t="s">
        <v>1156</v>
      </c>
      <c r="C3649" s="21" t="s">
        <v>969</v>
      </c>
      <c r="D3649" s="21" t="s">
        <v>964</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1094</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971</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972</v>
      </c>
      <c r="B3652" s="21" t="s">
        <v>1204</v>
      </c>
      <c r="C3652" s="21" t="s">
        <v>969</v>
      </c>
      <c r="D3652" s="21" t="s">
        <v>964</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970</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989</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1675</v>
      </c>
      <c r="B3655" s="21" t="s">
        <v>1204</v>
      </c>
      <c r="C3655" s="21" t="s">
        <v>969</v>
      </c>
      <c r="D3655" s="21" t="s">
        <v>964</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1104</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1997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1998</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1033</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1108</v>
      </c>
      <c r="B3660" s="21" t="s">
        <v>1084</v>
      </c>
      <c r="C3660" s="21" t="s">
        <v>985</v>
      </c>
      <c r="D3660" s="21" t="s">
        <v>964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1999</v>
      </c>
      <c r="B3661" s="21" t="s">
        <v>973</v>
      </c>
      <c r="C3661" s="21" t="s">
        <v>1004</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981</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row>
    <row r="3664" spans="1:12">
      <c r="A3664" s="20" t="s">
        <v>2000</v>
      </c>
    </row>
    <row r="3665" spans="1:12">
      <c r="A3665" s="20" t="s">
        <v>1056</v>
      </c>
      <c r="B3665" s="21" t="s">
        <v>962</v>
      </c>
      <c r="C3665" s="21" t="s">
        <v>1028</v>
      </c>
      <c r="D3665" s="21" t="s">
        <v>964</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966</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1101</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857</v>
      </c>
      <c r="B3668" s="21" t="s">
        <v>1046</v>
      </c>
      <c r="C3668" s="21" t="s">
        <v>985</v>
      </c>
      <c r="D3668" s="21" t="s">
        <v>964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2001</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2002</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970</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1020</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2003</v>
      </c>
      <c r="B3673" s="21" t="s">
        <v>973</v>
      </c>
      <c r="C3673" s="21" t="s">
        <v>969</v>
      </c>
      <c r="D3673" s="21" t="s">
        <v>964</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978</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2004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2005</v>
      </c>
      <c r="B3676" s="21" t="s">
        <v>980</v>
      </c>
      <c r="C3676" s="21" t="s">
        <v>1457</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970</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1200</v>
      </c>
      <c r="B3678" s="21" t="s">
        <v>1000</v>
      </c>
      <c r="C3678" s="21" t="s">
        <v>1004</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981</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row>
    <row r="3681" spans="1:12">
      <c r="A3681" s="20" t="s">
        <v>2006</v>
      </c>
    </row>
    <row r="3682" spans="1:12">
      <c r="A3682" s="20" t="s">
        <v>1381</v>
      </c>
      <c r="B3682" s="21" t="s">
        <v>984</v>
      </c>
      <c r="C3682" s="21" t="s">
        <v>1050</v>
      </c>
      <c r="D3682" s="21" t="s">
        <v>964</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2007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1033</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2008</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1057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2009</v>
      </c>
      <c r="B3687" s="21" t="s">
        <v>1046</v>
      </c>
      <c r="C3687" s="21" t="s">
        <v>977</v>
      </c>
      <c r="D3687" s="21" t="s">
        <v>964</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978</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1142</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2010</v>
      </c>
      <c r="B3690" s="21" t="s">
        <v>980</v>
      </c>
      <c r="C3690" s="21" t="s">
        <v>1050</v>
      </c>
      <c r="D3690" s="21" t="s">
        <v>964</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1090</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1063</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2011</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1282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971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1203</v>
      </c>
      <c r="B3696" s="21" t="s">
        <v>973</v>
      </c>
      <c r="C3696" s="21" t="s">
        <v>969</v>
      </c>
      <c r="D3696" s="21" t="s">
        <v>964</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2012</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2013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981</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row>
    <row r="3701" spans="1:12">
      <c r="A3701" s="20" t="s">
        <v>2014</v>
      </c>
    </row>
    <row r="3702" spans="1:12">
      <c r="A3702" s="20" t="s">
        <v>2015</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1858</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2016</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2017</v>
      </c>
      <c r="B3705" s="21" t="s">
        <v>984</v>
      </c>
      <c r="C3705" s="21" t="s">
        <v>985</v>
      </c>
      <c r="D3705" s="21" t="s">
        <v>964</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978</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1538</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996</v>
      </c>
      <c r="B3708" s="21" t="s">
        <v>1125</v>
      </c>
      <c r="C3708" s="21" t="s">
        <v>1012</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1042</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row>
    <row r="3711" spans="1:12">
      <c r="A3711" s="20" t="s">
        <v>1842</v>
      </c>
    </row>
    <row r="3712" spans="1:12">
      <c r="A3712" s="20" t="s">
        <v>1083</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966</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row>
    <row r="3715" spans="1:12">
      <c r="A3715" s="20" t="s">
        <v>2018</v>
      </c>
    </row>
    <row r="3716" spans="1:12">
      <c r="A3716" s="20" t="s">
        <v>1242</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1183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1858</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978</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1538</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996</v>
      </c>
      <c r="B3721" s="21" t="s">
        <v>1125</v>
      </c>
      <c r="C3721" s="21" t="s">
        <v>1012</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974</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1654</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981</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row>
    <row r="3726" spans="1:12">
      <c r="A3726" s="20" t="s">
        <v>2019</v>
      </c>
    </row>
    <row r="3727" spans="1:12">
      <c r="A3727" s="20" t="s">
        <v>983</v>
      </c>
      <c r="B3727" s="21" t="s">
        <v>984</v>
      </c>
      <c r="C3727" s="21" t="s">
        <v>985</v>
      </c>
      <c r="D3727" s="21" t="s">
        <v>964</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963</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1103</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1106</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1029</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744</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1183</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2020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1020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1340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2021</v>
      </c>
      <c r="B3737" s="21" t="s">
        <v>993</v>
      </c>
      <c r="C3737" s="21" t="s">
        <v>969</v>
      </c>
      <c r="D3737" s="21" t="s">
        <v>964</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1033</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1199</v>
      </c>
      <c r="B3739" s="21" t="s">
        <v>980</v>
      </c>
      <c r="C3739" s="21" t="s">
        <v>1050</v>
      </c>
      <c r="D3739" s="21" t="s">
        <v>964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970</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971</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2022</v>
      </c>
      <c r="B3742" s="21" t="s">
        <v>1000</v>
      </c>
      <c r="C3742" s="21" t="s">
        <v>969</v>
      </c>
      <c r="D3742" s="21" t="s">
        <v>964</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971</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1166</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2023</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1019</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2024</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2025</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1019</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529</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981</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row>
    <row r="3753" spans="1:12">
      <c r="A3753" s="20" t="s">
        <v>2026</v>
      </c>
    </row>
    <row r="3754" spans="1:12">
      <c r="A3754" s="20" t="s">
        <v>1056</v>
      </c>
      <c r="B3754" s="21" t="s">
        <v>962</v>
      </c>
      <c r="C3754" s="21" t="s">
        <v>1028</v>
      </c>
      <c r="D3754" s="21" t="s">
        <v>964</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966</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2027</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1553</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1433</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1045</v>
      </c>
      <c r="B3759" s="21" t="s">
        <v>1084</v>
      </c>
      <c r="C3759" s="21" t="s">
        <v>985</v>
      </c>
      <c r="D3759" s="21" t="s">
        <v>964</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1657</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857</v>
      </c>
      <c r="B3761" s="21" t="s">
        <v>1098</v>
      </c>
      <c r="C3761" s="21" t="s">
        <v>985</v>
      </c>
      <c r="D3761" s="21" t="s">
        <v>964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2028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1019</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1449</v>
      </c>
      <c r="B3764" s="21" t="s">
        <v>1000</v>
      </c>
      <c r="C3764" s="21" t="s">
        <v>977</v>
      </c>
      <c r="D3764" s="21" t="s">
        <v>964</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970</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1181</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2029</v>
      </c>
      <c r="B3767" s="21" t="s">
        <v>1156</v>
      </c>
      <c r="C3767" s="21" t="s">
        <v>997</v>
      </c>
      <c r="D3767" s="21" t="s">
        <v>964</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1385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1386</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981</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row>
    <row r="3772" spans="1:12">
      <c r="A3772" s="20" t="s">
        <v>2030</v>
      </c>
    </row>
    <row r="3773" spans="1:12">
      <c r="A3773" s="20" t="s">
        <v>2027</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1094</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2031</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981</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row>
    <row r="3778" spans="1:12">
      <c r="A3778" s="20" t="s">
        <v>2032</v>
      </c>
    </row>
    <row r="3779" spans="1:12">
      <c r="A3779" s="20" t="s">
        <v>1360</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1293</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1572</v>
      </c>
      <c r="B3781" s="21" t="s">
        <v>1125</v>
      </c>
      <c r="C3781" s="21" t="s">
        <v>1012</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1131</v>
      </c>
      <c r="B3782" s="21" t="s">
        <v>1084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1045</v>
      </c>
      <c r="B3783" s="21" t="s">
        <v>1084</v>
      </c>
      <c r="C3783" s="21" t="s">
        <v>985</v>
      </c>
      <c r="D3783" s="21" t="s">
        <v>964</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1103</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974</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1059</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971</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2033</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2034</v>
      </c>
      <c r="B3789" s="21" t="s">
        <v>980</v>
      </c>
      <c r="C3789" s="21" t="s">
        <v>969</v>
      </c>
      <c r="D3789" s="21" t="s">
        <v>964</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1009</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1181</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1520</v>
      </c>
      <c r="B3792" s="21" t="s">
        <v>980</v>
      </c>
      <c r="C3792" s="21" t="s">
        <v>997</v>
      </c>
      <c r="D3792" s="21" t="s">
        <v>964</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974</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1053</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989</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1128</v>
      </c>
      <c r="B3796" s="21" t="s">
        <v>980</v>
      </c>
      <c r="C3796" s="21" t="s">
        <v>969</v>
      </c>
      <c r="D3796" s="21" t="s">
        <v>964</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989</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1166</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2035</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1029</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1526</v>
      </c>
      <c r="B3801" s="21" t="s">
        <v>1225</v>
      </c>
      <c r="C3801" s="21" t="s">
        <v>985</v>
      </c>
      <c r="D3801" s="21" t="s">
        <v>964</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1253</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2036</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995</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1067</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1068</v>
      </c>
      <c r="B3806" s="21" t="s">
        <v>1227</v>
      </c>
      <c r="C3806" s="21" t="s">
        <v>997</v>
      </c>
      <c r="D3806" s="21" t="s">
        <v>964</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981</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row>
    <row r="3809" spans="1:12">
      <c r="A3809" s="20" t="s">
        <v>2037</v>
      </c>
    </row>
    <row r="3810" spans="1:12">
      <c r="A3810" s="20" t="s">
        <v>1242</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1179</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1464</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978</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1010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1361</v>
      </c>
      <c r="B3815" s="21" t="s">
        <v>962</v>
      </c>
      <c r="C3815" s="21" t="s">
        <v>1012</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2038</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1163</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2039</v>
      </c>
      <c r="B3818" s="21" t="s">
        <v>980</v>
      </c>
      <c r="C3818" s="21" t="s">
        <v>963</v>
      </c>
      <c r="D3818" s="21" t="s">
        <v>964</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345</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981</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row>
    <row r="3822" spans="1:12">
      <c r="A3822" s="20" t="s">
        <v>2040</v>
      </c>
    </row>
    <row r="3823" spans="1:12">
      <c r="A3823" s="20" t="s">
        <v>2041</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1365</v>
      </c>
      <c r="B3824" s="21" t="s">
        <v>984</v>
      </c>
      <c r="C3824" s="21" t="s">
        <v>985</v>
      </c>
      <c r="D3824" s="21" t="s">
        <v>964</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1108</v>
      </c>
      <c r="B3825" s="21" t="s">
        <v>993</v>
      </c>
      <c r="C3825" s="21" t="s">
        <v>985</v>
      </c>
      <c r="D3825" s="21" t="s">
        <v>964</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686</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385</v>
      </c>
      <c r="B3827" s="21" t="s">
        <v>1125</v>
      </c>
      <c r="C3827" s="21" t="s">
        <v>1028</v>
      </c>
      <c r="D3827" s="21" t="s">
        <v>964</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1033</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1137</v>
      </c>
      <c r="B3829" s="21" t="s">
        <v>1084</v>
      </c>
      <c r="C3829" s="21" t="s">
        <v>1028</v>
      </c>
      <c r="D3829" s="21" t="s">
        <v>964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1053</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1042</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row>
    <row r="3833" spans="1:12">
      <c r="A3833" s="20" t="s">
        <v>2042</v>
      </c>
    </row>
    <row r="3834" spans="1:12">
      <c r="A3834" s="20" t="s">
        <v>1083</v>
      </c>
      <c r="B3834" s="21" t="s">
        <v>984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966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1163</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2039</v>
      </c>
      <c r="B3837" s="21" t="s">
        <v>973</v>
      </c>
      <c r="C3837" s="21" t="s">
        <v>963</v>
      </c>
      <c r="D3837" s="21" t="s">
        <v>964</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345</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974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1094</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1293</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1750</v>
      </c>
      <c r="B3842" s="21" t="s">
        <v>973</v>
      </c>
      <c r="C3842" s="21" t="s">
        <v>1012</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1751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974</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1108</v>
      </c>
      <c r="B3845" s="21" t="s">
        <v>1084</v>
      </c>
      <c r="C3845" s="21" t="s">
        <v>985</v>
      </c>
      <c r="D3845" s="21" t="s">
        <v>964</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2043</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2044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989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556</v>
      </c>
      <c r="B3849" s="21" t="s">
        <v>1098</v>
      </c>
      <c r="C3849" s="21" t="s">
        <v>969</v>
      </c>
      <c r="D3849" s="21" t="s">
        <v>964</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1059</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1533</v>
      </c>
      <c r="B3851" s="21" t="s">
        <v>1156</v>
      </c>
      <c r="C3851" s="21" t="s">
        <v>1025</v>
      </c>
      <c r="D3851" s="21" t="s">
        <v>964</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2045</v>
      </c>
      <c r="B3852" s="21" t="s">
        <v>1000</v>
      </c>
      <c r="C3852" s="21" t="s">
        <v>977</v>
      </c>
      <c r="D3852" s="21" t="s">
        <v>964</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974</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1053</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1010</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1361</v>
      </c>
      <c r="B3856" s="21" t="s">
        <v>962</v>
      </c>
      <c r="C3856" s="21" t="s">
        <v>1012</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2038</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978</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2046</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1293</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2047</v>
      </c>
      <c r="B3861" s="21" t="s">
        <v>973</v>
      </c>
      <c r="C3861" s="21" t="s">
        <v>1012</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970</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989</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1973</v>
      </c>
      <c r="B3864" s="21" t="s">
        <v>980</v>
      </c>
      <c r="C3864" s="21" t="s">
        <v>969</v>
      </c>
      <c r="D3864" s="21" t="s">
        <v>964</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2048</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981</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row>
    <row r="3868" spans="1:12">
      <c r="A3868" s="20" t="s">
        <v>2049</v>
      </c>
    </row>
    <row r="3869" spans="1:12">
      <c r="A3869" s="20" t="s">
        <v>2050</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2051</v>
      </c>
      <c r="B3870" s="21" t="s">
        <v>984</v>
      </c>
      <c r="C3870" s="21" t="s">
        <v>969</v>
      </c>
      <c r="D3870" s="21" t="s">
        <v>964</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2052</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1179</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2053</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1163</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2054</v>
      </c>
      <c r="B3875" s="21" t="s">
        <v>962</v>
      </c>
      <c r="C3875" s="21" t="s">
        <v>963</v>
      </c>
      <c r="D3875" s="21" t="s">
        <v>964</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345</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974</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1293</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2047</v>
      </c>
      <c r="B3879" s="21" t="s">
        <v>973</v>
      </c>
      <c r="C3879" s="21" t="s">
        <v>1012</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970</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989</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1973</v>
      </c>
      <c r="B3882" s="21" t="s">
        <v>980</v>
      </c>
      <c r="C3882" s="21" t="s">
        <v>969</v>
      </c>
      <c r="D3882" s="21" t="s">
        <v>964</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2048</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2052</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981</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row>
    <row r="3887" spans="1:12">
      <c r="A3887" s="20" t="s">
        <v>2055</v>
      </c>
    </row>
    <row r="3888" spans="1:12">
      <c r="A3888" s="20" t="s">
        <v>1368</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1297</v>
      </c>
      <c r="B3889" s="21" t="s">
        <v>984</v>
      </c>
      <c r="C3889" s="21" t="s">
        <v>969</v>
      </c>
      <c r="D3889" s="21" t="s">
        <v>964</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1059</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1624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974</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2056</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1093</v>
      </c>
      <c r="B3894" s="21" t="s">
        <v>962</v>
      </c>
      <c r="C3894" s="21" t="s">
        <v>1050</v>
      </c>
      <c r="D3894" s="21" t="s">
        <v>964</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974</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1526</v>
      </c>
      <c r="B3896" s="21" t="s">
        <v>984</v>
      </c>
      <c r="C3896" s="21" t="s">
        <v>985</v>
      </c>
      <c r="D3896" s="21" t="s">
        <v>964</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2057</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995</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2058</v>
      </c>
      <c r="B3899" s="21" t="s">
        <v>1125</v>
      </c>
      <c r="C3899" s="21" t="s">
        <v>997</v>
      </c>
      <c r="D3899" s="21" t="s">
        <v>964</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974</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1053</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1029</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1526</v>
      </c>
      <c r="B3903" s="21" t="s">
        <v>1046</v>
      </c>
      <c r="C3903" s="21" t="s">
        <v>985</v>
      </c>
      <c r="D3903" s="21" t="s">
        <v>964</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2059</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1860</v>
      </c>
      <c r="B3905" s="21" t="s">
        <v>980</v>
      </c>
      <c r="C3905" s="21" t="s">
        <v>1025</v>
      </c>
      <c r="D3905" s="21" t="s">
        <v>964</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1670</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2060</v>
      </c>
      <c r="B3907" s="21" t="s">
        <v>993</v>
      </c>
      <c r="C3907" s="21" t="s">
        <v>977</v>
      </c>
      <c r="D3907" s="21" t="s">
        <v>964</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981</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row>
    <row r="3910" spans="1:12">
      <c r="A3910" s="20" t="s">
        <v>2061</v>
      </c>
    </row>
    <row r="3911" spans="1:12">
      <c r="A3911" s="20" t="s">
        <v>1130</v>
      </c>
      <c r="B3911" s="21" t="s">
        <v>984</v>
      </c>
      <c r="C3911" s="21" t="s">
        <v>1028</v>
      </c>
      <c r="D3911" s="21" t="s">
        <v>964</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1133</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970</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971</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1255</v>
      </c>
      <c r="B3915" s="21" t="s">
        <v>962</v>
      </c>
      <c r="C3915" s="21" t="s">
        <v>969</v>
      </c>
      <c r="D3915" s="21" t="s">
        <v>964</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1019</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1718</v>
      </c>
      <c r="B3917" s="21" t="s">
        <v>1000</v>
      </c>
      <c r="C3917" s="21" t="s">
        <v>1004</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1334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989</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556</v>
      </c>
      <c r="B3920" s="21" t="s">
        <v>1046</v>
      </c>
      <c r="C3920" s="21" t="s">
        <v>963</v>
      </c>
      <c r="D3920" s="21" t="s">
        <v>964</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2062</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2063</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970</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971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1485</v>
      </c>
      <c r="B3925" s="21" t="s">
        <v>980</v>
      </c>
      <c r="C3925" s="21" t="s">
        <v>969</v>
      </c>
      <c r="D3925" s="21" t="s">
        <v>964</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2064</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981</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row>
    <row r="3929" spans="1:12">
      <c r="A3929" s="20" t="s">
        <v>2065</v>
      </c>
    </row>
    <row r="3930" spans="1:12">
      <c r="A3930" s="20" t="s">
        <v>1368</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556</v>
      </c>
      <c r="B3931" s="21" t="s">
        <v>962</v>
      </c>
      <c r="C3931" s="21" t="s">
        <v>969</v>
      </c>
      <c r="D3931" s="21" t="s">
        <v>964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1382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1019</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971</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1485</v>
      </c>
      <c r="B3935" s="21" t="s">
        <v>973</v>
      </c>
      <c r="C3935" s="21" t="s">
        <v>969</v>
      </c>
      <c r="D3935" s="21" t="s">
        <v>964</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2064</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1033</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995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1255</v>
      </c>
      <c r="B3939" s="21" t="s">
        <v>1084</v>
      </c>
      <c r="C3939" s="21" t="s">
        <v>997</v>
      </c>
      <c r="D3939" s="21" t="s">
        <v>964</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1133</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970</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971</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1994</v>
      </c>
      <c r="B3943" s="21" t="s">
        <v>973</v>
      </c>
      <c r="C3943" s="21" t="s">
        <v>969</v>
      </c>
      <c r="D3943" s="21" t="s">
        <v>964</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2066</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981</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row>
    <row r="3947" spans="1:12">
      <c r="A3947" s="20" t="s">
        <v>2067</v>
      </c>
    </row>
    <row r="3948" spans="1:12">
      <c r="A3948" s="20" t="s">
        <v>1394</v>
      </c>
      <c r="B3948" s="21" t="s">
        <v>984</v>
      </c>
      <c r="C3948" s="21" t="s">
        <v>985</v>
      </c>
      <c r="D3948" s="21" t="s">
        <v>964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1382</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966</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1163</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1242</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1594</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1029</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1280</v>
      </c>
      <c r="B3955" s="21" t="s">
        <v>1084</v>
      </c>
      <c r="C3955" s="21" t="s">
        <v>1050</v>
      </c>
      <c r="D3955" s="21" t="s">
        <v>964</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1302</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1282</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857</v>
      </c>
      <c r="B3958" s="21" t="s">
        <v>980</v>
      </c>
      <c r="C3958" s="21" t="s">
        <v>985</v>
      </c>
      <c r="D3958" s="21" t="s">
        <v>964</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1059</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2068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1351</v>
      </c>
      <c r="B3961" s="21" t="s">
        <v>1156</v>
      </c>
      <c r="C3961" s="21" t="s">
        <v>1025</v>
      </c>
      <c r="D3961" s="21" t="s">
        <v>964</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1197</v>
      </c>
      <c r="B3962" s="21" t="s">
        <v>1098</v>
      </c>
      <c r="C3962" s="21" t="s">
        <v>977</v>
      </c>
      <c r="D3962" s="21" t="s">
        <v>964</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345</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974</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1301</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1017</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2069</v>
      </c>
      <c r="B3967" s="21" t="s">
        <v>980</v>
      </c>
      <c r="C3967" s="21" t="s">
        <v>1004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974</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1703</v>
      </c>
      <c r="B3969" s="21" t="s">
        <v>1084</v>
      </c>
      <c r="C3969" s="21" t="s">
        <v>985</v>
      </c>
      <c r="D3969" s="21" t="s">
        <v>964</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1704</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970</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2070</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2071</v>
      </c>
      <c r="B3973" s="21" t="s">
        <v>1049</v>
      </c>
      <c r="C3973" s="21" t="s">
        <v>1012</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1019</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995</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1485</v>
      </c>
      <c r="B3976" s="21" t="s">
        <v>1000</v>
      </c>
      <c r="C3976" s="21" t="s">
        <v>997</v>
      </c>
      <c r="D3976" s="21" t="s">
        <v>964</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974</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385</v>
      </c>
      <c r="B3978" s="21" t="s">
        <v>1000</v>
      </c>
      <c r="C3978" s="21" t="s">
        <v>1028</v>
      </c>
      <c r="D3978" s="21" t="s">
        <v>964</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1131</v>
      </c>
      <c r="B3979" s="21" t="s">
        <v>1030</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1790</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1029</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1432</v>
      </c>
      <c r="B3982" s="21" t="s">
        <v>1456</v>
      </c>
      <c r="C3982" s="21" t="s">
        <v>985</v>
      </c>
      <c r="D3982" s="21" t="s">
        <v>964</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2072</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989</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1311</v>
      </c>
      <c r="B3985" s="21" t="s">
        <v>1032</v>
      </c>
      <c r="C3985" s="21" t="s">
        <v>977</v>
      </c>
      <c r="D3985" s="21" t="s">
        <v>964</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970</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1196</v>
      </c>
      <c r="B3987" s="21" t="s">
        <v>1307</v>
      </c>
      <c r="C3987" s="21" t="s">
        <v>1025</v>
      </c>
      <c r="D3987" s="21" t="s">
        <v>964</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2073</v>
      </c>
      <c r="B3988" s="21" t="s">
        <v>1207</v>
      </c>
      <c r="C3988" s="21" t="s">
        <v>977</v>
      </c>
      <c r="D3988" s="21" t="s">
        <v>964</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981</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row>
    <row r="3991" spans="1:12">
      <c r="A3991" s="20" t="s">
        <v>2074</v>
      </c>
    </row>
    <row r="3992" spans="1:12">
      <c r="A3992" s="20" t="s">
        <v>1492</v>
      </c>
      <c r="B3992" s="21" t="s">
        <v>984</v>
      </c>
      <c r="C3992" s="21" t="s">
        <v>985</v>
      </c>
      <c r="D3992" s="21" t="s">
        <v>964</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2075</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970</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971</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2076</v>
      </c>
      <c r="B3996" s="21" t="s">
        <v>962</v>
      </c>
      <c r="C3996" s="21" t="s">
        <v>969</v>
      </c>
      <c r="D3996" s="21" t="s">
        <v>964</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2077</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974</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1033</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1165</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1443</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989</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556</v>
      </c>
      <c r="B4003" s="21" t="s">
        <v>1046</v>
      </c>
      <c r="C4003" s="21" t="s">
        <v>969</v>
      </c>
      <c r="D4003" s="21" t="s">
        <v>964</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1632</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1648</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974</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1301</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1033</v>
      </c>
      <c r="B4008" s="21" t="s">
        <v>1049</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1105</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1132</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1131</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974</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1282</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970</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1020</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1155</v>
      </c>
      <c r="B4016" s="21" t="s">
        <v>1000</v>
      </c>
      <c r="C4016" s="21" t="s">
        <v>1004</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1094</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970</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975</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2078</v>
      </c>
      <c r="B4020" s="21" t="s">
        <v>1000</v>
      </c>
      <c r="C4020" s="21" t="s">
        <v>969</v>
      </c>
      <c r="D4020" s="21" t="s">
        <v>964</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1059</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989</v>
      </c>
      <c r="B4022" s="21" t="s">
        <v>1049</v>
      </c>
      <c r="C4022" s="21" t="s">
        <v>985</v>
      </c>
      <c r="D4022" s="21" t="s">
        <v>964</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2079</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1094</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989</v>
      </c>
      <c r="B4025" s="21" t="s">
        <v>1098</v>
      </c>
      <c r="C4025" s="21" t="s">
        <v>985</v>
      </c>
      <c r="D4025" s="21" t="s">
        <v>964</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2080</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974</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1632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1648</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1059</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1179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2081</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1009</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971</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1578</v>
      </c>
      <c r="B4035" s="21" t="s">
        <v>1156</v>
      </c>
      <c r="C4035" s="21" t="s">
        <v>969</v>
      </c>
      <c r="D4035" s="21" t="s">
        <v>964</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2082</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981</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row>
    <row r="4039" spans="1:12">
      <c r="A4039" s="20" t="s">
        <v>2083</v>
      </c>
    </row>
    <row r="4040" spans="1:12">
      <c r="A4040" s="20" t="s">
        <v>1052</v>
      </c>
      <c r="B4040" s="21" t="s">
        <v>984</v>
      </c>
      <c r="C4040" s="21" t="s">
        <v>1028</v>
      </c>
      <c r="D4040" s="21" t="s">
        <v>964</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1053</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1115</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2084</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974</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1433</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1356</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1280</v>
      </c>
      <c r="B4047" s="21" t="s">
        <v>1084</v>
      </c>
      <c r="C4047" s="21" t="s">
        <v>1050</v>
      </c>
      <c r="D4047" s="21" t="s">
        <v>964</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2085</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1010</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1797</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2086</v>
      </c>
      <c r="B4051" s="21" t="s">
        <v>1049</v>
      </c>
      <c r="C4051" s="21" t="s">
        <v>1012</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974</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1356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1280</v>
      </c>
      <c r="B4054" s="21" t="s">
        <v>1084</v>
      </c>
      <c r="C4054" s="21" t="s">
        <v>1050</v>
      </c>
      <c r="D4054" s="21" t="s">
        <v>964</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2085</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989</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1850</v>
      </c>
      <c r="B4057" s="21" t="s">
        <v>1049</v>
      </c>
      <c r="C4057" s="21" t="s">
        <v>969</v>
      </c>
      <c r="D4057" s="21" t="s">
        <v>964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970</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1014</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1128</v>
      </c>
      <c r="B4060" s="21" t="s">
        <v>1000</v>
      </c>
      <c r="C4060" s="21" t="s">
        <v>1016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1162</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1020</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1618</v>
      </c>
      <c r="B4063" s="21" t="s">
        <v>1156</v>
      </c>
      <c r="C4063" s="21" t="s">
        <v>963</v>
      </c>
      <c r="D4063" s="21" t="s">
        <v>964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974</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1131</v>
      </c>
      <c r="B4065" s="21" t="s">
        <v>1456</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1116</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1063</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2087</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2088</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1444</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1020</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1361</v>
      </c>
      <c r="B4072" s="21" t="s">
        <v>1473</v>
      </c>
      <c r="C4072" s="21" t="s">
        <v>969</v>
      </c>
      <c r="D4072" s="21" t="s">
        <v>964</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1163</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2039</v>
      </c>
      <c r="B4074" s="21" t="s">
        <v>1207</v>
      </c>
      <c r="C4074" s="21" t="s">
        <v>963</v>
      </c>
      <c r="D4074" s="21" t="s">
        <v>964</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345</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974</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1108</v>
      </c>
      <c r="B4077" s="21" t="s">
        <v>1046</v>
      </c>
      <c r="C4077" s="21" t="s">
        <v>985</v>
      </c>
      <c r="D4077" s="21" t="s">
        <v>964</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2089</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2090</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1009</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1010</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1122</v>
      </c>
      <c r="B4082" s="21" t="s">
        <v>980</v>
      </c>
      <c r="C4082" s="21" t="s">
        <v>1012</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2091</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1540</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2092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981</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row>
    <row r="4088" spans="1:12">
      <c r="A4088" s="20" t="s">
        <v>2093</v>
      </c>
    </row>
    <row r="4089" spans="1:12">
      <c r="A4089" s="20" t="s">
        <v>1230</v>
      </c>
      <c r="B4089" s="21" t="s">
        <v>984</v>
      </c>
      <c r="C4089" s="21" t="s">
        <v>985</v>
      </c>
      <c r="D4089" s="21" t="s">
        <v>964</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963</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2094</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1106</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2095</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1019</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1251</v>
      </c>
      <c r="B4095" s="21" t="s">
        <v>980</v>
      </c>
      <c r="C4095" s="21" t="s">
        <v>1025</v>
      </c>
      <c r="D4095" s="21" t="s">
        <v>964</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2096</v>
      </c>
      <c r="B4096" s="21" t="s">
        <v>973</v>
      </c>
      <c r="C4096" s="21" t="s">
        <v>977</v>
      </c>
      <c r="D4096" s="21" t="s">
        <v>964</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1094</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1108</v>
      </c>
      <c r="B4098" s="21" t="s">
        <v>1046</v>
      </c>
      <c r="C4098" s="21" t="s">
        <v>985</v>
      </c>
      <c r="D4098" s="21" t="s">
        <v>964</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963</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2094</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1106</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2095</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1019</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971</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2097</v>
      </c>
      <c r="B4105" s="21" t="s">
        <v>980</v>
      </c>
      <c r="C4105" s="21" t="s">
        <v>969</v>
      </c>
      <c r="D4105" s="21" t="s">
        <v>964</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1246</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1179</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1831</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970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971</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1087</v>
      </c>
      <c r="B4111" s="21" t="s">
        <v>1000</v>
      </c>
      <c r="C4111" s="21" t="s">
        <v>969</v>
      </c>
      <c r="D4111" s="21" t="s">
        <v>964</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1131</v>
      </c>
      <c r="B4112" s="21" t="s">
        <v>1030</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2098</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995</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1578</v>
      </c>
      <c r="B4115" s="21" t="s">
        <v>1437</v>
      </c>
      <c r="C4115" s="21" t="s">
        <v>997</v>
      </c>
      <c r="D4115" s="21" t="s">
        <v>964</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1075</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1131</v>
      </c>
      <c r="B4117" s="21" t="s">
        <v>1304</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971</v>
      </c>
      <c r="B4118" s="21" t="s">
        <v>1463</v>
      </c>
      <c r="C4118" s="21" t="s">
        <v>985</v>
      </c>
      <c r="D4118" s="21" t="s">
        <v>964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2099</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1019</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1407</v>
      </c>
      <c r="B4121" s="21" t="s">
        <v>1307</v>
      </c>
      <c r="C4121" s="21" t="s">
        <v>1025</v>
      </c>
      <c r="D4121" s="21" t="s">
        <v>964</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1503</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2100</v>
      </c>
      <c r="B4123" s="21" t="s">
        <v>1207</v>
      </c>
      <c r="C4123" s="21" t="s">
        <v>977</v>
      </c>
      <c r="D4123" s="21" t="s">
        <v>964</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981</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row>
    <row r="4126" spans="1:12">
      <c r="A4126" s="20" t="s">
        <v>1173</v>
      </c>
    </row>
    <row r="4127" spans="1:12">
      <c r="A4127" s="20" t="s">
        <v>1056</v>
      </c>
      <c r="B4127" s="21" t="s">
        <v>962</v>
      </c>
      <c r="C4127" s="21" t="s">
        <v>1028</v>
      </c>
      <c r="D4127" s="21" t="s">
        <v>964</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966</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row>
    <row r="4130" spans="1:12">
      <c r="A4130" s="20" t="s">
        <v>2101</v>
      </c>
    </row>
    <row r="4131" spans="1:12">
      <c r="A4131" s="20" t="s">
        <v>2102</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1213</v>
      </c>
      <c r="B4132" s="21" t="s">
        <v>984</v>
      </c>
      <c r="C4132" s="21" t="s">
        <v>1028</v>
      </c>
      <c r="D4132" s="21" t="s">
        <v>964</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1033</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995</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1244</v>
      </c>
      <c r="B4135" s="21" t="s">
        <v>1046</v>
      </c>
      <c r="C4135" s="21" t="s">
        <v>997</v>
      </c>
      <c r="D4135" s="21" t="s">
        <v>964</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2103</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2104</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971</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2076</v>
      </c>
      <c r="B4139" s="21" t="s">
        <v>993</v>
      </c>
      <c r="C4139" s="21" t="s">
        <v>977</v>
      </c>
      <c r="D4139" s="21" t="s">
        <v>964</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970</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975</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1610</v>
      </c>
      <c r="B4142" s="21" t="s">
        <v>980</v>
      </c>
      <c r="C4142" s="21" t="s">
        <v>963</v>
      </c>
      <c r="D4142" s="21" t="s">
        <v>964</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1019</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971</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2105</v>
      </c>
      <c r="B4145" s="21" t="s">
        <v>973</v>
      </c>
      <c r="C4145" s="21" t="s">
        <v>969</v>
      </c>
      <c r="D4145" s="21" t="s">
        <v>964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2106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978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1538</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2107</v>
      </c>
      <c r="B4149" s="21" t="s">
        <v>1098</v>
      </c>
      <c r="C4149" s="21" t="s">
        <v>1012</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1042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row>
    <row r="4152" spans="1:12">
      <c r="A4152" s="20" t="s">
        <v>2108</v>
      </c>
    </row>
    <row r="4153" spans="1:12">
      <c r="A4153" s="20" t="s">
        <v>1083</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966</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2109</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981</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row>
    <row r="4158" spans="1:12">
      <c r="A4158" s="20" t="s">
        <v>2110</v>
      </c>
    </row>
    <row r="4159" spans="1:12">
      <c r="A4159" s="20" t="s">
        <v>2111</v>
      </c>
      <c r="B4159" s="21" t="s">
        <v>962</v>
      </c>
      <c r="C4159" s="21" t="s">
        <v>1050</v>
      </c>
      <c r="D4159" s="21" t="s">
        <v>964</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970</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971</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2112</v>
      </c>
      <c r="B4162" s="21" t="s">
        <v>973</v>
      </c>
      <c r="C4162" s="21" t="s">
        <v>969</v>
      </c>
      <c r="D4162" s="21" t="s">
        <v>964</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974</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1010</v>
      </c>
      <c r="B4164" s="21" t="s">
        <v>973</v>
      </c>
      <c r="C4164" s="21" t="s">
        <v>1050</v>
      </c>
      <c r="D4164" s="21" t="s">
        <v>964</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970</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971</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2084</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2113</v>
      </c>
      <c r="B4168" s="21" t="s">
        <v>980</v>
      </c>
      <c r="C4168" s="21" t="s">
        <v>969</v>
      </c>
      <c r="D4168" s="21" t="s">
        <v>964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2114</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1019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975</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1182</v>
      </c>
      <c r="B4172" s="21" t="s">
        <v>1156</v>
      </c>
      <c r="C4172" s="21" t="s">
        <v>969</v>
      </c>
      <c r="D4172" s="21" t="s">
        <v>964</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2115</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51</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2116</v>
      </c>
      <c r="B4175" s="21" t="s">
        <v>1473</v>
      </c>
      <c r="C4175" s="21" t="s">
        <v>1004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974</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1137</v>
      </c>
      <c r="B4177" s="21" t="s">
        <v>984</v>
      </c>
      <c r="C4177" s="21" t="s">
        <v>1028</v>
      </c>
      <c r="D4177" s="21" t="s">
        <v>964</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1053</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1033</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989</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556</v>
      </c>
      <c r="B4181" s="21" t="s">
        <v>1046</v>
      </c>
      <c r="C4181" s="21" t="s">
        <v>969</v>
      </c>
      <c r="D4181" s="21" t="s">
        <v>964</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2117</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1444</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2118</v>
      </c>
      <c r="B4184" s="21" t="s">
        <v>973</v>
      </c>
      <c r="C4184" s="21" t="s">
        <v>1004</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1349</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2119</v>
      </c>
      <c r="B4186" s="21" t="s">
        <v>980</v>
      </c>
      <c r="C4186" s="21" t="s">
        <v>1457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981</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row>
    <row r="4189" spans="1:12">
      <c r="A4189" s="20" t="s">
        <v>2120</v>
      </c>
    </row>
    <row r="4190" spans="1:12">
      <c r="A4190" s="20" t="s">
        <v>1394</v>
      </c>
      <c r="B4190" s="21" t="s">
        <v>984</v>
      </c>
      <c r="C4190" s="21" t="s">
        <v>985</v>
      </c>
      <c r="D4190" s="21" t="s">
        <v>964</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1053</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1261</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970</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971</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2121</v>
      </c>
      <c r="B4195" s="21" t="s">
        <v>962</v>
      </c>
      <c r="C4195" s="21" t="s">
        <v>969</v>
      </c>
      <c r="D4195" s="21" t="s">
        <v>964</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2122</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974</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2123</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1020</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2124</v>
      </c>
      <c r="B4200" s="21" t="s">
        <v>973</v>
      </c>
      <c r="C4200" s="21" t="s">
        <v>969</v>
      </c>
      <c r="D4200" s="21" t="s">
        <v>964</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974</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1301</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1703</v>
      </c>
      <c r="B4203" s="21" t="s">
        <v>1046</v>
      </c>
      <c r="C4203" s="21" t="s">
        <v>985</v>
      </c>
      <c r="D4203" s="21" t="s">
        <v>964</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1053</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1237</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1261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970</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971</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2121</v>
      </c>
      <c r="B4209" s="21" t="s">
        <v>973</v>
      </c>
      <c r="C4209" s="21" t="s">
        <v>969</v>
      </c>
      <c r="D4209" s="21" t="s">
        <v>964</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2125</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974</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1094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1444</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2118</v>
      </c>
      <c r="B4214" s="21" t="s">
        <v>973</v>
      </c>
      <c r="C4214" s="21" t="s">
        <v>1004</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974</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1703</v>
      </c>
      <c r="B4216" s="21" t="s">
        <v>1046</v>
      </c>
      <c r="C4216" s="21" t="s">
        <v>985</v>
      </c>
      <c r="D4216" s="21" t="s">
        <v>964</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1116</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1591</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2126</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989</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2127</v>
      </c>
      <c r="B4221" s="21" t="s">
        <v>993</v>
      </c>
      <c r="C4221" s="21" t="s">
        <v>969</v>
      </c>
      <c r="D4221" s="21" t="s">
        <v>964</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1019</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971</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2121</v>
      </c>
      <c r="B4224" s="21" t="s">
        <v>973</v>
      </c>
      <c r="C4224" s="21" t="s">
        <v>969</v>
      </c>
      <c r="D4224" s="21" t="s">
        <v>964</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2125</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988</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971</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2121</v>
      </c>
      <c r="B4228" s="21" t="s">
        <v>980</v>
      </c>
      <c r="C4228" s="21" t="s">
        <v>969</v>
      </c>
      <c r="D4228" s="21" t="s">
        <v>964</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2122</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974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2128</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970</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1020</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2129</v>
      </c>
      <c r="B4234" s="21" t="s">
        <v>973</v>
      </c>
      <c r="C4234" s="21" t="s">
        <v>969</v>
      </c>
      <c r="D4234" s="21" t="s">
        <v>964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1033</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971</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1465</v>
      </c>
      <c r="B4237" s="21" t="s">
        <v>1152</v>
      </c>
      <c r="C4237" s="21" t="s">
        <v>969</v>
      </c>
      <c r="D4237" s="21" t="s">
        <v>964</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2130</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1090</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1104</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1904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1166</v>
      </c>
      <c r="B4242" s="21" t="s">
        <v>1098</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970</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2131</v>
      </c>
      <c r="B4244" s="21" t="s">
        <v>1156</v>
      </c>
      <c r="C4244" s="21" t="s">
        <v>1004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981</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row>
    <row r="4247" spans="1:12">
      <c r="A4247" s="20" t="s">
        <v>2132</v>
      </c>
    </row>
    <row r="4248" spans="1:12">
      <c r="A4248" s="20" t="s">
        <v>1119</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1280</v>
      </c>
      <c r="B4249" s="21" t="s">
        <v>984</v>
      </c>
      <c r="C4249" s="21" t="s">
        <v>1050</v>
      </c>
      <c r="D4249" s="21" t="s">
        <v>964</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2133</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1293</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1531</v>
      </c>
      <c r="B4252" s="21" t="s">
        <v>1125</v>
      </c>
      <c r="C4252" s="21" t="s">
        <v>1012</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2134</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1094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1356</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1280</v>
      </c>
      <c r="B4256" s="21" t="s">
        <v>1046</v>
      </c>
      <c r="C4256" s="21" t="s">
        <v>1050</v>
      </c>
      <c r="D4256" s="21" t="s">
        <v>964</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2135</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1196</v>
      </c>
      <c r="B4258" s="21" t="s">
        <v>980</v>
      </c>
      <c r="C4258" s="21" t="s">
        <v>1025</v>
      </c>
      <c r="D4258" s="21" t="s">
        <v>964</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1465</v>
      </c>
      <c r="B4259" s="21" t="s">
        <v>993</v>
      </c>
      <c r="C4259" s="21" t="s">
        <v>977</v>
      </c>
      <c r="D4259" s="21" t="s">
        <v>964</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974</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1356</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1280</v>
      </c>
      <c r="B4262" s="21" t="s">
        <v>1084</v>
      </c>
      <c r="C4262" s="21" t="s">
        <v>1050</v>
      </c>
      <c r="D4262" s="21" t="s">
        <v>964</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2133</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1010</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2136</v>
      </c>
      <c r="B4265" s="21" t="s">
        <v>1049</v>
      </c>
      <c r="C4265" s="21" t="s">
        <v>1012</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2137</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1019</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2138</v>
      </c>
      <c r="B4268" s="21" t="s">
        <v>980</v>
      </c>
      <c r="C4268" s="21" t="s">
        <v>963</v>
      </c>
      <c r="D4268" s="21" t="s">
        <v>964</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1094</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1029</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1280</v>
      </c>
      <c r="B4271" s="21" t="s">
        <v>1152</v>
      </c>
      <c r="C4271" s="21" t="s">
        <v>1050</v>
      </c>
      <c r="D4271" s="21" t="s">
        <v>964</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2135</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1196</v>
      </c>
      <c r="B4273" s="21" t="s">
        <v>1156</v>
      </c>
      <c r="C4273" s="21" t="s">
        <v>1025</v>
      </c>
      <c r="D4273" s="21" t="s">
        <v>964</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1465</v>
      </c>
      <c r="B4274" s="21" t="s">
        <v>1098</v>
      </c>
      <c r="C4274" s="21" t="s">
        <v>977</v>
      </c>
      <c r="D4274" s="21" t="s">
        <v>964</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974</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103</v>
      </c>
      <c r="B4276" s="21" t="s">
        <v>1152</v>
      </c>
      <c r="C4276" s="21" t="s">
        <v>1028</v>
      </c>
      <c r="D4276" s="21" t="s">
        <v>964</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1116</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1540</v>
      </c>
      <c r="B4278" s="21" t="s">
        <v>1098</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970</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2131</v>
      </c>
      <c r="B4280" s="21" t="s">
        <v>1156</v>
      </c>
      <c r="C4280" s="21" t="s">
        <v>1004</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1059</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1020</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1319</v>
      </c>
      <c r="B4283" s="21" t="s">
        <v>1000</v>
      </c>
      <c r="C4283" s="21" t="s">
        <v>969</v>
      </c>
      <c r="D4283" s="21" t="s">
        <v>964</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1171</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1033</v>
      </c>
      <c r="B4285" s="21" t="s">
        <v>1437</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1179</v>
      </c>
      <c r="B4286" s="21" t="s">
        <v>1437</v>
      </c>
      <c r="C4286" s="21" t="s">
        <v>985</v>
      </c>
      <c r="D4286" s="21" t="s">
        <v>964</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479</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1033</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971</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2139</v>
      </c>
      <c r="B4290" s="21" t="s">
        <v>1456</v>
      </c>
      <c r="C4290" s="21" t="s">
        <v>963</v>
      </c>
      <c r="D4290" s="21" t="s">
        <v>964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963</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1640</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2095</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1019</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1251</v>
      </c>
      <c r="B4295" s="21" t="s">
        <v>1307</v>
      </c>
      <c r="C4295" s="21" t="s">
        <v>1025</v>
      </c>
      <c r="D4295" s="21" t="s">
        <v>964</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1465</v>
      </c>
      <c r="B4296" s="21" t="s">
        <v>1207</v>
      </c>
      <c r="C4296" s="21" t="s">
        <v>977</v>
      </c>
      <c r="D4296" s="21" t="s">
        <v>964</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981</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row>
    <row r="4299" spans="1:12">
      <c r="A4299" s="20" t="s">
        <v>2140</v>
      </c>
    </row>
    <row r="4300" spans="1:12">
      <c r="A4300" s="20" t="s">
        <v>1190</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2141</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1849</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989</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1311</v>
      </c>
      <c r="B4304" s="21" t="s">
        <v>993</v>
      </c>
      <c r="C4304" s="21" t="s">
        <v>977</v>
      </c>
      <c r="D4304" s="21" t="s">
        <v>964</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970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1251</v>
      </c>
      <c r="B4306" s="21" t="s">
        <v>1000</v>
      </c>
      <c r="C4306" s="21" t="s">
        <v>1025</v>
      </c>
      <c r="D4306" s="21" t="s">
        <v>964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1578</v>
      </c>
      <c r="B4307" s="21" t="s">
        <v>980</v>
      </c>
      <c r="C4307" s="21" t="s">
        <v>977</v>
      </c>
      <c r="D4307" s="21" t="s">
        <v>964</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974</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1526</v>
      </c>
      <c r="B4309" s="21" t="s">
        <v>984</v>
      </c>
      <c r="C4309" s="21" t="s">
        <v>985</v>
      </c>
      <c r="D4309" s="21" t="s">
        <v>964</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2142</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1017</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1310</v>
      </c>
      <c r="B4312" s="21" t="s">
        <v>962</v>
      </c>
      <c r="C4312" s="21" t="s">
        <v>1004</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1165</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1443</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1020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1122</v>
      </c>
      <c r="B4316" s="21" t="s">
        <v>1125</v>
      </c>
      <c r="C4316" s="21" t="s">
        <v>969</v>
      </c>
      <c r="D4316" s="21" t="s">
        <v>964</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1406</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974</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1301</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1526</v>
      </c>
      <c r="B4320" s="21" t="s">
        <v>1046</v>
      </c>
      <c r="C4320" s="21" t="s">
        <v>985</v>
      </c>
      <c r="D4320" s="21" t="s">
        <v>964</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2142</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1762</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1017</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1310</v>
      </c>
      <c r="B4324" s="21" t="s">
        <v>973</v>
      </c>
      <c r="C4324" s="21" t="s">
        <v>1004</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975</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1610</v>
      </c>
      <c r="B4326" s="21" t="s">
        <v>993</v>
      </c>
      <c r="C4326" s="21" t="s">
        <v>963</v>
      </c>
      <c r="D4326" s="21" t="s">
        <v>964</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970</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174</v>
      </c>
      <c r="B4328" s="21" t="s">
        <v>980</v>
      </c>
      <c r="C4328" s="21" t="s">
        <v>1004</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2143</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974</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1433</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989</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2144</v>
      </c>
      <c r="B4333" s="21" t="s">
        <v>1084</v>
      </c>
      <c r="C4333" s="21" t="s">
        <v>969</v>
      </c>
      <c r="D4333" s="21" t="s">
        <v>964</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2145</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1053</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989</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1561</v>
      </c>
      <c r="B4337" s="21" t="s">
        <v>973</v>
      </c>
      <c r="C4337" s="21" t="s">
        <v>969</v>
      </c>
      <c r="D4337" s="21" t="s">
        <v>964</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974</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1020</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2146</v>
      </c>
      <c r="B4340" s="21" t="s">
        <v>980</v>
      </c>
      <c r="C4340" s="21" t="s">
        <v>977</v>
      </c>
      <c r="D4340" s="21" t="s">
        <v>964</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970</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1860</v>
      </c>
      <c r="B4342" s="21" t="s">
        <v>1156</v>
      </c>
      <c r="C4342" s="21" t="s">
        <v>1025</v>
      </c>
      <c r="D4342" s="21" t="s">
        <v>964</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1982</v>
      </c>
      <c r="B4343" s="21" t="s">
        <v>1000</v>
      </c>
      <c r="C4343" s="21" t="s">
        <v>977</v>
      </c>
      <c r="D4343" s="21" t="s">
        <v>964</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974</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1094</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1356</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1280</v>
      </c>
      <c r="B4347" s="21" t="s">
        <v>1152</v>
      </c>
      <c r="C4347" s="21" t="s">
        <v>1050</v>
      </c>
      <c r="D4347" s="21" t="s">
        <v>964</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989</v>
      </c>
      <c r="B4348" s="21" t="s">
        <v>1098</v>
      </c>
      <c r="C4348" s="21" t="s">
        <v>985</v>
      </c>
      <c r="D4348" s="21" t="s">
        <v>964</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2147</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1017</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1310</v>
      </c>
      <c r="B4351" s="21" t="s">
        <v>1000</v>
      </c>
      <c r="C4351" s="21" t="s">
        <v>1004</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1019</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1344</v>
      </c>
      <c r="B4353" s="21" t="s">
        <v>1000</v>
      </c>
      <c r="C4353" s="21" t="s">
        <v>1004</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978</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1293</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1311</v>
      </c>
      <c r="B4356" s="21" t="s">
        <v>1156</v>
      </c>
      <c r="C4356" s="21" t="s">
        <v>1012</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2148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974</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1108</v>
      </c>
      <c r="B4359" s="21" t="s">
        <v>1084</v>
      </c>
      <c r="C4359" s="21" t="s">
        <v>985</v>
      </c>
      <c r="D4359" s="21" t="s">
        <v>964</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2089</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1020</v>
      </c>
      <c r="B4361" s="21" t="s">
        <v>1098</v>
      </c>
      <c r="C4361" s="21" t="s">
        <v>985</v>
      </c>
      <c r="D4361" s="21" t="s">
        <v>964</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2149</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2150</v>
      </c>
      <c r="B4363" s="21" t="s">
        <v>1000</v>
      </c>
      <c r="C4363" s="21" t="s">
        <v>1004</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970</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971</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1217</v>
      </c>
      <c r="B4366" s="21" t="s">
        <v>1156</v>
      </c>
      <c r="C4366" s="21" t="s">
        <v>969</v>
      </c>
      <c r="D4366" s="21" t="s">
        <v>964</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981</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row>
    <row r="4369" spans="1:12">
      <c r="A4369" s="20" t="s">
        <v>1173</v>
      </c>
    </row>
    <row r="4370" spans="1:12">
      <c r="A4370" s="20" t="s">
        <v>1056</v>
      </c>
      <c r="B4370" s="21" t="s">
        <v>962</v>
      </c>
      <c r="C4370" s="21" t="s">
        <v>1028</v>
      </c>
      <c r="D4370" s="21" t="s">
        <v>964</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966</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row>
    <row r="4373" spans="1:12">
      <c r="A4373" s="20" t="s">
        <v>2151</v>
      </c>
    </row>
    <row r="4374" spans="1:12">
      <c r="A4374" s="20" t="s">
        <v>1101</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1526</v>
      </c>
      <c r="B4375" s="21" t="s">
        <v>984</v>
      </c>
      <c r="C4375" s="21" t="s">
        <v>985</v>
      </c>
      <c r="D4375" s="21" t="s">
        <v>964</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1090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2152</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1033</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103</v>
      </c>
      <c r="B4379" s="21" t="s">
        <v>1046</v>
      </c>
      <c r="C4379" s="21" t="s">
        <v>1028</v>
      </c>
      <c r="D4379" s="21" t="s">
        <v>964</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1017</v>
      </c>
      <c r="B4380" s="21" t="s">
        <v>980</v>
      </c>
      <c r="C4380" s="21" t="s">
        <v>1050</v>
      </c>
      <c r="D4380" s="21" t="s">
        <v>964</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2153</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989</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2154</v>
      </c>
      <c r="B4383" s="21" t="s">
        <v>993</v>
      </c>
      <c r="C4383" s="21" t="s">
        <v>969</v>
      </c>
      <c r="D4383" s="21" t="s">
        <v>964</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1009</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1020</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2155</v>
      </c>
      <c r="B4386" s="21" t="s">
        <v>973</v>
      </c>
      <c r="C4386" s="21" t="s">
        <v>969</v>
      </c>
      <c r="D4386" s="21" t="s">
        <v>964</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970</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989</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2156</v>
      </c>
      <c r="B4389" s="21" t="s">
        <v>980</v>
      </c>
      <c r="C4389" s="21" t="s">
        <v>969</v>
      </c>
      <c r="D4389" s="21" t="s">
        <v>964</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2157</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1909</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1020</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2158</v>
      </c>
      <c r="B4393" s="21" t="s">
        <v>1000</v>
      </c>
      <c r="C4393" s="21" t="s">
        <v>969</v>
      </c>
      <c r="D4393" s="21" t="s">
        <v>964</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981</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row>
    <row r="4396" spans="1:12">
      <c r="A4396" s="20" t="s">
        <v>2159</v>
      </c>
    </row>
    <row r="4397" spans="1:12">
      <c r="A4397" s="20" t="s">
        <v>1052</v>
      </c>
      <c r="B4397" s="21" t="s">
        <v>984</v>
      </c>
      <c r="C4397" s="21" t="s">
        <v>1028</v>
      </c>
      <c r="D4397" s="21" t="s">
        <v>964</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1053</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2160</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1020</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2161</v>
      </c>
      <c r="B4401" s="21" t="s">
        <v>962</v>
      </c>
      <c r="C4401" s="21" t="s">
        <v>969</v>
      </c>
      <c r="D4401" s="21" t="s">
        <v>964</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1019</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2149</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981</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row>
    <row r="4406" spans="1:12">
      <c r="A4406" s="20" t="s">
        <v>2162</v>
      </c>
    </row>
    <row r="4407" spans="1:12">
      <c r="A4407" s="20" t="s">
        <v>1083</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966</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1257</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1280</v>
      </c>
      <c r="B4410" s="21" t="s">
        <v>1046</v>
      </c>
      <c r="C4410" s="21" t="s">
        <v>1050</v>
      </c>
      <c r="D4410" s="21" t="s">
        <v>964</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1627</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971</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2163</v>
      </c>
      <c r="B4413" s="21" t="s">
        <v>993</v>
      </c>
      <c r="C4413" s="21" t="s">
        <v>977</v>
      </c>
      <c r="D4413" s="21" t="s">
        <v>964</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970</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995</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1255</v>
      </c>
      <c r="B4416" s="21" t="s">
        <v>980</v>
      </c>
      <c r="C4416" s="21" t="s">
        <v>997</v>
      </c>
      <c r="D4416" s="21" t="s">
        <v>964</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1059</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2164</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1020</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2158</v>
      </c>
      <c r="B4420" s="21" t="s">
        <v>1049</v>
      </c>
      <c r="C4420" s="21" t="s">
        <v>969</v>
      </c>
      <c r="D4420" s="21" t="s">
        <v>964</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974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1280</v>
      </c>
      <c r="B4422" s="21" t="s">
        <v>984</v>
      </c>
      <c r="C4422" s="21" t="s">
        <v>1050</v>
      </c>
      <c r="D4422" s="21" t="s">
        <v>964</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1036</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1033</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1137</v>
      </c>
      <c r="B4425" s="21" t="s">
        <v>1046</v>
      </c>
      <c r="C4425" s="21" t="s">
        <v>1028</v>
      </c>
      <c r="D4425" s="21" t="s">
        <v>964</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1053</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2165</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974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1094</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857</v>
      </c>
      <c r="B4430" s="21" t="s">
        <v>1084</v>
      </c>
      <c r="C4430" s="21" t="s">
        <v>985</v>
      </c>
      <c r="D4430" s="21" t="s">
        <v>964</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1105</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2001</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1106</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2166</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970</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1159</v>
      </c>
      <c r="B4436" s="21" t="s">
        <v>1098</v>
      </c>
      <c r="C4436" s="21" t="s">
        <v>985</v>
      </c>
      <c r="D4436" s="21" t="s">
        <v>964</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764</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988</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2167</v>
      </c>
      <c r="B4439" s="21" t="s">
        <v>1000</v>
      </c>
      <c r="C4439" s="21" t="s">
        <v>1004</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974</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1433</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1108</v>
      </c>
      <c r="B4442" s="21" t="s">
        <v>1084</v>
      </c>
      <c r="C4442" s="21" t="s">
        <v>985</v>
      </c>
      <c r="D4442" s="21" t="s">
        <v>964</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1150</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1435</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989</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1844</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1438</v>
      </c>
      <c r="B4447" s="21" t="s">
        <v>1049</v>
      </c>
      <c r="C4447" s="21" t="s">
        <v>969</v>
      </c>
      <c r="D4447" s="21" t="s">
        <v>964</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1439</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974</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989</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1844</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2168</v>
      </c>
      <c r="B4452" s="21" t="s">
        <v>1049</v>
      </c>
      <c r="C4452" s="21" t="s">
        <v>969</v>
      </c>
      <c r="D4452" s="21" t="s">
        <v>964</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2169</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1131</v>
      </c>
      <c r="B4454" s="21" t="s">
        <v>1225</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1116</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1460</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1825</v>
      </c>
      <c r="B4457" s="21" t="s">
        <v>1227</v>
      </c>
      <c r="C4457" s="21" t="s">
        <v>1028</v>
      </c>
      <c r="D4457" s="21" t="s">
        <v>964</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974</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1017</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2170</v>
      </c>
      <c r="B4460" s="21" t="s">
        <v>1156</v>
      </c>
      <c r="C4460" s="21" t="s">
        <v>1004</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970</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975</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1501</v>
      </c>
      <c r="B4463" s="21" t="s">
        <v>1204</v>
      </c>
      <c r="C4463" s="21" t="s">
        <v>969</v>
      </c>
      <c r="D4463" s="21" t="s">
        <v>964</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970</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2171</v>
      </c>
      <c r="B4465" s="21" t="s">
        <v>1473</v>
      </c>
      <c r="C4465" s="21" t="s">
        <v>1004</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974</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1116</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1064</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995</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1255</v>
      </c>
      <c r="B4470" s="21" t="s">
        <v>993</v>
      </c>
      <c r="C4470" s="21" t="s">
        <v>997</v>
      </c>
      <c r="D4470" s="21" t="s">
        <v>964</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978</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1163</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2172</v>
      </c>
      <c r="B4473" s="21" t="s">
        <v>980</v>
      </c>
      <c r="C4473" s="21" t="s">
        <v>1004</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345</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1094</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2173</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1165</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2174</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981</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row>
    <row r="4481" spans="1:12">
      <c r="A4481" s="20" t="s">
        <v>2175</v>
      </c>
    </row>
    <row r="4482" spans="1:12">
      <c r="A4482" s="20" t="s">
        <v>1701</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1269</v>
      </c>
      <c r="B4483" s="21" t="s">
        <v>984</v>
      </c>
      <c r="C4483" s="21" t="s">
        <v>963</v>
      </c>
      <c r="D4483" s="21" t="s">
        <v>964</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974</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1131</v>
      </c>
      <c r="B4485" s="21" t="s">
        <v>1084</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1116</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975</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2176</v>
      </c>
      <c r="B4488" s="21" t="s">
        <v>1152</v>
      </c>
      <c r="C4488" s="21" t="s">
        <v>969</v>
      </c>
      <c r="D4488" s="21" t="s">
        <v>964</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2177</v>
      </c>
      <c r="B4489" s="21" t="s">
        <v>1156</v>
      </c>
      <c r="C4489" s="21" t="s">
        <v>963</v>
      </c>
      <c r="D4489" s="21" t="s">
        <v>964</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121</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2178</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988</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995</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2179</v>
      </c>
      <c r="B4494" s="21" t="s">
        <v>1000</v>
      </c>
      <c r="C4494" s="21" t="s">
        <v>997</v>
      </c>
      <c r="D4494" s="21" t="s">
        <v>964</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1094</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1131</v>
      </c>
      <c r="B4496" s="21" t="s">
        <v>1225</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2180</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2181</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975</v>
      </c>
      <c r="B4499" s="21" t="s">
        <v>1437</v>
      </c>
      <c r="C4499" s="21" t="s">
        <v>985</v>
      </c>
      <c r="D4499" s="21" t="s">
        <v>964</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121</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974</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1116</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2182</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970</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971</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2183</v>
      </c>
      <c r="B4506" s="21" t="s">
        <v>1204</v>
      </c>
      <c r="C4506" s="21" t="s">
        <v>969</v>
      </c>
      <c r="D4506" s="21" t="s">
        <v>964</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970</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1272</v>
      </c>
      <c r="B4508" s="21" t="s">
        <v>1473</v>
      </c>
      <c r="C4508" s="21" t="s">
        <v>1004</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1059</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1020</v>
      </c>
      <c r="B4510" s="21" t="s">
        <v>1032</v>
      </c>
      <c r="C4510" s="21" t="s">
        <v>985</v>
      </c>
      <c r="D4510" s="21" t="s">
        <v>964</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2184</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974</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1094</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1349</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2185</v>
      </c>
      <c r="B4515" s="21" t="s">
        <v>1204</v>
      </c>
      <c r="C4515" s="21" t="s">
        <v>977</v>
      </c>
      <c r="D4515" s="21" t="s">
        <v>964</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2186</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970</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989</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2187</v>
      </c>
      <c r="B4519" s="21" t="s">
        <v>1473</v>
      </c>
      <c r="C4519" s="21" t="s">
        <v>963</v>
      </c>
      <c r="D4519" s="21" t="s">
        <v>964</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1131</v>
      </c>
      <c r="B4520" s="21" t="s">
        <v>1304</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1090</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2188</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1086</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971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2189</v>
      </c>
      <c r="B4525" s="21" t="s">
        <v>1463</v>
      </c>
      <c r="C4525" s="21" t="s">
        <v>969</v>
      </c>
      <c r="D4525" s="21" t="s">
        <v>964</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2190</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1090</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2191</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1033</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995</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1255</v>
      </c>
      <c r="B4531" s="21" t="s">
        <v>1046</v>
      </c>
      <c r="C4531" s="21" t="s">
        <v>997</v>
      </c>
      <c r="D4531" s="21" t="s">
        <v>964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1105</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1090</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1285</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2192</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1293</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1793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2193</v>
      </c>
      <c r="B4538" s="21" t="s">
        <v>993</v>
      </c>
      <c r="C4538" s="21" t="s">
        <v>1012</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2194</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1131</v>
      </c>
      <c r="B4540" s="21" t="s">
        <v>1152</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1575</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2195</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1019</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971</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1291</v>
      </c>
      <c r="B4545" s="21" t="s">
        <v>1000</v>
      </c>
      <c r="C4545" s="21" t="s">
        <v>963</v>
      </c>
      <c r="D4545" s="21" t="s">
        <v>964</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981</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row>
    <row r="4548" spans="1:12">
      <c r="A4548" s="20" t="s">
        <v>2196</v>
      </c>
    </row>
    <row r="4549" spans="1:12">
      <c r="A4549" s="20" t="s">
        <v>1587</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974</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1053</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1213</v>
      </c>
      <c r="B4552" s="21" t="s">
        <v>984</v>
      </c>
      <c r="C4552" s="21" t="s">
        <v>1028</v>
      </c>
      <c r="D4552" s="21" t="s">
        <v>964</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1115</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1020</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2158</v>
      </c>
      <c r="B4555" s="21" t="s">
        <v>984</v>
      </c>
      <c r="C4555" s="21" t="s">
        <v>969</v>
      </c>
      <c r="D4555" s="21" t="s">
        <v>964</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1033</v>
      </c>
      <c r="B4556" s="21" t="s">
        <v>1049</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1108</v>
      </c>
      <c r="B4557" s="21" t="s">
        <v>1084</v>
      </c>
      <c r="C4557" s="21" t="s">
        <v>985</v>
      </c>
      <c r="D4557" s="21" t="s">
        <v>964</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2197</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1042</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row>
    <row r="4561" spans="1:12">
      <c r="A4561" s="20" t="s">
        <v>2198</v>
      </c>
    </row>
    <row r="4562" spans="1:12">
      <c r="A4562" s="20" t="s">
        <v>2199</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1255</v>
      </c>
      <c r="B4563" s="21" t="s">
        <v>984</v>
      </c>
      <c r="C4563" s="21" t="s">
        <v>997</v>
      </c>
      <c r="D4563" s="21" t="s">
        <v>964</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1090</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2200</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989</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1340</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2131</v>
      </c>
      <c r="B4568" s="21" t="s">
        <v>1125</v>
      </c>
      <c r="C4568" s="21" t="s">
        <v>969</v>
      </c>
      <c r="D4568" s="21" t="s">
        <v>964</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1042</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row>
    <row r="4571" spans="1:12">
      <c r="A4571" s="20" t="s">
        <v>2201</v>
      </c>
    </row>
    <row r="4572" spans="1:12">
      <c r="A4572" s="20" t="s">
        <v>983</v>
      </c>
      <c r="B4572" s="21" t="s">
        <v>984</v>
      </c>
      <c r="C4572" s="21" t="s">
        <v>985</v>
      </c>
      <c r="D4572" s="21" t="s">
        <v>964</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2202</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1033</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1165</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974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1094</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995</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2203</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2204</v>
      </c>
      <c r="B4580" s="21" t="s">
        <v>1152</v>
      </c>
      <c r="C4580" s="21" t="s">
        <v>997</v>
      </c>
      <c r="D4580" s="21" t="s">
        <v>964</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970</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1020</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1139</v>
      </c>
      <c r="B4583" s="21" t="s">
        <v>1156</v>
      </c>
      <c r="C4583" s="21" t="s">
        <v>969</v>
      </c>
      <c r="D4583" s="21" t="s">
        <v>964</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1171</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2205</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1033</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1165</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974</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1237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981</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row>
    <row r="4592" spans="1:12">
      <c r="A4592" s="20" t="s">
        <v>2206</v>
      </c>
    </row>
    <row r="4593" spans="1:12">
      <c r="A4593" s="20" t="s">
        <v>1056</v>
      </c>
      <c r="B4593" s="21" t="s">
        <v>962</v>
      </c>
      <c r="C4593" s="21" t="s">
        <v>1028</v>
      </c>
      <c r="D4593" s="21" t="s">
        <v>964</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966</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2207</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1365</v>
      </c>
      <c r="B4596" s="21" t="s">
        <v>1046</v>
      </c>
      <c r="C4596" s="21" t="s">
        <v>985</v>
      </c>
      <c r="D4596" s="21" t="s">
        <v>964</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1029</v>
      </c>
      <c r="B4597" s="21" t="s">
        <v>1098</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1526</v>
      </c>
      <c r="B4598" s="21" t="s">
        <v>1152</v>
      </c>
      <c r="C4598" s="21" t="s">
        <v>985</v>
      </c>
      <c r="D4598" s="21" t="s">
        <v>964</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1090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1293</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2208</v>
      </c>
      <c r="B4601" s="21" t="s">
        <v>1098</v>
      </c>
      <c r="C4601" s="21" t="s">
        <v>1012</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1166</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2209</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1033</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989</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1973</v>
      </c>
      <c r="B4606" s="21" t="s">
        <v>1204</v>
      </c>
      <c r="C4606" s="21" t="s">
        <v>969</v>
      </c>
      <c r="D4606" s="21" t="s">
        <v>964</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1909</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1020</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2158</v>
      </c>
      <c r="B4609" s="21" t="s">
        <v>1473</v>
      </c>
      <c r="C4609" s="21" t="s">
        <v>969</v>
      </c>
      <c r="D4609" s="21" t="s">
        <v>964</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1042</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row>
    <row r="4612" spans="1:12">
      <c r="A4612" s="20" t="s">
        <v>2210</v>
      </c>
    </row>
    <row r="4613" spans="1:12">
      <c r="A4613" s="20" t="s">
        <v>1083</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966</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983</v>
      </c>
      <c r="B4615" s="21" t="s">
        <v>1046</v>
      </c>
      <c r="C4615" s="21" t="s">
        <v>985</v>
      </c>
      <c r="D4615" s="21" t="s">
        <v>964</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1114</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2211</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974</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1045</v>
      </c>
      <c r="B4619" s="21" t="s">
        <v>1046</v>
      </c>
      <c r="C4619" s="21" t="s">
        <v>985</v>
      </c>
      <c r="D4619" s="21" t="s">
        <v>964</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1105</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1222</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1106</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1763</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974</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857</v>
      </c>
      <c r="B4625" s="21" t="s">
        <v>1046</v>
      </c>
      <c r="C4625" s="21" t="s">
        <v>985</v>
      </c>
      <c r="D4625" s="21" t="s">
        <v>964</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1357</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2212</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1042</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row>
    <row r="4630" spans="1:12">
      <c r="A4630" s="20" t="s">
        <v>2213</v>
      </c>
    </row>
    <row r="4631" spans="1:12">
      <c r="A4631" s="20" t="s">
        <v>1083</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966</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2214</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981</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row>
    <row r="4636" spans="1:12">
      <c r="A4636" s="20" t="s">
        <v>2215</v>
      </c>
    </row>
    <row r="4637" spans="1:12">
      <c r="A4637" s="20" t="s">
        <v>2050</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1542</v>
      </c>
      <c r="B4638" s="21" t="s">
        <v>962</v>
      </c>
      <c r="C4638" s="21" t="s">
        <v>969</v>
      </c>
      <c r="D4638" s="21" t="s">
        <v>964</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974</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1137</v>
      </c>
      <c r="B4640" s="21" t="s">
        <v>984</v>
      </c>
      <c r="C4640" s="21" t="s">
        <v>1028</v>
      </c>
      <c r="D4640" s="21" t="s">
        <v>964</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1053</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1033</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1020</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2158</v>
      </c>
      <c r="B4644" s="21" t="s">
        <v>1046</v>
      </c>
      <c r="C4644" s="21" t="s">
        <v>969</v>
      </c>
      <c r="D4644" s="21" t="s">
        <v>964</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1116</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1591</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1063</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385</v>
      </c>
      <c r="B4648" s="21" t="s">
        <v>962</v>
      </c>
      <c r="C4648" s="21" t="s">
        <v>1028</v>
      </c>
      <c r="D4648" s="21" t="s">
        <v>964</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1033</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1108</v>
      </c>
      <c r="B4650" s="21" t="s">
        <v>1084</v>
      </c>
      <c r="C4650" s="21" t="s">
        <v>985</v>
      </c>
      <c r="D4650" s="21" t="s">
        <v>964</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974</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1009</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1020</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1122</v>
      </c>
      <c r="B4654" s="21" t="s">
        <v>1000</v>
      </c>
      <c r="C4654" s="21" t="s">
        <v>969</v>
      </c>
      <c r="D4654" s="21" t="s">
        <v>964</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970</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1020</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1221</v>
      </c>
      <c r="B4657" s="21" t="s">
        <v>1156</v>
      </c>
      <c r="C4657" s="21" t="s">
        <v>969</v>
      </c>
      <c r="D4657" s="21" t="s">
        <v>964</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974</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1108</v>
      </c>
      <c r="B4659" s="21" t="s">
        <v>1049</v>
      </c>
      <c r="C4659" s="21" t="s">
        <v>985</v>
      </c>
      <c r="D4659" s="21" t="s">
        <v>964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2216</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1293</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2217</v>
      </c>
      <c r="B4662" s="21" t="s">
        <v>1049</v>
      </c>
      <c r="C4662" s="21" t="s">
        <v>1012</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1059</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970</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971</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2218</v>
      </c>
      <c r="B4666" s="21" t="s">
        <v>1000</v>
      </c>
      <c r="C4666" s="21" t="s">
        <v>969</v>
      </c>
      <c r="D4666" s="21" t="s">
        <v>964</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981</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row>
    <row r="4669" spans="1:12">
      <c r="A4669" s="20" t="s">
        <v>2219</v>
      </c>
    </row>
    <row r="4670" spans="1:12">
      <c r="A4670" s="20" t="s">
        <v>1701</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2158</v>
      </c>
      <c r="B4671" s="21" t="s">
        <v>984</v>
      </c>
      <c r="C4671" s="21" t="s">
        <v>969</v>
      </c>
      <c r="D4671" s="21" t="s">
        <v>964</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1053</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1293</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1128</v>
      </c>
      <c r="B4674" s="21" t="s">
        <v>962</v>
      </c>
      <c r="C4674" s="21" t="s">
        <v>1012</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1131</v>
      </c>
      <c r="B4675" s="21" t="s">
        <v>1046</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2220</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1293</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2221</v>
      </c>
      <c r="B4678" s="21" t="s">
        <v>993</v>
      </c>
      <c r="C4678" s="21" t="s">
        <v>1012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2222</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1131</v>
      </c>
      <c r="B4680" s="21" t="s">
        <v>1152</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2223</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1019</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971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1853</v>
      </c>
      <c r="B4684" s="21" t="s">
        <v>1000</v>
      </c>
      <c r="C4684" s="21" t="s">
        <v>969</v>
      </c>
      <c r="D4684" s="21" t="s">
        <v>964</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970</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2224</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1969</v>
      </c>
      <c r="B4687" s="21" t="s">
        <v>1437</v>
      </c>
      <c r="C4687" s="21" t="s">
        <v>963</v>
      </c>
      <c r="D4687" s="21" t="s">
        <v>964</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2176</v>
      </c>
      <c r="B4688" s="21" t="s">
        <v>1473</v>
      </c>
      <c r="C4688" s="21" t="s">
        <v>1004</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970</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2225</v>
      </c>
      <c r="B4690" s="21" t="s">
        <v>1207</v>
      </c>
      <c r="C4690" s="21" t="s">
        <v>1004</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1094</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970</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1255</v>
      </c>
      <c r="B4693" s="21" t="s">
        <v>1307</v>
      </c>
      <c r="C4693" s="21" t="s">
        <v>1004</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1029</v>
      </c>
      <c r="B4694" s="21" t="s">
        <v>1034</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1526</v>
      </c>
      <c r="B4695" s="21" t="s">
        <v>1035</v>
      </c>
      <c r="C4695" s="21" t="s">
        <v>985</v>
      </c>
      <c r="D4695" s="21" t="s">
        <v>964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1105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2226</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1106</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2227</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981</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row>
    <row r="4702" spans="1:12">
      <c r="A4702" s="20" t="s">
        <v>2228</v>
      </c>
    </row>
    <row r="4703" spans="1:12">
      <c r="A4703" s="20" t="s">
        <v>967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1255</v>
      </c>
      <c r="B4704" s="21" t="s">
        <v>962</v>
      </c>
      <c r="C4704" s="21" t="s">
        <v>969</v>
      </c>
      <c r="D4704" s="21" t="s">
        <v>964</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970</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1020</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1404</v>
      </c>
      <c r="B4707" s="21" t="s">
        <v>973</v>
      </c>
      <c r="C4707" s="21" t="s">
        <v>969</v>
      </c>
      <c r="D4707" s="21" t="s">
        <v>964</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1163</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2039</v>
      </c>
      <c r="B4709" s="21" t="s">
        <v>980</v>
      </c>
      <c r="C4709" s="21" t="s">
        <v>963</v>
      </c>
      <c r="D4709" s="21" t="s">
        <v>964</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345</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1094</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1163</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2054</v>
      </c>
      <c r="B4713" s="21" t="s">
        <v>980</v>
      </c>
      <c r="C4713" s="21" t="s">
        <v>963</v>
      </c>
      <c r="D4713" s="21" t="s">
        <v>964</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345</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974</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989</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556</v>
      </c>
      <c r="B4717" s="21" t="s">
        <v>984</v>
      </c>
      <c r="C4717" s="21" t="s">
        <v>963</v>
      </c>
      <c r="D4717" s="21" t="s">
        <v>964</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1116</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1702</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2229</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995</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2225</v>
      </c>
      <c r="B4722" s="21" t="s">
        <v>1125</v>
      </c>
      <c r="C4722" s="21" t="s">
        <v>997</v>
      </c>
      <c r="D4722" s="21" t="s">
        <v>964</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1009</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971</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1217</v>
      </c>
      <c r="B4725" s="21" t="s">
        <v>962</v>
      </c>
      <c r="C4725" s="21" t="s">
        <v>969</v>
      </c>
      <c r="D4725" s="21" t="s">
        <v>964</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359</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981</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row>
    <row r="4729" spans="1:12">
      <c r="A4729" s="20" t="s">
        <v>2230</v>
      </c>
    </row>
    <row r="4730" spans="1:12">
      <c r="A4730" s="20" t="s">
        <v>1394</v>
      </c>
      <c r="B4730" s="21" t="s">
        <v>984</v>
      </c>
      <c r="C4730" s="21" t="s">
        <v>985</v>
      </c>
      <c r="D4730" s="21" t="s">
        <v>964</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1116</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1259</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1019</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1020</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2231</v>
      </c>
      <c r="B4735" s="21" t="s">
        <v>962</v>
      </c>
      <c r="C4735" s="21" t="s">
        <v>963</v>
      </c>
      <c r="D4735" s="21" t="s">
        <v>964</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978</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647</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1019</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1020</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1269</v>
      </c>
      <c r="B4740" s="21" t="s">
        <v>973</v>
      </c>
      <c r="C4740" s="21" t="s">
        <v>963</v>
      </c>
      <c r="D4740" s="21" t="s">
        <v>964</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1094</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970</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2232</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1407</v>
      </c>
      <c r="B4744" s="21" t="s">
        <v>1000</v>
      </c>
      <c r="C4744" s="21" t="s">
        <v>1025</v>
      </c>
      <c r="D4744" s="21" t="s">
        <v>964</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1344</v>
      </c>
      <c r="B4745" s="21" t="s">
        <v>1049</v>
      </c>
      <c r="C4745" s="21" t="s">
        <v>977</v>
      </c>
      <c r="D4745" s="21" t="s">
        <v>964</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981</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row>
    <row r="4748" spans="1:12">
      <c r="A4748" s="20" t="s">
        <v>2233</v>
      </c>
    </row>
    <row r="4749" spans="1:12">
      <c r="A4749" s="20" t="s">
        <v>1701</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2231</v>
      </c>
      <c r="B4750" s="21" t="s">
        <v>984</v>
      </c>
      <c r="C4750" s="21" t="s">
        <v>963</v>
      </c>
      <c r="D4750" s="21" t="s">
        <v>964</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1053</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2234</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1019</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1020</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1269</v>
      </c>
      <c r="B4755" s="21" t="s">
        <v>962</v>
      </c>
      <c r="C4755" s="21" t="s">
        <v>963</v>
      </c>
      <c r="D4755" s="21" t="s">
        <v>964</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1094</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1116</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2235</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1181</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1344</v>
      </c>
      <c r="B4760" s="21" t="s">
        <v>993</v>
      </c>
      <c r="C4760" s="21" t="s">
        <v>997</v>
      </c>
      <c r="D4760" s="21" t="s">
        <v>964</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981</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row>
    <row r="4763" spans="1:12">
      <c r="A4763" s="20" t="s">
        <v>2236</v>
      </c>
    </row>
    <row r="4764" spans="1:12">
      <c r="A4764" s="20" t="s">
        <v>1101</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1020</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1269</v>
      </c>
      <c r="B4766" s="21" t="s">
        <v>984</v>
      </c>
      <c r="C4766" s="21" t="s">
        <v>963</v>
      </c>
      <c r="D4766" s="21" t="s">
        <v>964</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1094</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1020</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1319</v>
      </c>
      <c r="B4769" s="21" t="s">
        <v>973</v>
      </c>
      <c r="C4769" s="21" t="s">
        <v>969</v>
      </c>
      <c r="D4769" s="21" t="s">
        <v>964</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1171</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1090</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1382</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1165</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981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row>
    <row r="4776" spans="1:12">
      <c r="A4776" s="20" t="s">
        <v>2237</v>
      </c>
    </row>
    <row r="4777" spans="1:12">
      <c r="A4777" s="20" t="s">
        <v>1441</v>
      </c>
      <c r="B4777" s="21" t="s">
        <v>984</v>
      </c>
      <c r="C4777" s="21" t="s">
        <v>985</v>
      </c>
      <c r="D4777" s="21" t="s">
        <v>964</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1090</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1382</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1033</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103</v>
      </c>
      <c r="B4781" s="21" t="s">
        <v>1046</v>
      </c>
      <c r="C4781" s="21" t="s">
        <v>1028</v>
      </c>
      <c r="D4781" s="21" t="s">
        <v>964</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963</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2153</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1106</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1020</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1279</v>
      </c>
      <c r="B4786" s="21" t="s">
        <v>993</v>
      </c>
      <c r="C4786" s="21" t="s">
        <v>969</v>
      </c>
      <c r="D4786" s="21" t="s">
        <v>964</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2238</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1444</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1860</v>
      </c>
      <c r="B4789" s="21" t="s">
        <v>1156</v>
      </c>
      <c r="C4789" s="21" t="s">
        <v>1025</v>
      </c>
      <c r="D4789" s="21" t="s">
        <v>964</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1982</v>
      </c>
      <c r="B4790" s="21" t="s">
        <v>1000</v>
      </c>
      <c r="C4790" s="21" t="s">
        <v>977</v>
      </c>
      <c r="D4790" s="21" t="s">
        <v>964</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981</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row>
    <row r="4793" spans="1:12">
      <c r="A4793" s="20" t="s">
        <v>2239</v>
      </c>
    </row>
    <row r="4794" spans="1:12">
      <c r="A4794" s="20" t="s">
        <v>1441</v>
      </c>
      <c r="B4794" s="21" t="s">
        <v>984</v>
      </c>
      <c r="C4794" s="21" t="s">
        <v>985</v>
      </c>
      <c r="D4794" s="21" t="s">
        <v>964</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1090</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1382</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1033</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103</v>
      </c>
      <c r="B4798" s="21" t="s">
        <v>1046</v>
      </c>
      <c r="C4798" s="21" t="s">
        <v>1028</v>
      </c>
      <c r="D4798" s="21" t="s">
        <v>964</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2240</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1239</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970</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1953</v>
      </c>
      <c r="B4802" s="21" t="s">
        <v>980</v>
      </c>
      <c r="C4802" s="21" t="s">
        <v>1004</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1059</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1860</v>
      </c>
      <c r="B4804" s="21" t="s">
        <v>1156</v>
      </c>
      <c r="C4804" s="21" t="s">
        <v>1025</v>
      </c>
      <c r="D4804" s="21" t="s">
        <v>964</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1609</v>
      </c>
      <c r="B4805" s="21" t="s">
        <v>1000</v>
      </c>
      <c r="C4805" s="21" t="s">
        <v>977</v>
      </c>
      <c r="D4805" s="21" t="s">
        <v>964</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1059</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282</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2224</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971</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2241</v>
      </c>
      <c r="B4810" s="21" t="s">
        <v>1098</v>
      </c>
      <c r="C4810" s="21" t="s">
        <v>969</v>
      </c>
      <c r="D4810" s="21" t="s">
        <v>964</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981</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row>
    <row r="4813" spans="1:12">
      <c r="A4813" s="20" t="s">
        <v>2242</v>
      </c>
    </row>
    <row r="4814" spans="1:12">
      <c r="A4814" s="20" t="s">
        <v>1101</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385</v>
      </c>
      <c r="B4815" s="21" t="s">
        <v>984</v>
      </c>
      <c r="C4815" s="21" t="s">
        <v>1028</v>
      </c>
      <c r="D4815" s="21" t="s">
        <v>964</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1029</v>
      </c>
      <c r="B4816" s="21" t="s">
        <v>1049</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1280</v>
      </c>
      <c r="B4817" s="21" t="s">
        <v>1084</v>
      </c>
      <c r="C4817" s="21" t="s">
        <v>1050</v>
      </c>
      <c r="D4817" s="21" t="s">
        <v>964</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1116</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2243</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974</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2046</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1020</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51</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2116</v>
      </c>
      <c r="B4824" s="21" t="s">
        <v>973</v>
      </c>
      <c r="C4824" s="21" t="s">
        <v>1004</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974</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1137</v>
      </c>
      <c r="B4826" s="21" t="s">
        <v>984</v>
      </c>
      <c r="C4826" s="21" t="s">
        <v>1028</v>
      </c>
      <c r="D4826" s="21" t="s">
        <v>964</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1053</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1033</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1020</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1202</v>
      </c>
      <c r="B4830" s="21" t="s">
        <v>1046</v>
      </c>
      <c r="C4830" s="21" t="s">
        <v>969</v>
      </c>
      <c r="D4830" s="21" t="s">
        <v>964</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1094</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989</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2244</v>
      </c>
      <c r="B4833" s="21" t="s">
        <v>980</v>
      </c>
      <c r="C4833" s="21" t="s">
        <v>969</v>
      </c>
      <c r="D4833" s="21" t="s">
        <v>964</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970</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1020</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2158</v>
      </c>
      <c r="B4836" s="21" t="s">
        <v>980</v>
      </c>
      <c r="C4836" s="21" t="s">
        <v>969</v>
      </c>
      <c r="D4836" s="21" t="s">
        <v>964</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1090</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1063</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2245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1059</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2246</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995</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1255</v>
      </c>
      <c r="B4843" s="21" t="s">
        <v>1049</v>
      </c>
      <c r="C4843" s="21" t="s">
        <v>997</v>
      </c>
      <c r="D4843" s="21" t="s">
        <v>964</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1017</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1902</v>
      </c>
      <c r="B4845" s="21" t="s">
        <v>980</v>
      </c>
      <c r="C4845" s="21" t="s">
        <v>1004</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974</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1246</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136</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1019</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1020</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1269</v>
      </c>
      <c r="B4851" s="21" t="s">
        <v>980</v>
      </c>
      <c r="C4851" s="21" t="s">
        <v>963</v>
      </c>
      <c r="D4851" s="21" t="s">
        <v>964</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974</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1246</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136</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1019</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1020</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1319</v>
      </c>
      <c r="B4857" s="21" t="s">
        <v>1000</v>
      </c>
      <c r="C4857" s="21" t="s">
        <v>969</v>
      </c>
      <c r="D4857" s="21" t="s">
        <v>964</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1171</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974</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1094</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1137</v>
      </c>
      <c r="B4861" s="21" t="s">
        <v>1046</v>
      </c>
      <c r="C4861" s="21" t="s">
        <v>1028</v>
      </c>
      <c r="D4861" s="21" t="s">
        <v>964</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1053</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385</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1404</v>
      </c>
      <c r="B4864" s="21" t="s">
        <v>962</v>
      </c>
      <c r="C4864" s="21" t="s">
        <v>997</v>
      </c>
      <c r="D4864" s="21" t="s">
        <v>964</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970</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1139</v>
      </c>
      <c r="B4866" s="21" t="s">
        <v>973</v>
      </c>
      <c r="C4866" s="21" t="s">
        <v>1004</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1019</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2247</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2248</v>
      </c>
      <c r="B4869" s="21" t="s">
        <v>973</v>
      </c>
      <c r="C4869" s="21" t="s">
        <v>1004</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1909</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1416</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744</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1594</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1108</v>
      </c>
      <c r="B4874" s="21" t="s">
        <v>1227</v>
      </c>
      <c r="C4874" s="21" t="s">
        <v>985</v>
      </c>
      <c r="D4874" s="21" t="s">
        <v>964</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1614</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974</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1433</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744</v>
      </c>
      <c r="B4878" s="21" t="s">
        <v>1225</v>
      </c>
      <c r="C4878" s="21" t="s">
        <v>985</v>
      </c>
      <c r="D4878" s="21" t="s">
        <v>964</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2249</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1860</v>
      </c>
      <c r="B4880" s="21" t="s">
        <v>1204</v>
      </c>
      <c r="C4880" s="21" t="s">
        <v>1025</v>
      </c>
      <c r="D4880" s="21" t="s">
        <v>964</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1311</v>
      </c>
      <c r="B4881" s="21" t="s">
        <v>1227</v>
      </c>
      <c r="C4881" s="21" t="s">
        <v>977</v>
      </c>
      <c r="D4881" s="21" t="s">
        <v>964</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1094</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1105</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2250</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1273</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2131</v>
      </c>
      <c r="B4886" s="21" t="s">
        <v>1227</v>
      </c>
      <c r="C4886" s="21" t="s">
        <v>1016</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981</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row>
    <row r="4889" spans="1:12">
      <c r="A4889" s="20" t="s">
        <v>2251</v>
      </c>
    </row>
    <row r="4890" spans="1:12">
      <c r="A4890" s="20" t="s">
        <v>1056</v>
      </c>
      <c r="B4890" s="21" t="s">
        <v>962</v>
      </c>
      <c r="C4890" s="21" t="s">
        <v>1028</v>
      </c>
      <c r="D4890" s="21" t="s">
        <v>964</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966</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1500</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1501</v>
      </c>
      <c r="B4893" s="21" t="s">
        <v>973</v>
      </c>
      <c r="C4893" s="21" t="s">
        <v>1004</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974</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1677</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1553</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1282</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1093</v>
      </c>
      <c r="B4898" s="21" t="s">
        <v>973</v>
      </c>
      <c r="C4898" s="21" t="s">
        <v>1050</v>
      </c>
      <c r="D4898" s="21" t="s">
        <v>964</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1010</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2252</v>
      </c>
      <c r="B4900" s="21" t="s">
        <v>993</v>
      </c>
      <c r="C4900" s="21" t="s">
        <v>1012</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974</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1433</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1146</v>
      </c>
      <c r="B4903" s="21" t="s">
        <v>1084</v>
      </c>
      <c r="C4903" s="21" t="s">
        <v>985</v>
      </c>
      <c r="D4903" s="21" t="s">
        <v>964</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1222</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1293</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1107</v>
      </c>
      <c r="B4906" s="21" t="s">
        <v>1049</v>
      </c>
      <c r="C4906" s="21" t="s">
        <v>1012</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1166</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2253</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1059</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857</v>
      </c>
      <c r="B4910" s="21" t="s">
        <v>980</v>
      </c>
      <c r="C4910" s="21" t="s">
        <v>985</v>
      </c>
      <c r="D4910" s="21" t="s">
        <v>964</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981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row>
    <row r="4913" spans="1:12">
      <c r="A4913" s="20" t="s">
        <v>2254</v>
      </c>
    </row>
    <row r="4914" spans="1:12">
      <c r="A4914" s="20" t="s">
        <v>2255</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1449</v>
      </c>
      <c r="B4915" s="21" t="s">
        <v>962</v>
      </c>
      <c r="C4915" s="21" t="s">
        <v>1004</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970</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2158</v>
      </c>
      <c r="B4917" s="21" t="s">
        <v>973</v>
      </c>
      <c r="C4917" s="21" t="s">
        <v>1004</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974</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989</v>
      </c>
      <c r="B4919" s="21" t="s">
        <v>984</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2256</v>
      </c>
      <c r="B4920" s="21" t="s">
        <v>973</v>
      </c>
      <c r="C4920" s="21" t="s">
        <v>1004</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970</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971</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1853</v>
      </c>
      <c r="B4923" s="21" t="s">
        <v>973</v>
      </c>
      <c r="C4923" s="21" t="s">
        <v>969</v>
      </c>
      <c r="D4923" s="21" t="s">
        <v>964</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2257</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2258</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989</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2259</v>
      </c>
      <c r="B4927" s="21" t="s">
        <v>1125</v>
      </c>
      <c r="C4927" s="21" t="s">
        <v>969</v>
      </c>
      <c r="D4927" s="21" t="s">
        <v>964</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1131</v>
      </c>
      <c r="B4928" s="21" t="s">
        <v>1084</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1053</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989</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2260</v>
      </c>
      <c r="B4931" s="21" t="s">
        <v>973</v>
      </c>
      <c r="C4931" s="21" t="s">
        <v>969</v>
      </c>
      <c r="D4931" s="21" t="s">
        <v>964</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1017</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1018</v>
      </c>
      <c r="B4933" s="21" t="s">
        <v>980</v>
      </c>
      <c r="C4933" s="21" t="s">
        <v>963</v>
      </c>
      <c r="D4933" s="21" t="s">
        <v>964</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981</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row>
    <row r="4936" spans="1:12">
      <c r="A4936" s="20" t="s">
        <v>2261</v>
      </c>
    </row>
    <row r="4937" spans="1:12">
      <c r="A4937" s="20" t="s">
        <v>1061</v>
      </c>
      <c r="B4937" s="21" t="s">
        <v>984</v>
      </c>
      <c r="C4937" s="21" t="s">
        <v>985</v>
      </c>
      <c r="D4937" s="21" t="s">
        <v>964</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1062</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2262</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1763</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385</v>
      </c>
      <c r="B4941" s="21" t="s">
        <v>1125</v>
      </c>
      <c r="C4941" s="21" t="s">
        <v>1028</v>
      </c>
      <c r="D4941" s="21" t="s">
        <v>964</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1131</v>
      </c>
      <c r="B4942" s="21" t="s">
        <v>1084</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1179</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1053</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1180</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974</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1020</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1580</v>
      </c>
      <c r="B4948" s="21" t="s">
        <v>962</v>
      </c>
      <c r="C4948" s="21" t="s">
        <v>969</v>
      </c>
      <c r="D4948" s="21" t="s">
        <v>964</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2263</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1444</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2264</v>
      </c>
      <c r="B4951" s="21" t="s">
        <v>980</v>
      </c>
      <c r="C4951" s="21" t="s">
        <v>963</v>
      </c>
      <c r="D4951" s="21" t="s">
        <v>964</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2265</v>
      </c>
      <c r="B4952" s="21" t="s">
        <v>1000</v>
      </c>
      <c r="C4952" s="21" t="s">
        <v>963</v>
      </c>
      <c r="D4952" s="21" t="s">
        <v>964</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974</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1948</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2266</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1773</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1020</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1692</v>
      </c>
      <c r="B4958" s="21" t="s">
        <v>973</v>
      </c>
      <c r="C4958" s="21" t="s">
        <v>977</v>
      </c>
      <c r="D4958" s="21" t="s">
        <v>964</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970</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2267</v>
      </c>
      <c r="B4960" s="21" t="s">
        <v>980</v>
      </c>
      <c r="C4960" s="21" t="s">
        <v>963</v>
      </c>
      <c r="D4960" s="21" t="s">
        <v>964</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2265</v>
      </c>
      <c r="B4961" s="21" t="s">
        <v>1000</v>
      </c>
      <c r="C4961" s="21" t="s">
        <v>963</v>
      </c>
      <c r="D4961" s="21" t="s">
        <v>964</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974</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1094</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744</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1183</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1116</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1435</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1293</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1572</v>
      </c>
      <c r="B4969" s="21" t="s">
        <v>1049</v>
      </c>
      <c r="C4969" s="21" t="s">
        <v>1012</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1009</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2268</v>
      </c>
      <c r="B4971" s="21" t="s">
        <v>1000</v>
      </c>
      <c r="C4971" s="21" t="s">
        <v>963</v>
      </c>
      <c r="D4971" s="21" t="s">
        <v>964</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1631</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1391</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1392</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1131</v>
      </c>
      <c r="B4975" s="21" t="s">
        <v>1225</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1916</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1029</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744</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1183</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1116</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970</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971</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1087</v>
      </c>
      <c r="B4983" s="21" t="s">
        <v>1204</v>
      </c>
      <c r="C4983" s="21" t="s">
        <v>969</v>
      </c>
      <c r="D4983" s="21" t="s">
        <v>964</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1009</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1020</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1122</v>
      </c>
      <c r="B4986" s="21" t="s">
        <v>1473</v>
      </c>
      <c r="C4986" s="21" t="s">
        <v>969</v>
      </c>
      <c r="D4986" s="21" t="s">
        <v>964</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970</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1020</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1221</v>
      </c>
      <c r="B4989" s="21" t="s">
        <v>1473</v>
      </c>
      <c r="C4989" s="21" t="s">
        <v>969</v>
      </c>
      <c r="D4989" s="21" t="s">
        <v>964</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1131</v>
      </c>
      <c r="B4990" s="21" t="s">
        <v>1035</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2269</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857</v>
      </c>
      <c r="B4992" s="21" t="s">
        <v>1312</v>
      </c>
      <c r="C4992" s="21" t="s">
        <v>985</v>
      </c>
      <c r="D4992" s="21" t="s">
        <v>964</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160</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2270</v>
      </c>
      <c r="B4994" s="21" t="s">
        <v>1308</v>
      </c>
      <c r="C4994" s="21" t="s">
        <v>1004</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981</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row>
    <row r="4997" spans="1:12">
      <c r="A4997" s="20" t="s">
        <v>2271</v>
      </c>
    </row>
    <row r="4998" spans="1:12">
      <c r="A4998" s="20" t="s">
        <v>1496</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2272</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1365</v>
      </c>
      <c r="B5000" s="21" t="s">
        <v>984</v>
      </c>
      <c r="C5000" s="21" t="s">
        <v>985</v>
      </c>
      <c r="D5000" s="21" t="s">
        <v>964</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1825</v>
      </c>
      <c r="B5001" s="21" t="s">
        <v>1125</v>
      </c>
      <c r="C5001" s="21" t="s">
        <v>1028</v>
      </c>
      <c r="D5001" s="21" t="s">
        <v>964</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1042</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row>
    <row r="5004" spans="1:12">
      <c r="A5004" s="20" t="s">
        <v>2273</v>
      </c>
    </row>
    <row r="5005" spans="1:12">
      <c r="A5005" s="20" t="s">
        <v>1496</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2274</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1365</v>
      </c>
      <c r="B5007" s="21" t="s">
        <v>984</v>
      </c>
      <c r="C5007" s="21" t="s">
        <v>985</v>
      </c>
      <c r="D5007" s="21" t="s">
        <v>964</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1181</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2275</v>
      </c>
      <c r="B5009" s="21" t="s">
        <v>1125</v>
      </c>
      <c r="C5009" s="21" t="s">
        <v>997</v>
      </c>
      <c r="D5009" s="21" t="s">
        <v>964</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1042</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row>
    <row r="5012" spans="1:12">
      <c r="A5012" s="20" t="s">
        <v>2276</v>
      </c>
    </row>
    <row r="5013" spans="1:12">
      <c r="A5013" s="20" t="s">
        <v>1083</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966</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1130</v>
      </c>
      <c r="B5015" s="21" t="s">
        <v>1046</v>
      </c>
      <c r="C5015" s="21" t="s">
        <v>1028</v>
      </c>
      <c r="D5015" s="21" t="s">
        <v>964</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1105</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1053</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1106</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1010</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2277</v>
      </c>
      <c r="B5020" s="21" t="s">
        <v>962</v>
      </c>
      <c r="C5020" s="21" t="s">
        <v>1012</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1029</v>
      </c>
      <c r="B5021" s="21" t="s">
        <v>1049</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744</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1731</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970</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971</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1942</v>
      </c>
      <c r="B5026" s="21" t="s">
        <v>980</v>
      </c>
      <c r="C5026" s="21" t="s">
        <v>969</v>
      </c>
      <c r="D5026" s="21" t="s">
        <v>964</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1131</v>
      </c>
      <c r="B5027" s="21" t="s">
        <v>1225</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2269</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1159</v>
      </c>
      <c r="B5029" s="21" t="s">
        <v>1437</v>
      </c>
      <c r="C5029" s="21" t="s">
        <v>985</v>
      </c>
      <c r="D5029" s="21" t="s">
        <v>964</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160</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2270</v>
      </c>
      <c r="B5031" s="21" t="s">
        <v>1204</v>
      </c>
      <c r="C5031" s="21" t="s">
        <v>1004</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981</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row>
    <row r="5034" spans="1:12">
      <c r="A5034" s="20" t="s">
        <v>2278</v>
      </c>
    </row>
    <row r="5035" spans="1:12">
      <c r="A5035" s="20" t="s">
        <v>1912</v>
      </c>
      <c r="B5035" s="21" t="s">
        <v>984</v>
      </c>
      <c r="C5035" s="21" t="s">
        <v>985</v>
      </c>
      <c r="D5035" s="21" t="s">
        <v>964</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1222</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2279</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1751</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1094</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1751</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1094</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1751</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1033</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1045</v>
      </c>
      <c r="B5044" s="21" t="s">
        <v>1152</v>
      </c>
      <c r="C5044" s="21" t="s">
        <v>985</v>
      </c>
      <c r="D5044" s="21" t="s">
        <v>964</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1226</v>
      </c>
      <c r="B5045" s="21" t="s">
        <v>980</v>
      </c>
      <c r="C5045" s="21" t="s">
        <v>985</v>
      </c>
      <c r="D5045" s="21" t="s">
        <v>964</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2280</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1620</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2281</v>
      </c>
      <c r="B5048" s="21" t="s">
        <v>1000</v>
      </c>
      <c r="C5048" s="21" t="s">
        <v>1016</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1017</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1159</v>
      </c>
      <c r="B5050" s="21" t="s">
        <v>1227</v>
      </c>
      <c r="C5050" s="21" t="s">
        <v>985</v>
      </c>
      <c r="D5050" s="21" t="s">
        <v>964</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2282</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385</v>
      </c>
      <c r="B5052" s="21" t="s">
        <v>1227</v>
      </c>
      <c r="C5052" s="21" t="s">
        <v>1028</v>
      </c>
      <c r="D5052" s="21" t="s">
        <v>964</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1033</v>
      </c>
      <c r="B5053" s="21" t="s">
        <v>1463</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1045</v>
      </c>
      <c r="B5054" s="21" t="s">
        <v>1456</v>
      </c>
      <c r="C5054" s="21" t="s">
        <v>985</v>
      </c>
      <c r="D5054" s="21" t="s">
        <v>964</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1047</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499</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1059</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1020</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1319</v>
      </c>
      <c r="B5059" s="21" t="s">
        <v>1207</v>
      </c>
      <c r="C5059" s="21" t="s">
        <v>969</v>
      </c>
      <c r="D5059" s="21" t="s">
        <v>964</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1171</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981</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row>
    <row r="5063" spans="1:12">
      <c r="A5063" s="20" t="s">
        <v>2283</v>
      </c>
    </row>
    <row r="5064" spans="1:12">
      <c r="A5064" s="20" t="s">
        <v>983</v>
      </c>
      <c r="B5064" s="21" t="s">
        <v>984</v>
      </c>
      <c r="C5064" s="21" t="s">
        <v>985</v>
      </c>
      <c r="D5064" s="21" t="s">
        <v>964</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963</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1657</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1106</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2284</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1019</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2285</v>
      </c>
      <c r="B5070" s="21" t="s">
        <v>980</v>
      </c>
      <c r="C5070" s="21" t="s">
        <v>1025</v>
      </c>
      <c r="D5070" s="21" t="s">
        <v>964</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1139</v>
      </c>
      <c r="B5071" s="21" t="s">
        <v>973</v>
      </c>
      <c r="C5071" s="21" t="s">
        <v>977</v>
      </c>
      <c r="D5071" s="21" t="s">
        <v>964</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981</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row>
    <row r="5074" spans="1:12">
      <c r="A5074" s="20" t="s">
        <v>2286</v>
      </c>
    </row>
    <row r="5075" spans="1:12">
      <c r="A5075" s="20" t="s">
        <v>983</v>
      </c>
      <c r="B5075" s="21" t="s">
        <v>984</v>
      </c>
      <c r="C5075" s="21" t="s">
        <v>985</v>
      </c>
      <c r="D5075" s="21" t="s">
        <v>964</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1657</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2287</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2285</v>
      </c>
      <c r="B5078" s="21" t="s">
        <v>980</v>
      </c>
      <c r="C5078" s="21" t="s">
        <v>1025</v>
      </c>
      <c r="D5078" s="21" t="s">
        <v>964</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1139</v>
      </c>
      <c r="B5079" s="21" t="s">
        <v>993</v>
      </c>
      <c r="C5079" s="21" t="s">
        <v>977</v>
      </c>
      <c r="D5079" s="21" t="s">
        <v>964</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974</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1301</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1020</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1790</v>
      </c>
      <c r="B5083" s="21" t="s">
        <v>1046</v>
      </c>
      <c r="C5083" s="21" t="s">
        <v>969</v>
      </c>
      <c r="D5083" s="21" t="s">
        <v>964</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1029</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744</v>
      </c>
      <c r="B5085" s="21" t="s">
        <v>1152</v>
      </c>
      <c r="C5085" s="21" t="s">
        <v>985</v>
      </c>
      <c r="D5085" s="21" t="s">
        <v>964</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2288</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2289</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1019</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2290</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2291</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989</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1557</v>
      </c>
      <c r="B5092" s="21" t="s">
        <v>1227</v>
      </c>
      <c r="C5092" s="21" t="s">
        <v>969</v>
      </c>
      <c r="D5092" s="21" t="s">
        <v>964</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2292</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974</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1029</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744</v>
      </c>
      <c r="B5096" s="21" t="s">
        <v>1225</v>
      </c>
      <c r="C5096" s="21" t="s">
        <v>985</v>
      </c>
      <c r="D5096" s="21" t="s">
        <v>964</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2288</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2293</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1019</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611</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989</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2294</v>
      </c>
      <c r="B5102" s="21" t="s">
        <v>1437</v>
      </c>
      <c r="C5102" s="21" t="s">
        <v>969</v>
      </c>
      <c r="D5102" s="21" t="s">
        <v>964</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1246</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2295</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1010</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1434</v>
      </c>
      <c r="B5106" s="21" t="s">
        <v>1032</v>
      </c>
      <c r="C5106" s="21" t="s">
        <v>1012</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974</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1358</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971</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1224</v>
      </c>
      <c r="B5110" s="21" t="s">
        <v>993</v>
      </c>
      <c r="C5110" s="21" t="s">
        <v>969</v>
      </c>
      <c r="D5110" s="21" t="s">
        <v>964</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1909</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2296</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1108</v>
      </c>
      <c r="B5113" s="21" t="s">
        <v>1152</v>
      </c>
      <c r="C5113" s="21" t="s">
        <v>985</v>
      </c>
      <c r="D5113" s="21" t="s">
        <v>964</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2043</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1108</v>
      </c>
      <c r="B5115" s="21" t="s">
        <v>1227</v>
      </c>
      <c r="C5115" s="21" t="s">
        <v>985</v>
      </c>
      <c r="D5115" s="21" t="s">
        <v>964</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2297</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1017</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1191</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1033</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1609</v>
      </c>
      <c r="B5120" s="21" t="s">
        <v>1156</v>
      </c>
      <c r="C5120" s="21" t="s">
        <v>1004</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974</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1094</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337</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1033</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385</v>
      </c>
      <c r="B5125" s="21" t="s">
        <v>1084</v>
      </c>
      <c r="C5125" s="21" t="s">
        <v>1028</v>
      </c>
      <c r="D5125" s="21" t="s">
        <v>964</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1105</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1053</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1106</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2298</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981</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row>
    <row r="5132" spans="1:12">
      <c r="A5132" s="20" t="s">
        <v>2299</v>
      </c>
    </row>
    <row r="5133" spans="1:12">
      <c r="A5133" s="20" t="s">
        <v>1381</v>
      </c>
      <c r="B5133" s="21" t="s">
        <v>984</v>
      </c>
      <c r="C5133" s="21" t="s">
        <v>1050</v>
      </c>
      <c r="D5133" s="21" t="s">
        <v>964</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963</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1480</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1106</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2300</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971</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2301</v>
      </c>
      <c r="B5139" s="21" t="s">
        <v>993</v>
      </c>
      <c r="C5139" s="21" t="s">
        <v>969</v>
      </c>
      <c r="D5139" s="21" t="s">
        <v>964</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981</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row>
    <row r="5142" spans="1:12">
      <c r="A5142" s="20" t="s">
        <v>2302</v>
      </c>
    </row>
    <row r="5143" spans="1:12">
      <c r="A5143" s="20" t="s">
        <v>1381</v>
      </c>
      <c r="B5143" s="21" t="s">
        <v>984</v>
      </c>
      <c r="C5143" s="21" t="s">
        <v>1050</v>
      </c>
      <c r="D5143" s="21" t="s">
        <v>964</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963</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1480</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1106</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2303</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1020</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2304</v>
      </c>
      <c r="B5149" s="21" t="s">
        <v>993</v>
      </c>
      <c r="C5149" s="21" t="s">
        <v>969</v>
      </c>
      <c r="D5149" s="21" t="s">
        <v>964</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981</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row>
    <row r="5152" spans="1:12">
      <c r="A5152" s="20" t="s">
        <v>2305</v>
      </c>
    </row>
    <row r="5153" spans="1:12">
      <c r="A5153" s="20" t="s">
        <v>1145</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1879</v>
      </c>
      <c r="B5154" s="21" t="s">
        <v>962</v>
      </c>
      <c r="C5154" s="21" t="s">
        <v>1050</v>
      </c>
      <c r="D5154" s="21" t="s">
        <v>964</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1033</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1045</v>
      </c>
      <c r="B5156" s="21" t="s">
        <v>1084</v>
      </c>
      <c r="C5156" s="21" t="s">
        <v>985</v>
      </c>
      <c r="D5156" s="21" t="s">
        <v>964</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1031</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499</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1059</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1017</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2306</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1282</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103</v>
      </c>
      <c r="B5163" s="21" t="s">
        <v>1156</v>
      </c>
      <c r="C5163" s="21" t="s">
        <v>1028</v>
      </c>
      <c r="D5163" s="21" t="s">
        <v>964</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974</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1045</v>
      </c>
      <c r="B5165" s="21" t="s">
        <v>984</v>
      </c>
      <c r="C5165" s="21" t="s">
        <v>985</v>
      </c>
      <c r="D5165" s="21" t="s">
        <v>964</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1114</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2307</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970</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1020</v>
      </c>
      <c r="B5169" s="21" t="s">
        <v>993</v>
      </c>
      <c r="C5169" s="21" t="s">
        <v>985</v>
      </c>
      <c r="D5169" s="21" t="s">
        <v>964</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499</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2308</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971</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1265</v>
      </c>
      <c r="B5173" s="21" t="s">
        <v>973</v>
      </c>
      <c r="C5173" s="21" t="s">
        <v>969</v>
      </c>
      <c r="D5173" s="21" t="s">
        <v>964</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981</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row>
    <row r="5176" spans="1:12">
      <c r="A5176" s="20" t="s">
        <v>2309</v>
      </c>
    </row>
    <row r="5177" spans="1:12">
      <c r="A5177" s="20" t="s">
        <v>1056</v>
      </c>
      <c r="B5177" s="21" t="s">
        <v>962</v>
      </c>
      <c r="C5177" s="21" t="s">
        <v>1028</v>
      </c>
      <c r="D5177" s="21" t="s">
        <v>964</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966</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983</v>
      </c>
      <c r="B5179" s="21" t="s">
        <v>1046</v>
      </c>
      <c r="C5179" s="21" t="s">
        <v>985</v>
      </c>
      <c r="D5179" s="21" t="s">
        <v>964</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986</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1948</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70</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971</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2310</v>
      </c>
      <c r="B5184" s="21" t="s">
        <v>1049</v>
      </c>
      <c r="C5184" s="21" t="s">
        <v>969</v>
      </c>
      <c r="D5184" s="21" t="s">
        <v>964</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970</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1020</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1247</v>
      </c>
      <c r="B5187" s="21" t="s">
        <v>1000</v>
      </c>
      <c r="C5187" s="21" t="s">
        <v>969</v>
      </c>
      <c r="D5187" s="21" t="s">
        <v>964</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1433</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1045</v>
      </c>
      <c r="B5189" s="21" t="s">
        <v>1084</v>
      </c>
      <c r="C5189" s="21" t="s">
        <v>985</v>
      </c>
      <c r="D5189" s="21" t="s">
        <v>964</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1355</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1029</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744</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1183</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1116</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970</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971</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2311</v>
      </c>
      <c r="B5197" s="21" t="s">
        <v>1000</v>
      </c>
      <c r="C5197" s="21" t="s">
        <v>969</v>
      </c>
      <c r="D5197" s="21" t="s">
        <v>964</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2312</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2313</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1019</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1449</v>
      </c>
      <c r="B5201" s="21" t="s">
        <v>1156</v>
      </c>
      <c r="C5201" s="21" t="s">
        <v>977</v>
      </c>
      <c r="D5201" s="21" t="s">
        <v>964</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978</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36</v>
      </c>
      <c r="B5203" s="21" t="s">
        <v>1204</v>
      </c>
      <c r="C5203" s="21" t="s">
        <v>963</v>
      </c>
      <c r="D5203" s="21" t="s">
        <v>964</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999</v>
      </c>
      <c r="B5204" s="21" t="s">
        <v>1473</v>
      </c>
      <c r="C5204" s="21" t="s">
        <v>963</v>
      </c>
      <c r="D5204" s="21" t="s">
        <v>964</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981</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row>
    <row r="5207" spans="1:12">
      <c r="A5207" s="20" t="s">
        <v>2314</v>
      </c>
    </row>
    <row r="5208" spans="1:12">
      <c r="A5208" s="20" t="s">
        <v>2315</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1033</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857</v>
      </c>
      <c r="B5210" s="21" t="s">
        <v>1046</v>
      </c>
      <c r="C5210" s="21" t="s">
        <v>985</v>
      </c>
      <c r="D5210" s="21" t="s">
        <v>964</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2316</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1020</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2317</v>
      </c>
      <c r="B5213" s="21" t="s">
        <v>993</v>
      </c>
      <c r="C5213" s="21" t="s">
        <v>969</v>
      </c>
      <c r="D5213" s="21" t="s">
        <v>964</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2318</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974</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978</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1501</v>
      </c>
      <c r="B5217" s="21" t="s">
        <v>973</v>
      </c>
      <c r="C5217" s="21" t="s">
        <v>1004</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1042</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row>
    <row r="5220" spans="1:12">
      <c r="A5220" s="20" t="s">
        <v>2319</v>
      </c>
    </row>
    <row r="5221" spans="1:12">
      <c r="A5221" s="20" t="s">
        <v>1381</v>
      </c>
      <c r="B5221" s="21" t="s">
        <v>984</v>
      </c>
      <c r="C5221" s="21" t="s">
        <v>1050</v>
      </c>
      <c r="D5221" s="21" t="s">
        <v>964</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2320</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160</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385</v>
      </c>
      <c r="B5224" s="21" t="s">
        <v>993</v>
      </c>
      <c r="C5224" s="21" t="s">
        <v>1028</v>
      </c>
      <c r="D5224" s="21" t="s">
        <v>964</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1029</v>
      </c>
      <c r="B5225" s="21" t="s">
        <v>1098</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744</v>
      </c>
      <c r="B5226" s="21" t="s">
        <v>1152</v>
      </c>
      <c r="C5226" s="21" t="s">
        <v>985</v>
      </c>
      <c r="D5226" s="21" t="s">
        <v>964</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1116</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1790</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1162</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1010</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2321</v>
      </c>
      <c r="B5231" s="21" t="s">
        <v>1000</v>
      </c>
      <c r="C5231" s="21" t="s">
        <v>1012</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2322</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2323</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1131</v>
      </c>
      <c r="B5234" s="21" t="s">
        <v>1030</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1116</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2324</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975</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1610</v>
      </c>
      <c r="B5238" s="21" t="s">
        <v>1437</v>
      </c>
      <c r="C5238" s="21" t="s">
        <v>963</v>
      </c>
      <c r="D5238" s="21" t="s">
        <v>964</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1017</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1310</v>
      </c>
      <c r="B5240" s="21" t="s">
        <v>1204</v>
      </c>
      <c r="C5240" s="21" t="s">
        <v>1004</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974</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1075</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1280</v>
      </c>
      <c r="B5243" s="21" t="s">
        <v>1084</v>
      </c>
      <c r="C5243" s="21" t="s">
        <v>1050</v>
      </c>
      <c r="D5243" s="21" t="s">
        <v>964</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2320</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1020</v>
      </c>
      <c r="B5245" s="21" t="s">
        <v>1098</v>
      </c>
      <c r="C5245" s="21" t="s">
        <v>985</v>
      </c>
      <c r="D5245" s="21" t="s">
        <v>964</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160</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1162</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1010</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2321</v>
      </c>
      <c r="B5249" s="21" t="s">
        <v>1000</v>
      </c>
      <c r="C5249" s="21" t="s">
        <v>1012</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2322</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2325</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1131</v>
      </c>
      <c r="B5252" s="21" t="s">
        <v>1030</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2326</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1019</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151</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975</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1610</v>
      </c>
      <c r="B5257" s="21" t="s">
        <v>1032</v>
      </c>
      <c r="C5257" s="21" t="s">
        <v>963</v>
      </c>
      <c r="D5257" s="21" t="s">
        <v>964</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1094</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1020</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1122</v>
      </c>
      <c r="B5260" s="21" t="s">
        <v>1473</v>
      </c>
      <c r="C5260" s="21" t="s">
        <v>969</v>
      </c>
      <c r="D5260" s="21" t="s">
        <v>964</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1678</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1020</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1385</v>
      </c>
      <c r="B5263" s="21" t="s">
        <v>1207</v>
      </c>
      <c r="C5263" s="21" t="s">
        <v>969</v>
      </c>
      <c r="D5263" s="21" t="s">
        <v>964</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1019</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2327</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2328</v>
      </c>
      <c r="B5266" s="21" t="s">
        <v>1207</v>
      </c>
      <c r="C5266" s="21" t="s">
        <v>1004</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981</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row>
    <row r="5269" spans="1:12">
      <c r="A5269" s="20" t="s">
        <v>2329</v>
      </c>
    </row>
    <row r="5270" spans="1:12">
      <c r="A5270" s="20" t="s">
        <v>1360</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1020</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2317</v>
      </c>
      <c r="B5272" s="21" t="s">
        <v>1125</v>
      </c>
      <c r="C5272" s="21" t="s">
        <v>969</v>
      </c>
      <c r="D5272" s="21" t="s">
        <v>964</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1033</v>
      </c>
      <c r="B5273" s="21" t="s">
        <v>1049</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1045</v>
      </c>
      <c r="B5274" s="21" t="s">
        <v>1084</v>
      </c>
      <c r="C5274" s="21" t="s">
        <v>985</v>
      </c>
      <c r="D5274" s="21" t="s">
        <v>964</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857</v>
      </c>
      <c r="B5275" s="21" t="s">
        <v>1049</v>
      </c>
      <c r="C5275" s="21" t="s">
        <v>985</v>
      </c>
      <c r="D5275" s="21" t="s">
        <v>964</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2330</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981</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row>
    <row r="5279" spans="1:12">
      <c r="A5279" s="20" t="s">
        <v>2331</v>
      </c>
    </row>
    <row r="5280" spans="1:12">
      <c r="A5280" s="20" t="s">
        <v>983</v>
      </c>
      <c r="B5280" s="21" t="s">
        <v>984</v>
      </c>
      <c r="C5280" s="21" t="s">
        <v>985</v>
      </c>
      <c r="D5280" s="21" t="s">
        <v>964</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1114</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2332</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970</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160</v>
      </c>
      <c r="B5284" s="21" t="s">
        <v>962</v>
      </c>
      <c r="C5284" s="21" t="s">
        <v>1004</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1131</v>
      </c>
      <c r="B5285" s="21" t="s">
        <v>1084</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1053</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2293</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1019</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2333</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1059</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989</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1844</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2334</v>
      </c>
      <c r="B5293" s="21" t="s">
        <v>1000</v>
      </c>
      <c r="C5293" s="21" t="s">
        <v>969</v>
      </c>
      <c r="D5293" s="21" t="s">
        <v>964</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1968</v>
      </c>
      <c r="B5294" s="21" t="s">
        <v>1098</v>
      </c>
      <c r="C5294" s="21" t="s">
        <v>1028</v>
      </c>
      <c r="D5294" s="21" t="s">
        <v>964</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970</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975</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2321</v>
      </c>
      <c r="B5297" s="21" t="s">
        <v>1156</v>
      </c>
      <c r="C5297" s="21" t="s">
        <v>969</v>
      </c>
      <c r="D5297" s="21" t="s">
        <v>964</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2323</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1042</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row>
    <row r="5301" spans="1:12">
      <c r="A5301" s="20" t="s">
        <v>2335</v>
      </c>
    </row>
    <row r="5302" spans="1:12">
      <c r="A5302" s="20" t="s">
        <v>2336</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971</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2337</v>
      </c>
      <c r="B5304" s="21" t="s">
        <v>962</v>
      </c>
      <c r="C5304" s="21" t="s">
        <v>969</v>
      </c>
      <c r="D5304" s="21" t="s">
        <v>964</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1007</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2338</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974</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970</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971</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2337</v>
      </c>
      <c r="B5310" s="21" t="s">
        <v>1046</v>
      </c>
      <c r="C5310" s="21" t="s">
        <v>969</v>
      </c>
      <c r="D5310" s="21" t="s">
        <v>964</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1007</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2338</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981</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row>
    <row r="5315" spans="1:12">
      <c r="A5315" s="20" t="s">
        <v>2339</v>
      </c>
    </row>
    <row r="5316" spans="1:12">
      <c r="A5316" s="20" t="s">
        <v>1052</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1053</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2340</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970</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2341</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1533</v>
      </c>
      <c r="B5321" s="21" t="s">
        <v>980</v>
      </c>
      <c r="C5321" s="21" t="s">
        <v>1025</v>
      </c>
      <c r="D5321" s="21" t="s">
        <v>964</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2342</v>
      </c>
      <c r="B5322" s="21" t="s">
        <v>993</v>
      </c>
      <c r="C5322" s="21" t="s">
        <v>977</v>
      </c>
      <c r="D5322" s="21" t="s">
        <v>964</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1102</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975</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992</v>
      </c>
      <c r="B5325" s="21" t="s">
        <v>1084</v>
      </c>
      <c r="C5325" s="21" t="s">
        <v>969</v>
      </c>
      <c r="D5325" s="21" t="s">
        <v>964</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1017</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1107</v>
      </c>
      <c r="B5327" s="21" t="s">
        <v>1000</v>
      </c>
      <c r="C5327" s="21" t="s">
        <v>1004</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1007</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2343</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1854</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1553</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974</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1301</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1146</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1017</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2344</v>
      </c>
      <c r="B5336" s="21" t="s">
        <v>962</v>
      </c>
      <c r="C5336" s="21" t="s">
        <v>1004</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981</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row>
    <row r="5339" spans="1:12">
      <c r="A5339" s="20" t="s">
        <v>2345</v>
      </c>
    </row>
    <row r="5340" spans="1:12">
      <c r="A5340" s="20" t="s">
        <v>1083</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966</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983</v>
      </c>
      <c r="B5342" s="21" t="s">
        <v>1046</v>
      </c>
      <c r="C5342" s="21" t="s">
        <v>985</v>
      </c>
      <c r="D5342" s="21" t="s">
        <v>964</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857</v>
      </c>
      <c r="B5343" s="21" t="s">
        <v>962</v>
      </c>
      <c r="C5343" s="21" t="s">
        <v>985</v>
      </c>
      <c r="D5343" s="21" t="s">
        <v>964</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2344</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981</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row>
    <row r="5347" spans="1:12">
      <c r="A5347" s="20" t="s">
        <v>2346</v>
      </c>
    </row>
    <row r="5348" spans="1:12">
      <c r="A5348" s="20" t="s">
        <v>1002</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44</v>
      </c>
      <c r="B5349" s="21" t="s">
        <v>962</v>
      </c>
      <c r="C5349" s="21" t="s">
        <v>963</v>
      </c>
      <c r="D5349" s="21" t="s">
        <v>964</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1005</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1056</v>
      </c>
      <c r="B5351" s="21" t="s">
        <v>962</v>
      </c>
      <c r="C5351" s="21" t="s">
        <v>963</v>
      </c>
      <c r="D5351" s="21" t="s">
        <v>964</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966</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1145</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1131</v>
      </c>
      <c r="B5354" s="21" t="s">
        <v>1046</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2347</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1059</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989</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2348</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2334</v>
      </c>
      <c r="B5359" s="21" t="s">
        <v>973</v>
      </c>
      <c r="C5359" s="21" t="s">
        <v>969</v>
      </c>
      <c r="D5359" s="21" t="s">
        <v>964</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974</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975</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2321</v>
      </c>
      <c r="B5362" s="21" t="s">
        <v>993</v>
      </c>
      <c r="C5362" s="21" t="s">
        <v>969</v>
      </c>
      <c r="D5362" s="21" t="s">
        <v>964</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2322</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2325</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1042</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row>
    <row r="5367" spans="1:12">
      <c r="A5367" s="20" t="s">
        <v>2349</v>
      </c>
    </row>
    <row r="5368" spans="1:12">
      <c r="A5368" s="20" t="s">
        <v>1002</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1003</v>
      </c>
      <c r="B5369" s="21" t="s">
        <v>962</v>
      </c>
      <c r="C5369" s="21" t="s">
        <v>1004</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1005</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1002</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2350</v>
      </c>
      <c r="B5372" s="21" t="s">
        <v>962</v>
      </c>
      <c r="C5372" s="21" t="s">
        <v>1004</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1005</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983</v>
      </c>
      <c r="B5374" s="21" t="s">
        <v>1046</v>
      </c>
      <c r="C5374" s="21" t="s">
        <v>985</v>
      </c>
      <c r="D5374" s="21" t="s">
        <v>964</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1426</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1029</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1280</v>
      </c>
      <c r="B5377" s="21" t="s">
        <v>1084</v>
      </c>
      <c r="C5377" s="21" t="s">
        <v>1050</v>
      </c>
      <c r="D5377" s="21" t="s">
        <v>964</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1632</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337</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1029</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744</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1183</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1116</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970</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1065</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1087</v>
      </c>
      <c r="B5386" s="21" t="s">
        <v>1227</v>
      </c>
      <c r="C5386" s="21" t="s">
        <v>1012</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1131</v>
      </c>
      <c r="B5387" s="21" t="s">
        <v>1456</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1105</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1090</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1106</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2351</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989</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2342</v>
      </c>
      <c r="B5393" s="21" t="s">
        <v>1032</v>
      </c>
      <c r="C5393" s="21" t="s">
        <v>969</v>
      </c>
      <c r="D5393" s="21" t="s">
        <v>964</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974</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1094</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1131</v>
      </c>
      <c r="B5396" s="21" t="s">
        <v>1030</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2056</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1093</v>
      </c>
      <c r="B5398" s="21" t="s">
        <v>1204</v>
      </c>
      <c r="C5398" s="21" t="s">
        <v>1050</v>
      </c>
      <c r="D5398" s="21" t="s">
        <v>964</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2352</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1751</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1019</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1407</v>
      </c>
      <c r="B5402" s="21" t="s">
        <v>1473</v>
      </c>
      <c r="C5402" s="21" t="s">
        <v>1025</v>
      </c>
      <c r="D5402" s="21" t="s">
        <v>964</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2317</v>
      </c>
      <c r="B5403" s="21" t="s">
        <v>1204</v>
      </c>
      <c r="C5403" s="21" t="s">
        <v>977</v>
      </c>
      <c r="D5403" s="21" t="s">
        <v>964</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1433</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744</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1159</v>
      </c>
      <c r="B5406" s="21" t="s">
        <v>1437</v>
      </c>
      <c r="C5406" s="21" t="s">
        <v>985</v>
      </c>
      <c r="D5406" s="21" t="s">
        <v>964</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1450</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1033</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1020</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1089</v>
      </c>
      <c r="B5410" s="21" t="s">
        <v>1456</v>
      </c>
      <c r="C5410" s="21" t="s">
        <v>969</v>
      </c>
      <c r="D5410" s="21" t="s">
        <v>964</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1019</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1720</v>
      </c>
      <c r="B5412" s="21" t="s">
        <v>1307</v>
      </c>
      <c r="C5412" s="21" t="s">
        <v>1025</v>
      </c>
      <c r="D5412" s="21" t="s">
        <v>964</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1323</v>
      </c>
      <c r="B5413" s="21" t="s">
        <v>1207</v>
      </c>
      <c r="C5413" s="21" t="s">
        <v>977</v>
      </c>
      <c r="D5413" s="21" t="s">
        <v>964</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963</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2353</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1106</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1019</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971</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1548</v>
      </c>
      <c r="B5419" s="21" t="s">
        <v>1473</v>
      </c>
      <c r="C5419" s="21" t="s">
        <v>969</v>
      </c>
      <c r="D5419" s="21" t="s">
        <v>964</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2354</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2355</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981</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row>
    <row r="5424" spans="1:12">
      <c r="A5424" s="20" t="s">
        <v>2356</v>
      </c>
    </row>
    <row r="5425" spans="1:12">
      <c r="A5425" s="20" t="s">
        <v>1130</v>
      </c>
      <c r="B5425" s="21" t="s">
        <v>984</v>
      </c>
      <c r="C5425" s="21" t="s">
        <v>1028</v>
      </c>
      <c r="D5425" s="21" t="s">
        <v>964</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1105</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1053</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1106</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989</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2357</v>
      </c>
      <c r="B5430" s="21" t="s">
        <v>962</v>
      </c>
      <c r="C5430" s="21" t="s">
        <v>969</v>
      </c>
      <c r="D5430" s="21" t="s">
        <v>964</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1075</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989</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2358</v>
      </c>
      <c r="B5433" s="21" t="s">
        <v>962</v>
      </c>
      <c r="C5433" s="21" t="s">
        <v>969</v>
      </c>
      <c r="D5433" s="21" t="s">
        <v>964</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974</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744</v>
      </c>
      <c r="B5435" s="21" t="s">
        <v>1046</v>
      </c>
      <c r="C5435" s="21" t="s">
        <v>985</v>
      </c>
      <c r="D5435" s="21" t="s">
        <v>964</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1105</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1053</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1106</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1115</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1107</v>
      </c>
      <c r="B5440" s="21" t="s">
        <v>962</v>
      </c>
      <c r="C5440" s="21" t="s">
        <v>1004</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978</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121</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2359</v>
      </c>
      <c r="B5443" s="21" t="s">
        <v>962</v>
      </c>
      <c r="C5443" s="21" t="s">
        <v>1004</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974</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2360</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974</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1075</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1106</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1443</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981</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row>
    <row r="5452" spans="1:12">
      <c r="A5452" s="20" t="s">
        <v>2361</v>
      </c>
    </row>
    <row r="5453" spans="1:12">
      <c r="A5453" s="20" t="s">
        <v>1242</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1179</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1464</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1017</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1376</v>
      </c>
      <c r="B5457" s="21" t="s">
        <v>962</v>
      </c>
      <c r="C5457" s="21" t="s">
        <v>1004</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978</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1010</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1840</v>
      </c>
      <c r="B5460" s="21" t="s">
        <v>973</v>
      </c>
      <c r="C5460" s="21" t="s">
        <v>1012</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2362</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981</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row>
    <row r="5464" spans="1:12">
      <c r="A5464" s="20" t="s">
        <v>2363</v>
      </c>
    </row>
    <row r="5465" spans="1:12">
      <c r="A5465" s="20" t="s">
        <v>1061</v>
      </c>
      <c r="B5465" s="21" t="s">
        <v>962</v>
      </c>
      <c r="C5465" s="21" t="s">
        <v>985</v>
      </c>
      <c r="D5465" s="21" t="s">
        <v>964</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1234</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1376</v>
      </c>
      <c r="B5467" s="21" t="s">
        <v>993</v>
      </c>
      <c r="C5467" s="21" t="s">
        <v>1004</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978</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1293</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2364</v>
      </c>
      <c r="B5470" s="21" t="s">
        <v>980</v>
      </c>
      <c r="C5470" s="21" t="s">
        <v>1012</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1131</v>
      </c>
      <c r="B5471" s="21" t="s">
        <v>1225</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1116</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2365</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1282</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979</v>
      </c>
      <c r="B5475" s="21" t="s">
        <v>1156</v>
      </c>
      <c r="C5475" s="21" t="s">
        <v>963</v>
      </c>
      <c r="D5475" s="21" t="s">
        <v>964</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974</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1094</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1137</v>
      </c>
      <c r="B5478" s="21" t="s">
        <v>1084</v>
      </c>
      <c r="C5478" s="21" t="s">
        <v>1028</v>
      </c>
      <c r="D5478" s="21" t="s">
        <v>964</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1053</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1010</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1539</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1162</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1356</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857</v>
      </c>
      <c r="B5484" s="21" t="s">
        <v>1084</v>
      </c>
      <c r="C5484" s="21" t="s">
        <v>985</v>
      </c>
      <c r="D5484" s="21" t="s">
        <v>964</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2001</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2366</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974</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2367</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2368</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974</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1219</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857</v>
      </c>
      <c r="B5492" s="21" t="s">
        <v>1152</v>
      </c>
      <c r="C5492" s="21" t="s">
        <v>985</v>
      </c>
      <c r="D5492" s="21" t="s">
        <v>964</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2369</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1029</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1280</v>
      </c>
      <c r="B5495" s="21" t="s">
        <v>1225</v>
      </c>
      <c r="C5495" s="21" t="s">
        <v>1050</v>
      </c>
      <c r="D5495" s="21" t="s">
        <v>964</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1790</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1293</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1128</v>
      </c>
      <c r="B5498" s="21" t="s">
        <v>1227</v>
      </c>
      <c r="C5498" s="21" t="s">
        <v>1012</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1131</v>
      </c>
      <c r="B5499" s="21" t="s">
        <v>1456</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2056</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857</v>
      </c>
      <c r="B5501" s="21" t="s">
        <v>1456</v>
      </c>
      <c r="C5501" s="21" t="s">
        <v>985</v>
      </c>
      <c r="D5501" s="21" t="s">
        <v>964</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1632</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2284</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1019</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979</v>
      </c>
      <c r="B5505" s="21" t="s">
        <v>1207</v>
      </c>
      <c r="C5505" s="21" t="s">
        <v>963</v>
      </c>
      <c r="D5505" s="21" t="s">
        <v>964</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981</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row>
    <row r="5508" spans="1:12">
      <c r="A5508" s="20" t="s">
        <v>2370</v>
      </c>
    </row>
    <row r="5509" spans="1:12">
      <c r="A5509" s="20" t="s">
        <v>2102</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1213</v>
      </c>
      <c r="B5510" s="21" t="s">
        <v>984</v>
      </c>
      <c r="C5510" s="21" t="s">
        <v>1028</v>
      </c>
      <c r="D5510" s="21" t="s">
        <v>964</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1029</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744</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1183</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1116</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1293</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1015</v>
      </c>
      <c r="B5516" s="21" t="s">
        <v>993</v>
      </c>
      <c r="C5516" s="21" t="s">
        <v>1012</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970</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1726</v>
      </c>
      <c r="B5518" s="21" t="s">
        <v>980</v>
      </c>
      <c r="C5518" s="21" t="s">
        <v>1004</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2371</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1042</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row>
    <row r="5522" spans="1:12">
      <c r="A5522" s="20" t="s">
        <v>2372</v>
      </c>
    </row>
    <row r="5523" spans="1:12">
      <c r="A5523" s="20" t="s">
        <v>1083</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966</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2373</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1019</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1790</v>
      </c>
      <c r="B5527" s="21" t="s">
        <v>980</v>
      </c>
      <c r="C5527" s="21" t="s">
        <v>1004</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981</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row>
    <row r="5530" spans="1:12">
      <c r="A5530" s="20" t="s">
        <v>2374</v>
      </c>
    </row>
    <row r="5531" spans="1:12">
      <c r="A5531" s="20" t="s">
        <v>1052</v>
      </c>
      <c r="B5531" s="21" t="s">
        <v>984</v>
      </c>
      <c r="C5531" s="21" t="s">
        <v>1028</v>
      </c>
      <c r="D5531" s="21" t="s">
        <v>964</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1053</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1104</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1019</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1790</v>
      </c>
      <c r="B5535" s="21" t="s">
        <v>973</v>
      </c>
      <c r="C5535" s="21" t="s">
        <v>1004</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2375</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981</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row>
    <row r="5539" spans="1:12">
      <c r="A5539" s="20" t="s">
        <v>2376</v>
      </c>
    </row>
    <row r="5540" spans="1:12">
      <c r="A5540" s="20" t="s">
        <v>1130</v>
      </c>
      <c r="B5540" s="21" t="s">
        <v>984</v>
      </c>
      <c r="C5540" s="21" t="s">
        <v>1028</v>
      </c>
      <c r="D5540" s="21" t="s">
        <v>964</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1105</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1053</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1106</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1293</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1107</v>
      </c>
      <c r="B5545" s="21" t="s">
        <v>962</v>
      </c>
      <c r="C5545" s="21" t="s">
        <v>1012</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970</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2357</v>
      </c>
      <c r="B5547" s="21" t="s">
        <v>962</v>
      </c>
      <c r="C5547" s="21" t="s">
        <v>1004</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1075</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970</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2358</v>
      </c>
      <c r="B5550" s="21" t="s">
        <v>973</v>
      </c>
      <c r="C5550" s="21" t="s">
        <v>1004</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981</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row>
    <row r="5553" spans="1:12">
      <c r="A5553" s="20" t="s">
        <v>2377</v>
      </c>
    </row>
    <row r="5554" spans="1:12">
      <c r="A5554" s="20" t="s">
        <v>1856</v>
      </c>
      <c r="B5554" s="21" t="s">
        <v>973</v>
      </c>
      <c r="C5554" s="21" t="s">
        <v>1025</v>
      </c>
      <c r="D5554" s="21" t="s">
        <v>964</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2378</v>
      </c>
      <c r="B5555" s="21" t="s">
        <v>962</v>
      </c>
      <c r="C5555" s="21" t="s">
        <v>977</v>
      </c>
      <c r="D5555" s="21" t="s">
        <v>964</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2379</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974</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1094</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1102</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1045</v>
      </c>
      <c r="B5560" s="21" t="s">
        <v>1152</v>
      </c>
      <c r="C5560" s="21" t="s">
        <v>985</v>
      </c>
      <c r="D5560" s="21" t="s">
        <v>964</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2380</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1251</v>
      </c>
      <c r="B5562" s="21" t="s">
        <v>1098</v>
      </c>
      <c r="C5562" s="21" t="s">
        <v>1025</v>
      </c>
      <c r="D5562" s="21" t="s">
        <v>964</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974</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1045</v>
      </c>
      <c r="B5564" s="21" t="s">
        <v>1084</v>
      </c>
      <c r="C5564" s="21" t="s">
        <v>985</v>
      </c>
      <c r="D5564" s="21" t="s">
        <v>964</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963</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1383</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1106</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1033</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970</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971</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1742</v>
      </c>
      <c r="B5571" s="21" t="s">
        <v>1000</v>
      </c>
      <c r="C5571" s="21" t="s">
        <v>969</v>
      </c>
      <c r="D5571" s="21" t="s">
        <v>964</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974</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1045</v>
      </c>
      <c r="B5573" s="21" t="s">
        <v>1152</v>
      </c>
      <c r="C5573" s="21" t="s">
        <v>985</v>
      </c>
      <c r="D5573" s="21" t="s">
        <v>964</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1383</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970</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971</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1853</v>
      </c>
      <c r="B5577" s="21" t="s">
        <v>1000</v>
      </c>
      <c r="C5577" s="21" t="s">
        <v>969</v>
      </c>
      <c r="D5577" s="21" t="s">
        <v>964</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970</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1020</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1122</v>
      </c>
      <c r="B5580" s="21" t="s">
        <v>1156</v>
      </c>
      <c r="C5580" s="21" t="s">
        <v>969</v>
      </c>
      <c r="D5580" s="21" t="s">
        <v>964</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1406</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974</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385</v>
      </c>
      <c r="B5583" s="21" t="s">
        <v>984</v>
      </c>
      <c r="C5583" s="21" t="s">
        <v>1028</v>
      </c>
      <c r="D5583" s="21" t="s">
        <v>964</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1105</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1053</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1106</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1293</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1107</v>
      </c>
      <c r="B5588" s="21" t="s">
        <v>962</v>
      </c>
      <c r="C5588" s="21" t="s">
        <v>1012</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2381</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981</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row>
    <row r="5592" spans="1:12">
      <c r="A5592" s="20" t="s">
        <v>2382</v>
      </c>
    </row>
    <row r="5593" spans="1:12">
      <c r="A5593" s="20" t="s">
        <v>1130</v>
      </c>
      <c r="B5593" s="21" t="s">
        <v>1046</v>
      </c>
      <c r="C5593" s="21" t="s">
        <v>1028</v>
      </c>
      <c r="D5593" s="21" t="s">
        <v>964</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1133</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970</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971</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1224</v>
      </c>
      <c r="B5597" s="21" t="s">
        <v>984</v>
      </c>
      <c r="C5597" s="21" t="s">
        <v>969</v>
      </c>
      <c r="D5597" s="21" t="s">
        <v>964</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1019</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2296</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1104</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1020</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1122</v>
      </c>
      <c r="B5602" s="21" t="s">
        <v>973</v>
      </c>
      <c r="C5602" s="21" t="s">
        <v>969</v>
      </c>
      <c r="D5602" s="21" t="s">
        <v>964</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2383</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974</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1094</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744</v>
      </c>
      <c r="B5606" s="21" t="s">
        <v>1046</v>
      </c>
      <c r="C5606" s="21" t="s">
        <v>985</v>
      </c>
      <c r="D5606" s="21" t="s">
        <v>964</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2384</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970</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1331</v>
      </c>
      <c r="B5609" s="21" t="s">
        <v>973</v>
      </c>
      <c r="C5609" s="21" t="s">
        <v>1050</v>
      </c>
      <c r="D5609" s="21" t="s">
        <v>964</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970</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1108</v>
      </c>
      <c r="B5611" s="21" t="s">
        <v>973</v>
      </c>
      <c r="C5611" s="21" t="s">
        <v>985</v>
      </c>
      <c r="D5611" s="21" t="s">
        <v>964</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970</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971</v>
      </c>
      <c r="B5613" s="21" t="s">
        <v>1098</v>
      </c>
      <c r="C5613" s="21" t="s">
        <v>985</v>
      </c>
      <c r="D5613" s="21" t="s">
        <v>964</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1614</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974</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1094</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1019</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971</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1087</v>
      </c>
      <c r="B5619" s="21" t="s">
        <v>973</v>
      </c>
      <c r="C5619" s="21" t="s">
        <v>969</v>
      </c>
      <c r="D5619" s="21" t="s">
        <v>964</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1131</v>
      </c>
      <c r="B5620" s="21" t="s">
        <v>1152</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1090</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1151</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1094</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2385</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2266</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1094</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2386</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978</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1010</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979</v>
      </c>
      <c r="B5630" s="21" t="s">
        <v>1473</v>
      </c>
      <c r="C5630" s="21" t="s">
        <v>1012</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1295</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1094</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1479</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1137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1053</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1019</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1108</v>
      </c>
      <c r="B5637" s="21" t="s">
        <v>993</v>
      </c>
      <c r="C5637" s="21" t="s">
        <v>985</v>
      </c>
      <c r="D5637" s="21" t="s">
        <v>964</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970</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2387</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1181</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2388</v>
      </c>
      <c r="B5641" s="21" t="s">
        <v>1098</v>
      </c>
      <c r="C5641" s="21" t="s">
        <v>997</v>
      </c>
      <c r="D5641" s="21" t="s">
        <v>964</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1059</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1033</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989</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1680</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2364</v>
      </c>
      <c r="B5646" s="21" t="s">
        <v>1225</v>
      </c>
      <c r="C5646" s="21" t="s">
        <v>969</v>
      </c>
      <c r="D5646" s="21" t="s">
        <v>964</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1017</v>
      </c>
      <c r="B5647" s="21" t="s">
        <v>1227</v>
      </c>
      <c r="C5647" s="21" t="s">
        <v>1050</v>
      </c>
      <c r="D5647" s="21" t="s">
        <v>964</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2389</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974</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1094</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1356</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1108</v>
      </c>
      <c r="B5652" s="21" t="s">
        <v>1456</v>
      </c>
      <c r="C5652" s="21" t="s">
        <v>985</v>
      </c>
      <c r="D5652" s="21" t="s">
        <v>964</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963</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2390</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1835</v>
      </c>
      <c r="B5655" s="21" t="s">
        <v>1032</v>
      </c>
      <c r="C5655" s="21" t="s">
        <v>1050</v>
      </c>
      <c r="D5655" s="21" t="s">
        <v>964</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974</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1356</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1108</v>
      </c>
      <c r="B5658" s="21" t="s">
        <v>1030</v>
      </c>
      <c r="C5658" s="21" t="s">
        <v>985</v>
      </c>
      <c r="D5658" s="21" t="s">
        <v>964</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963</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1108</v>
      </c>
      <c r="B5660" s="21" t="s">
        <v>1437</v>
      </c>
      <c r="C5660" s="21" t="s">
        <v>985</v>
      </c>
      <c r="D5660" s="21" t="s">
        <v>964</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2391</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1106</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1059</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1655</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971</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1224</v>
      </c>
      <c r="B5666" s="21" t="s">
        <v>1032</v>
      </c>
      <c r="C5666" s="21" t="s">
        <v>969</v>
      </c>
      <c r="D5666" s="21" t="s">
        <v>964</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1029</v>
      </c>
      <c r="B5667" s="21" t="s">
        <v>1312</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744</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1594</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155</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1059</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2392</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1010</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979</v>
      </c>
      <c r="B5674" s="21" t="s">
        <v>1874</v>
      </c>
      <c r="C5674" s="21" t="s">
        <v>1012</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2393</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974</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1106</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1059</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1108</v>
      </c>
      <c r="B5679" s="21" t="s">
        <v>1528</v>
      </c>
      <c r="C5679" s="21" t="s">
        <v>985</v>
      </c>
      <c r="D5679" s="21" t="s">
        <v>964</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1443</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974</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1301</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1059</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1104</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1020</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1122</v>
      </c>
      <c r="B5686" s="21" t="s">
        <v>1473</v>
      </c>
      <c r="C5686" s="21" t="s">
        <v>969</v>
      </c>
      <c r="D5686" s="21" t="s">
        <v>964</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1108</v>
      </c>
      <c r="B5687" s="21" t="s">
        <v>1456</v>
      </c>
      <c r="C5687" s="21" t="s">
        <v>985</v>
      </c>
      <c r="D5687" s="21" t="s">
        <v>964</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2089</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1020</v>
      </c>
      <c r="B5689" s="21" t="s">
        <v>1463</v>
      </c>
      <c r="C5689" s="21" t="s">
        <v>985</v>
      </c>
      <c r="D5689" s="21" t="s">
        <v>964</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2394</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974</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1094</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385</v>
      </c>
      <c r="B5693" s="21" t="s">
        <v>1456</v>
      </c>
      <c r="C5693" s="21" t="s">
        <v>1028</v>
      </c>
      <c r="D5693" s="21" t="s">
        <v>964</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1705</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1293</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2395</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2396</v>
      </c>
      <c r="B5697" s="21" t="s">
        <v>1204</v>
      </c>
      <c r="C5697" s="21" t="s">
        <v>1012</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974</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1106</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1033</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1059</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1108</v>
      </c>
      <c r="B5702" s="21" t="s">
        <v>1204</v>
      </c>
      <c r="C5702" s="21" t="s">
        <v>985</v>
      </c>
      <c r="D5702" s="21" t="s">
        <v>964</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974</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1301</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1059</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1020</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1122</v>
      </c>
      <c r="B5707" s="21" t="s">
        <v>1473</v>
      </c>
      <c r="C5707" s="21" t="s">
        <v>969</v>
      </c>
      <c r="D5707" s="21" t="s">
        <v>964</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1406</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981</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row>
    <row r="5711" spans="1:12">
      <c r="A5711" s="20" t="s">
        <v>2397</v>
      </c>
    </row>
    <row r="5712" spans="1:12">
      <c r="A5712" s="20" t="s">
        <v>1056</v>
      </c>
      <c r="B5712" s="21" t="s">
        <v>962</v>
      </c>
      <c r="C5712" s="21" t="s">
        <v>1028</v>
      </c>
      <c r="D5712" s="21" t="s">
        <v>964</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966</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1912</v>
      </c>
      <c r="B5714" s="21" t="s">
        <v>1046</v>
      </c>
      <c r="C5714" s="21" t="s">
        <v>985</v>
      </c>
      <c r="D5714" s="21" t="s">
        <v>964</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1222</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1763</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1020</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1250</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2398</v>
      </c>
      <c r="B5719" s="21" t="s">
        <v>993</v>
      </c>
      <c r="C5719" s="21" t="s">
        <v>969</v>
      </c>
      <c r="D5719" s="21" t="s">
        <v>964</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2399</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974</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970</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989</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1015</v>
      </c>
      <c r="B5724" s="21" t="s">
        <v>973</v>
      </c>
      <c r="C5724" s="21" t="s">
        <v>969</v>
      </c>
      <c r="D5724" s="21" t="s">
        <v>964</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970</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1020</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2400</v>
      </c>
      <c r="B5727" s="21" t="s">
        <v>980</v>
      </c>
      <c r="C5727" s="21" t="s">
        <v>977</v>
      </c>
      <c r="D5727" s="21" t="s">
        <v>964</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970</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1020</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2401</v>
      </c>
      <c r="B5730" s="21" t="s">
        <v>1000</v>
      </c>
      <c r="C5730" s="21" t="s">
        <v>963</v>
      </c>
      <c r="D5730" s="21" t="s">
        <v>964</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2402</v>
      </c>
      <c r="B5731" s="21" t="s">
        <v>1156</v>
      </c>
      <c r="C5731" s="21" t="s">
        <v>963</v>
      </c>
      <c r="D5731" s="21" t="s">
        <v>964</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2403</v>
      </c>
      <c r="B5732" s="21" t="s">
        <v>1156</v>
      </c>
      <c r="C5732" s="21" t="s">
        <v>963</v>
      </c>
      <c r="D5732" s="21" t="s">
        <v>964</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974</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1131</v>
      </c>
      <c r="B5734" s="21" t="s">
        <v>1030</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1053</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1553</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974</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1045</v>
      </c>
      <c r="B5738" s="21" t="s">
        <v>1030</v>
      </c>
      <c r="C5738" s="21" t="s">
        <v>985</v>
      </c>
      <c r="D5738" s="21" t="s">
        <v>964</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1426</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974</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2404</v>
      </c>
      <c r="B5741" s="21" t="s">
        <v>1000</v>
      </c>
      <c r="C5741" s="21" t="s">
        <v>963</v>
      </c>
      <c r="D5741" s="21" t="s">
        <v>964</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2405</v>
      </c>
      <c r="B5742" s="21" t="s">
        <v>1156</v>
      </c>
      <c r="C5742" s="21" t="s">
        <v>963</v>
      </c>
      <c r="D5742" s="21" t="s">
        <v>964</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2406</v>
      </c>
      <c r="B5743" s="21" t="s">
        <v>1156</v>
      </c>
      <c r="C5743" s="21" t="s">
        <v>963</v>
      </c>
      <c r="D5743" s="21" t="s">
        <v>964</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981</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row>
    <row r="5746" spans="1:12">
      <c r="A5746" s="20" t="s">
        <v>2407</v>
      </c>
    </row>
    <row r="5747" spans="1:12">
      <c r="A5747" s="20" t="s">
        <v>2405</v>
      </c>
      <c r="B5747" s="21" t="s">
        <v>984</v>
      </c>
      <c r="C5747" s="21" t="s">
        <v>963</v>
      </c>
      <c r="D5747" s="21" t="s">
        <v>964</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974</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2408</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1365</v>
      </c>
      <c r="B5750" s="21" t="s">
        <v>1125</v>
      </c>
      <c r="C5750" s="21" t="s">
        <v>985</v>
      </c>
      <c r="D5750" s="21" t="s">
        <v>964</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857</v>
      </c>
      <c r="B5751" s="21" t="s">
        <v>993</v>
      </c>
      <c r="C5751" s="21" t="s">
        <v>985</v>
      </c>
      <c r="D5751" s="21" t="s">
        <v>964</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2409</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1094</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1108</v>
      </c>
      <c r="B5754" s="21" t="s">
        <v>993</v>
      </c>
      <c r="C5754" s="21" t="s">
        <v>985</v>
      </c>
      <c r="D5754" s="21" t="s">
        <v>964</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337</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974</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1280</v>
      </c>
      <c r="B5757" s="21" t="s">
        <v>1046</v>
      </c>
      <c r="C5757" s="21" t="s">
        <v>1050</v>
      </c>
      <c r="D5757" s="21" t="s">
        <v>964</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1116</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1010</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2410</v>
      </c>
      <c r="B5760" s="21" t="s">
        <v>993</v>
      </c>
      <c r="C5760" s="21" t="s">
        <v>1012</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1059</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2405</v>
      </c>
      <c r="B5762" s="21" t="s">
        <v>980</v>
      </c>
      <c r="C5762" s="21" t="s">
        <v>963</v>
      </c>
      <c r="D5762" s="21" t="s">
        <v>964</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1042</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row>
    <row r="5765" spans="1:12">
      <c r="A5765" s="20" t="s">
        <v>2411</v>
      </c>
    </row>
    <row r="5766" spans="1:12">
      <c r="A5766" s="20" t="s">
        <v>2405</v>
      </c>
      <c r="B5766" s="21" t="s">
        <v>962</v>
      </c>
      <c r="C5766" s="21" t="s">
        <v>963</v>
      </c>
      <c r="D5766" s="21" t="s">
        <v>964</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974</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103</v>
      </c>
      <c r="B5768" s="21" t="s">
        <v>984</v>
      </c>
      <c r="C5768" s="21" t="s">
        <v>1028</v>
      </c>
      <c r="D5768" s="21" t="s">
        <v>964</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1790</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2412</v>
      </c>
      <c r="B5770" s="21" t="s">
        <v>1125</v>
      </c>
      <c r="C5770" s="21" t="s">
        <v>1004</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970</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857</v>
      </c>
      <c r="B5772" s="21" t="s">
        <v>993</v>
      </c>
      <c r="C5772" s="21" t="s">
        <v>985</v>
      </c>
      <c r="D5772" s="21" t="s">
        <v>964</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160</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981</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row>
    <row r="5776" spans="1:12">
      <c r="A5776" s="20" t="s">
        <v>2413</v>
      </c>
    </row>
    <row r="5777" spans="1:12">
      <c r="A5777" s="20" t="s">
        <v>2027</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981</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row>
    <row r="5780" spans="1:12">
      <c r="A5780" s="20" t="s">
        <v>2414</v>
      </c>
    </row>
    <row r="5781" spans="1:12">
      <c r="A5781" s="20" t="s">
        <v>2255</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2415</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2416</v>
      </c>
      <c r="B5783" s="21" t="s">
        <v>962</v>
      </c>
      <c r="C5783" s="21" t="s">
        <v>1016</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2417</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1365</v>
      </c>
      <c r="B5785" s="21" t="s">
        <v>984</v>
      </c>
      <c r="C5785" s="21" t="s">
        <v>985</v>
      </c>
      <c r="D5785" s="21" t="s">
        <v>964</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974</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1019</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1020</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1790</v>
      </c>
      <c r="B5789" s="21" t="s">
        <v>973</v>
      </c>
      <c r="C5789" s="21" t="s">
        <v>1004</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974</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1074</v>
      </c>
      <c r="B5791" s="21" t="s">
        <v>973</v>
      </c>
      <c r="C5791" s="21" t="s">
        <v>1004</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974</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1076</v>
      </c>
      <c r="B5793" s="21" t="s">
        <v>973</v>
      </c>
      <c r="C5793" s="21" t="s">
        <v>1004</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1042</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row>
    <row r="5796" spans="1:12">
      <c r="A5796" s="20" t="s">
        <v>2418</v>
      </c>
    </row>
    <row r="5797" spans="1:12">
      <c r="A5797" s="20" t="s">
        <v>1912</v>
      </c>
      <c r="B5797" s="21" t="s">
        <v>984</v>
      </c>
      <c r="C5797" s="21" t="s">
        <v>985</v>
      </c>
      <c r="D5797" s="21" t="s">
        <v>964</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1222</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1293</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2419</v>
      </c>
      <c r="B5800" s="21" t="s">
        <v>1125</v>
      </c>
      <c r="C5800" s="21" t="s">
        <v>1012</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2420</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974</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1301</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11</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2405</v>
      </c>
      <c r="B5805" s="21" t="s">
        <v>962</v>
      </c>
      <c r="C5805" s="21" t="s">
        <v>963</v>
      </c>
      <c r="D5805" s="21" t="s">
        <v>964</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2406</v>
      </c>
      <c r="B5806" s="21" t="s">
        <v>973</v>
      </c>
      <c r="C5806" s="21" t="s">
        <v>963</v>
      </c>
      <c r="D5806" s="21" t="s">
        <v>964</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966</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1912</v>
      </c>
      <c r="B5808" s="21" t="s">
        <v>1046</v>
      </c>
      <c r="C5808" s="21" t="s">
        <v>985</v>
      </c>
      <c r="D5808" s="21" t="s">
        <v>964</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1222</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1790</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970</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971</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2421</v>
      </c>
      <c r="B5813" s="21" t="s">
        <v>973</v>
      </c>
      <c r="C5813" s="21" t="s">
        <v>969</v>
      </c>
      <c r="D5813" s="21" t="s">
        <v>964</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1166</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2422</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1019</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1181</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1107</v>
      </c>
      <c r="B5818" s="21" t="s">
        <v>980</v>
      </c>
      <c r="C5818" s="21" t="s">
        <v>997</v>
      </c>
      <c r="D5818" s="21" t="s">
        <v>964</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974</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1301</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1137</v>
      </c>
      <c r="B5821" s="21" t="s">
        <v>1084</v>
      </c>
      <c r="C5821" s="21" t="s">
        <v>1028</v>
      </c>
      <c r="D5821" s="21" t="s">
        <v>964</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1053</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1076</v>
      </c>
      <c r="B5823" s="21" t="s">
        <v>973</v>
      </c>
      <c r="C5823" s="21" t="s">
        <v>1004</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1356</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1045</v>
      </c>
      <c r="B5825" s="21" t="s">
        <v>1152</v>
      </c>
      <c r="C5825" s="21" t="s">
        <v>985</v>
      </c>
      <c r="D5825" s="21" t="s">
        <v>964</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1686</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499</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1010</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2317</v>
      </c>
      <c r="B5829" s="21" t="s">
        <v>1227</v>
      </c>
      <c r="C5829" s="21" t="s">
        <v>1012</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1142</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971</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1349</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981</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row>
    <row r="5835" spans="1:12">
      <c r="A5835" s="20" t="s">
        <v>2423</v>
      </c>
    </row>
    <row r="5836" spans="1:12">
      <c r="A5836" s="20" t="s">
        <v>1056</v>
      </c>
      <c r="B5836" s="21" t="s">
        <v>962</v>
      </c>
      <c r="C5836" s="21" t="s">
        <v>963</v>
      </c>
      <c r="D5836" s="21" t="s">
        <v>964</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966</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998</v>
      </c>
      <c r="B5838" s="21" t="s">
        <v>973</v>
      </c>
      <c r="C5838" s="21" t="s">
        <v>963</v>
      </c>
      <c r="D5838" s="21" t="s">
        <v>964</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974</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1045</v>
      </c>
      <c r="B5840" s="21" t="s">
        <v>984</v>
      </c>
      <c r="C5840" s="21" t="s">
        <v>985</v>
      </c>
      <c r="D5840" s="21" t="s">
        <v>964</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1426</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1033</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857</v>
      </c>
      <c r="B5843" s="21" t="s">
        <v>1046</v>
      </c>
      <c r="C5843" s="21" t="s">
        <v>985</v>
      </c>
      <c r="D5843" s="21" t="s">
        <v>964</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1062</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1564</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989</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2424</v>
      </c>
      <c r="B5847" s="21" t="s">
        <v>993</v>
      </c>
      <c r="C5847" s="21" t="s">
        <v>969</v>
      </c>
      <c r="D5847" s="21" t="s">
        <v>964</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1097</v>
      </c>
      <c r="B5848" s="21" t="s">
        <v>1098</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2404</v>
      </c>
      <c r="B5849" s="21" t="s">
        <v>1152</v>
      </c>
      <c r="C5849" s="21" t="s">
        <v>963</v>
      </c>
      <c r="D5849" s="21" t="s">
        <v>964</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2405</v>
      </c>
      <c r="B5850" s="21" t="s">
        <v>1156</v>
      </c>
      <c r="C5850" s="21" t="s">
        <v>963</v>
      </c>
      <c r="D5850" s="21" t="s">
        <v>964</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1116</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2425</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978</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1293</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2426</v>
      </c>
      <c r="B5855" s="21" t="s">
        <v>1000</v>
      </c>
      <c r="C5855" s="21" t="s">
        <v>1012</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1163</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2427</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2428</v>
      </c>
      <c r="B5858" s="21" t="s">
        <v>1156</v>
      </c>
      <c r="C5858" s="21" t="s">
        <v>1004</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345</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1059</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2429</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979</v>
      </c>
      <c r="B5862" s="21" t="s">
        <v>1049</v>
      </c>
      <c r="C5862" s="21" t="s">
        <v>963</v>
      </c>
      <c r="D5862" s="21" t="s">
        <v>964</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981</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row>
    <row r="5865" spans="1:12">
      <c r="A5865" s="20" t="s">
        <v>2430</v>
      </c>
    </row>
    <row r="5866" spans="1:12">
      <c r="A5866" s="20" t="s">
        <v>2102</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1213</v>
      </c>
      <c r="B5867" s="21" t="s">
        <v>984</v>
      </c>
      <c r="C5867" s="21" t="s">
        <v>1028</v>
      </c>
      <c r="D5867" s="21" t="s">
        <v>964</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1033</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1137</v>
      </c>
      <c r="B5869" s="21" t="s">
        <v>1046</v>
      </c>
      <c r="C5869" s="21" t="s">
        <v>1028</v>
      </c>
      <c r="D5869" s="21" t="s">
        <v>964</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1053</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1014</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1128</v>
      </c>
      <c r="B5872" s="21" t="s">
        <v>962</v>
      </c>
      <c r="C5872" s="21" t="s">
        <v>1016</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1131</v>
      </c>
      <c r="B5873" s="21" t="s">
        <v>1084</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1116</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970</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1020</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1149</v>
      </c>
      <c r="B5877" s="21" t="s">
        <v>980</v>
      </c>
      <c r="C5877" s="21" t="s">
        <v>969</v>
      </c>
      <c r="D5877" s="21" t="s">
        <v>964</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1042</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row>
    <row r="5880" spans="1:12">
      <c r="A5880" s="20" t="s">
        <v>2108</v>
      </c>
    </row>
    <row r="5881" spans="1:12">
      <c r="A5881" s="20" t="s">
        <v>1083</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966</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2109</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981</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row>
    <row r="5886" spans="1:12">
      <c r="A5886" s="20" t="s">
        <v>2431</v>
      </c>
    </row>
    <row r="5887" spans="1:12">
      <c r="A5887" s="20" t="s">
        <v>2432</v>
      </c>
      <c r="B5887" s="21" t="s">
        <v>980</v>
      </c>
      <c r="C5887" s="21" t="s">
        <v>1025</v>
      </c>
      <c r="D5887" s="21" t="s">
        <v>964</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2364</v>
      </c>
      <c r="B5888" s="21" t="s">
        <v>973</v>
      </c>
      <c r="C5888" s="21" t="s">
        <v>977</v>
      </c>
      <c r="D5888" s="21" t="s">
        <v>964</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974</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1146</v>
      </c>
      <c r="B5890" s="21" t="s">
        <v>1046</v>
      </c>
      <c r="C5890" s="21" t="s">
        <v>985</v>
      </c>
      <c r="D5890" s="21" t="s">
        <v>964</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1222</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2365</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1165</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1443</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1017</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2433</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1019</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979</v>
      </c>
      <c r="B5898" s="21" t="s">
        <v>980</v>
      </c>
      <c r="C5898" s="21" t="s">
        <v>963</v>
      </c>
      <c r="D5898" s="21" t="s">
        <v>964</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974</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1301</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1146</v>
      </c>
      <c r="B5901" s="21" t="s">
        <v>1084</v>
      </c>
      <c r="C5901" s="21" t="s">
        <v>985</v>
      </c>
      <c r="D5901" s="21" t="s">
        <v>964</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1222</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1762</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2365</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1019</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1020</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1454</v>
      </c>
      <c r="B5907" s="21" t="s">
        <v>980</v>
      </c>
      <c r="C5907" s="21" t="s">
        <v>977</v>
      </c>
      <c r="D5907" s="21" t="s">
        <v>964</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978</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979</v>
      </c>
      <c r="B5909" s="21" t="s">
        <v>1000</v>
      </c>
      <c r="C5909" s="21" t="s">
        <v>963</v>
      </c>
      <c r="D5909" s="21" t="s">
        <v>964</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974</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1094</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1385</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1033</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1045</v>
      </c>
      <c r="B5914" s="21" t="s">
        <v>1152</v>
      </c>
      <c r="C5914" s="21" t="s">
        <v>985</v>
      </c>
      <c r="D5914" s="21" t="s">
        <v>964</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1105</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2434</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1285</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2435</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70</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975</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t="s">
        <v>2436</v>
      </c>
      <c r="B5921" s="21" t="s">
        <v>1227</v>
      </c>
      <c r="C5921" s="21" t="s">
        <v>969</v>
      </c>
      <c r="D5921" s="21" t="s">
        <v>964</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t="s">
        <v>970</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1020</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1600</v>
      </c>
      <c r="B5924" s="21" t="s">
        <v>1204</v>
      </c>
      <c r="C5924" s="21" t="s">
        <v>969</v>
      </c>
      <c r="D5924" s="21" t="s">
        <v>964</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970</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174</v>
      </c>
      <c r="B5926" s="21" t="s">
        <v>1473</v>
      </c>
      <c r="C5926" s="21" t="s">
        <v>1004</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1356</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2437</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1094</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2438</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1094</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970</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975</v>
      </c>
      <c r="B5933" s="21" t="s">
        <v>1034</v>
      </c>
      <c r="C5933" s="21" t="s">
        <v>985</v>
      </c>
      <c r="D5933" s="21" t="s">
        <v>964</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2439</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970</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1181</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174</v>
      </c>
      <c r="B5937" s="21" t="s">
        <v>1307</v>
      </c>
      <c r="C5937" s="21" t="s">
        <v>997</v>
      </c>
      <c r="D5937" s="21" t="s">
        <v>964</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2440</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974</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2367</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t="s">
        <v>1162</v>
      </c>
      <c r="E5941" s="22">
        <f>IF(D5941="?OLD","!!!","")</f>
        <v/>
      </c>
      <c r="F5941" s="23" t="str">
        <f>IF(OR(E5941="",E5941="!!!"),"",IF(NOT(ISNA(VLOOKUP(E5941,E$1:E5940,1,FALSE()))),"OLD",IF(AND(E5941&lt;&gt;"",E5941&lt;&gt;"!!!"),"NEW","")))</f>
        <v> </v>
      </c>
      <c r="G5941" s="24" t="str">
        <f>IF(OR(E5941="",E5941="!!!"),"",IF(OR(J5941=0,AND(J5941=1,K5941=1),AND(J5941=1,I5941="SBJ"),AND(J5941=1,I5941=0)),"?IN_FOCUS",IF(J5941&lt;=2,"?ACTIVATED",IF(J5941&lt;&gt;"","?FAMILIAR",IF(F5941="NEW",IF(ISNA(VLOOKUP(E5941,#REF!,1,FALSE())),"?TYPE_IDENTIFIABLE","?REFERENTIAL"),"_")))))</f>
        <v> </v>
      </c>
      <c r="H5941" s="25" t="str">
        <f>IF(J5941&lt;&gt;1,"",IF(I5941="SBJ","CB","?"))</f>
        <v> </v>
      </c>
      <c r="I5941" s="26" t="str">
        <f>IF(OR(E5941="",E5941="!!!",F5941="NEW"),"",INDEX(B5940:B$2,-1+SUMPRODUCT(MAX(ROW(E5940:E$2)*(E5941=E5940:E$2)))))</f>
        <v> </v>
      </c>
      <c r="J5941" s="26" t="str">
        <f>IF(OR(E5941="",E5941="!!!",F5941="NEW"),"",COUNTBLANK(OFFSET(A$1,,,SUMPRODUCT(MAX(ROW(E$2:E5941)*(E5941=E$2:E5941)))))-COUNTBLANK(OFFSET(A$1,,,SUMPRODUCT(MAX(ROW(E$1:E5940)*(E2=E$1:E5940))))))</f>
        <v> </v>
      </c>
      <c r="K5941" s="26" t="str">
        <f>IF(OR(E5941="",E5941="!!!",F5941="NEW"),"",INDEX(J$1:J5940,SUMPRODUCT(MAX(ROW(E$1:E5940)*(E5941=E$1:E5940)))))</f>
        <v> </v>
      </c>
      <c r="L5941" s="27"/>
    </row>
    <row r="5942" spans="1:12">
      <c r="A5942" s="20" t="s">
        <v>1010</v>
      </c>
      <c r="E5942" s="22">
        <f>IF(D5942="?OLD","!!!","")</f>
        <v/>
      </c>
      <c r="F5942" s="23" t="str">
        <f>IF(OR(E5942="",E5942="!!!"),"",IF(NOT(ISNA(VLOOKUP(E5942,E$1:E5941,1,FALSE()))),"OLD",IF(AND(E5942&lt;&gt;"",E5942&lt;&gt;"!!!"),"NEW","")))</f>
        <v> </v>
      </c>
      <c r="G5942" s="24" t="str">
        <f>IF(OR(E5942="",E5942="!!!"),"",IF(OR(J5942=0,AND(J5942=1,K5942=1),AND(J5942=1,I5942="SBJ"),AND(J5942=1,I5942=0)),"?IN_FOCUS",IF(J5942&lt;=2,"?ACTIVATED",IF(J5942&lt;&gt;"","?FAMILIAR",IF(F5942="NEW",IF(ISNA(VLOOKUP(E5942,#REF!,1,FALSE())),"?TYPE_IDENTIFIABLE","?REFERENTIAL"),"_")))))</f>
        <v> </v>
      </c>
      <c r="H5942" s="25" t="str">
        <f>IF(J5942&lt;&gt;1,"",IF(I5942="SBJ","CB","?"))</f>
        <v> </v>
      </c>
      <c r="I5942" s="26" t="str">
        <f>IF(OR(E5942="",E5942="!!!",F5942="NEW"),"",INDEX(B5941:B$2,-1+SUMPRODUCT(MAX(ROW(E5941:E$2)*(E5942=E5941:E$2)))))</f>
        <v> </v>
      </c>
      <c r="J5942" s="26" t="str">
        <f>IF(OR(E5942="",E5942="!!!",F5942="NEW"),"",COUNTBLANK(OFFSET(A$1,,,SUMPRODUCT(MAX(ROW(E$2:E5942)*(E5942=E$2:E5942)))))-COUNTBLANK(OFFSET(A$1,,,SUMPRODUCT(MAX(ROW(E$1:E5941)*(E2=E$1:E5941))))))</f>
        <v> </v>
      </c>
      <c r="K5942" s="26" t="str">
        <f>IF(OR(E5942="",E5942="!!!",F5942="NEW"),"",INDEX(J$1:J5941,SUMPRODUCT(MAX(ROW(E$1:E5941)*(E5942=E$1:E5941)))))</f>
        <v> </v>
      </c>
      <c r="L5942" s="27"/>
    </row>
    <row r="5943" spans="1:12">
      <c r="A5943" s="20" t="s">
        <v>2441</v>
      </c>
      <c r="B5943" s="21" t="s">
        <v>1308</v>
      </c>
      <c r="C5943" s="21" t="s">
        <v>1012</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974</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1045</v>
      </c>
      <c r="B5945" s="21" t="s">
        <v>984</v>
      </c>
      <c r="C5945" s="21" t="s">
        <v>985</v>
      </c>
      <c r="D5945" s="21" t="s">
        <v>964</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1008</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t="s">
        <v>1029</v>
      </c>
      <c r="E5947" s="22">
        <f>IF(D5947="?OLD","!!!","")</f>
        <v/>
      </c>
      <c r="F5947" s="23" t="str">
        <f>IF(OR(E5947="",E5947="!!!"),"",IF(NOT(ISNA(VLOOKUP(E5947,E$1:E5946,1,FALSE()))),"OLD",IF(AND(E5947&lt;&gt;"",E5947&lt;&gt;"!!!"),"NEW","")))</f>
        <v> </v>
      </c>
      <c r="G5947" s="24" t="str">
        <f>IF(OR(E5947="",E5947="!!!"),"",IF(OR(J5947=0,AND(J5947=1,K5947=1),AND(J5947=1,I5947="SBJ"),AND(J5947=1,I5947=0)),"?IN_FOCUS",IF(J5947&lt;=2,"?ACTIVATED",IF(J5947&lt;&gt;"","?FAMILIAR",IF(F5947="NEW",IF(ISNA(VLOOKUP(E5947,#REF!,1,FALSE())),"?TYPE_IDENTIFIABLE","?REFERENTIAL"),"_")))))</f>
        <v> </v>
      </c>
      <c r="H5947" s="25" t="str">
        <f>IF(J5947&lt;&gt;1,"",IF(I5947="SBJ","CB","?"))</f>
        <v> </v>
      </c>
      <c r="I5947" s="26" t="str">
        <f>IF(OR(E5947="",E5947="!!!",F5947="NEW"),"",INDEX(B5946:B$2,-1+SUMPRODUCT(MAX(ROW(E5946:E$2)*(E5947=E5946:E$2)))))</f>
        <v> </v>
      </c>
      <c r="J5947" s="26" t="str">
        <f>IF(OR(E5947="",E5947="!!!",F5947="NEW"),"",COUNTBLANK(OFFSET(A$1,,,SUMPRODUCT(MAX(ROW(E$2:E5947)*(E5947=E$2:E5947)))))-COUNTBLANK(OFFSET(A$1,,,SUMPRODUCT(MAX(ROW(E$1:E5946)*(E2=E$1:E5946))))))</f>
        <v> </v>
      </c>
      <c r="K5947" s="26" t="str">
        <f>IF(OR(E5947="",E5947="!!!",F5947="NEW"),"",INDEX(J$1:J5946,SUMPRODUCT(MAX(ROW(E$1:E5946)*(E5947=E$1:E5946)))))</f>
        <v> </v>
      </c>
      <c r="L5947" s="27"/>
    </row>
    <row r="5948" spans="1:12">
      <c r="A5948" s="20" t="s">
        <v>744</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1183</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1116</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1014</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1128</v>
      </c>
      <c r="B5952" s="21" t="s">
        <v>993</v>
      </c>
      <c r="C5952" s="21" t="s">
        <v>1016</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t="s">
        <v>970</v>
      </c>
      <c r="E5953" s="22">
        <f>IF(D5953="?OLD","!!!","")</f>
        <v/>
      </c>
      <c r="F5953" s="23" t="str">
        <f>IF(OR(E5953="",E5953="!!!"),"",IF(NOT(ISNA(VLOOKUP(E5953,E$1:E5952,1,FALSE()))),"OLD",IF(AND(E5953&lt;&gt;"",E5953&lt;&gt;"!!!"),"NEW","")))</f>
        <v> </v>
      </c>
      <c r="G5953" s="24" t="str">
        <f>IF(OR(E5953="",E5953="!!!"),"",IF(OR(J5953=0,AND(J5953=1,K5953=1),AND(J5953=1,I5953="SBJ"),AND(J5953=1,I5953=0)),"?IN_FOCUS",IF(J5953&lt;=2,"?ACTIVATED",IF(J5953&lt;&gt;"","?FAMILIAR",IF(F5953="NEW",IF(ISNA(VLOOKUP(E5953,#REF!,1,FALSE())),"?TYPE_IDENTIFIABLE","?REFERENTIAL"),"_")))))</f>
        <v> </v>
      </c>
      <c r="H5953" s="25" t="str">
        <f>IF(J5953&lt;&gt;1,"",IF(I5953="SBJ","CB","?"))</f>
        <v> </v>
      </c>
      <c r="I5953" s="26" t="str">
        <f>IF(OR(E5953="",E5953="!!!",F5953="NEW"),"",INDEX(B5952:B$2,-1+SUMPRODUCT(MAX(ROW(E5952:E$2)*(E5953=E5952:E$2)))))</f>
        <v> </v>
      </c>
      <c r="J5953" s="26" t="str">
        <f>IF(OR(E5953="",E5953="!!!",F5953="NEW"),"",COUNTBLANK(OFFSET(A$1,,,SUMPRODUCT(MAX(ROW(E$2:E5953)*(E5953=E$2:E5953)))))-COUNTBLANK(OFFSET(A$1,,,SUMPRODUCT(MAX(ROW(E$1:E5952)*(E2=E$1:E5952))))))</f>
        <v> </v>
      </c>
      <c r="K5953" s="26" t="str">
        <f>IF(OR(E5953="",E5953="!!!",F5953="NEW"),"",INDEX(J$1:J5952,SUMPRODUCT(MAX(ROW(E$1:E5952)*(E5953=E$1:E5952)))))</f>
        <v> </v>
      </c>
      <c r="L5953" s="27"/>
    </row>
    <row r="5954" spans="1:12">
      <c r="A5954" s="20" t="s">
        <v>2442</v>
      </c>
      <c r="B5954" s="21" t="s">
        <v>980</v>
      </c>
      <c r="C5954" s="21" t="s">
        <v>1004</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1009</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1020</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1790</v>
      </c>
      <c r="B5957" s="21" t="s">
        <v>973</v>
      </c>
      <c r="C5957" s="21" t="s">
        <v>969</v>
      </c>
      <c r="D5957" s="21" t="s">
        <v>964</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1029</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1010</v>
      </c>
      <c r="B5959" s="21" t="s">
        <v>1152</v>
      </c>
      <c r="C5959" s="21" t="s">
        <v>1050</v>
      </c>
      <c r="D5959" s="21" t="s">
        <v>964</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970</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971</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2443</v>
      </c>
      <c r="B5962" s="21" t="s">
        <v>1156</v>
      </c>
      <c r="C5962" s="21" t="s">
        <v>977</v>
      </c>
      <c r="D5962" s="21" t="s">
        <v>964</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978</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979</v>
      </c>
      <c r="B5964" s="21" t="s">
        <v>1204</v>
      </c>
      <c r="C5964" s="21" t="s">
        <v>963</v>
      </c>
      <c r="D5964" s="21" t="s">
        <v>964</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2288</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2444</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2445</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978</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t="s">
        <v>979</v>
      </c>
      <c r="B5969" s="21" t="s">
        <v>1156</v>
      </c>
      <c r="C5969" s="21" t="s">
        <v>963</v>
      </c>
      <c r="D5969" s="21" t="s">
        <v>964</v>
      </c>
      <c r="E5969" s="22">
        <f>IF(D5969="?OLD","!!!","")</f>
        <v/>
      </c>
      <c r="F5969" s="23" t="str">
        <f>IF(OR(E5969="",E5969="!!!"),"",IF(NOT(ISNA(VLOOKUP(E5969,E$1:E5968,1,FALSE()))),"OLD",IF(AND(E5969&lt;&gt;"",E5969&lt;&gt;"!!!"),"NEW","")))</f>
        <v> </v>
      </c>
      <c r="G5969" s="24" t="str">
        <f>IF(OR(E5969="",E5969="!!!"),"",IF(OR(J5969=0,AND(J5969=1,K5969=1),AND(J5969=1,I5969="SBJ"),AND(J5969=1,I5969=0)),"?IN_FOCUS",IF(J5969&lt;=2,"?ACTIVATED",IF(J5969&lt;&gt;"","?FAMILIAR",IF(F5969="NEW",IF(ISNA(VLOOKUP(E5969,#REF!,1,FALSE())),"?TYPE_IDENTIFIABLE","?REFERENTIAL"),"_")))))</f>
        <v> </v>
      </c>
      <c r="H5969" s="25" t="str">
        <f>IF(J5969&lt;&gt;1,"",IF(I5969="SBJ","CB","?"))</f>
        <v> </v>
      </c>
      <c r="I5969" s="26" t="str">
        <f>IF(OR(E5969="",E5969="!!!",F5969="NEW"),"",INDEX(B5968:B$2,-1+SUMPRODUCT(MAX(ROW(E5968:E$2)*(E5969=E5968:E$2)))))</f>
        <v> </v>
      </c>
      <c r="J5969" s="26" t="str">
        <f>IF(OR(E5969="",E5969="!!!",F5969="NEW"),"",COUNTBLANK(OFFSET(A$1,,,SUMPRODUCT(MAX(ROW(E$2:E5969)*(E5969=E$2:E5969)))))-COUNTBLANK(OFFSET(A$1,,,SUMPRODUCT(MAX(ROW(E$1:E5968)*(E2=E$1:E5968))))))</f>
        <v> </v>
      </c>
      <c r="K5969" s="26" t="str">
        <f>IF(OR(E5969="",E5969="!!!",F5969="NEW"),"",INDEX(J$1:J5968,SUMPRODUCT(MAX(ROW(E$1:E5968)*(E5969=E$1:E5968)))))</f>
        <v> </v>
      </c>
      <c r="L5969" s="27"/>
    </row>
    <row r="5970" spans="1:12">
      <c r="A5970" s="20" t="s">
        <v>1017</v>
      </c>
      <c r="E5970" s="22">
        <f>IF(D5970="?OLD","!!!","")</f>
        <v/>
      </c>
      <c r="F5970" s="23" t="str">
        <f>IF(OR(E5970="",E5970="!!!"),"",IF(NOT(ISNA(VLOOKUP(E5970,E$1:E5969,1,FALSE()))),"OLD",IF(AND(E5970&lt;&gt;"",E5970&lt;&gt;"!!!"),"NEW","")))</f>
        <v> </v>
      </c>
      <c r="G5970" s="24" t="str">
        <f>IF(OR(E5970="",E5970="!!!"),"",IF(OR(J5970=0,AND(J5970=1,K5970=1),AND(J5970=1,I5970="SBJ"),AND(J5970=1,I5970=0)),"?IN_FOCUS",IF(J5970&lt;=2,"?ACTIVATED",IF(J5970&lt;&gt;"","?FAMILIAR",IF(F5970="NEW",IF(ISNA(VLOOKUP(E5970,#REF!,1,FALSE())),"?TYPE_IDENTIFIABLE","?REFERENTIAL"),"_")))))</f>
        <v> </v>
      </c>
      <c r="H5970" s="25" t="str">
        <f>IF(J5970&lt;&gt;1,"",IF(I5970="SBJ","CB","?"))</f>
        <v> </v>
      </c>
      <c r="I5970" s="26" t="str">
        <f>IF(OR(E5970="",E5970="!!!",F5970="NEW"),"",INDEX(B5969:B$2,-1+SUMPRODUCT(MAX(ROW(E5969:E$2)*(E5970=E5969:E$2)))))</f>
        <v> </v>
      </c>
      <c r="J5970" s="26" t="str">
        <f>IF(OR(E5970="",E5970="!!!",F5970="NEW"),"",COUNTBLANK(OFFSET(A$1,,,SUMPRODUCT(MAX(ROW(E$2:E5970)*(E5970=E$2:E5970)))))-COUNTBLANK(OFFSET(A$1,,,SUMPRODUCT(MAX(ROW(E$1:E5969)*(E2=E$1:E5969))))))</f>
        <v> </v>
      </c>
      <c r="K5970" s="26" t="str">
        <f>IF(OR(E5970="",E5970="!!!",F5970="NEW"),"",INDEX(J$1:J5969,SUMPRODUCT(MAX(ROW(E$1:E5969)*(E5970=E$1:E5969)))))</f>
        <v> </v>
      </c>
      <c r="L5970" s="27"/>
    </row>
    <row r="5971" spans="1:12">
      <c r="A5971" s="20" t="s">
        <v>1297</v>
      </c>
      <c r="B5971" s="21" t="s">
        <v>1156</v>
      </c>
      <c r="C5971" s="21" t="s">
        <v>1004</v>
      </c>
      <c r="E5971" s="22">
        <f>IF(D5971="?OLD","!!!","")</f>
        <v/>
      </c>
      <c r="F5971" s="23" t="str">
        <f>IF(OR(E5971="",E5971="!!!"),"",IF(NOT(ISNA(VLOOKUP(E5971,E$1:E5970,1,FALSE()))),"OLD",IF(AND(E5971&lt;&gt;"",E5971&lt;&gt;"!!!"),"NEW","")))</f>
        <v> </v>
      </c>
      <c r="G5971" s="24" t="str">
        <f>IF(OR(E5971="",E5971="!!!"),"",IF(OR(J5971=0,AND(J5971=1,K5971=1),AND(J5971=1,I5971="SBJ"),AND(J5971=1,I5971=0)),"?IN_FOCUS",IF(J5971&lt;=2,"?ACTIVATED",IF(J5971&lt;&gt;"","?FAMILIAR",IF(F5971="NEW",IF(ISNA(VLOOKUP(E5971,#REF!,1,FALSE())),"?TYPE_IDENTIFIABLE","?REFERENTIAL"),"_")))))</f>
        <v> </v>
      </c>
      <c r="H5971" s="25" t="str">
        <f>IF(J5971&lt;&gt;1,"",IF(I5971="SBJ","CB","?"))</f>
        <v> </v>
      </c>
      <c r="I5971" s="26" t="str">
        <f>IF(OR(E5971="",E5971="!!!",F5971="NEW"),"",INDEX(B5970:B$2,-1+SUMPRODUCT(MAX(ROW(E5970:E$2)*(E5971=E5970:E$2)))))</f>
        <v> </v>
      </c>
      <c r="J5971" s="26" t="str">
        <f>IF(OR(E5971="",E5971="!!!",F5971="NEW"),"",COUNTBLANK(OFFSET(A$1,,,SUMPRODUCT(MAX(ROW(E$2:E5971)*(E5971=E$2:E5971)))))-COUNTBLANK(OFFSET(A$1,,,SUMPRODUCT(MAX(ROW(E$1:E5970)*(E2=E$1:E5970))))))</f>
        <v> </v>
      </c>
      <c r="K5971" s="26" t="str">
        <f>IF(OR(E5971="",E5971="!!!",F5971="NEW"),"",INDEX(J$1:J5970,SUMPRODUCT(MAX(ROW(E$1:E5970)*(E5971=E$1:E5970)))))</f>
        <v> </v>
      </c>
      <c r="L5971" s="27"/>
    </row>
    <row r="5972" spans="1:12">
      <c r="A5972" s="20" t="s">
        <v>970</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t="s">
        <v>1024</v>
      </c>
      <c r="B5973" s="21" t="s">
        <v>1204</v>
      </c>
      <c r="C5973" s="21" t="s">
        <v>1025</v>
      </c>
      <c r="D5973" s="21" t="s">
        <v>964</v>
      </c>
      <c r="E5973" s="22">
        <f>IF(D5973="?OLD","!!!","")</f>
        <v/>
      </c>
      <c r="F5973" s="23" t="str">
        <f>IF(OR(E5973="",E5973="!!!"),"",IF(NOT(ISNA(VLOOKUP(E5973,E$1:E5972,1,FALSE()))),"OLD",IF(AND(E5973&lt;&gt;"",E5973&lt;&gt;"!!!"),"NEW","")))</f>
        <v> </v>
      </c>
      <c r="G5973" s="24" t="str">
        <f>IF(OR(E5973="",E5973="!!!"),"",IF(OR(J5973=0,AND(J5973=1,K5973=1),AND(J5973=1,I5973="SBJ"),AND(J5973=1,I5973=0)),"?IN_FOCUS",IF(J5973&lt;=2,"?ACTIVATED",IF(J5973&lt;&gt;"","?FAMILIAR",IF(F5973="NEW",IF(ISNA(VLOOKUP(E5973,#REF!,1,FALSE())),"?TYPE_IDENTIFIABLE","?REFERENTIAL"),"_")))))</f>
        <v> </v>
      </c>
      <c r="H5973" s="25" t="str">
        <f>IF(J5973&lt;&gt;1,"",IF(I5973="SBJ","CB","?"))</f>
        <v> </v>
      </c>
      <c r="I5973" s="26" t="str">
        <f>IF(OR(E5973="",E5973="!!!",F5973="NEW"),"",INDEX(B5972:B$2,-1+SUMPRODUCT(MAX(ROW(E5972:E$2)*(E5973=E5972:E$2)))))</f>
        <v> </v>
      </c>
      <c r="J5973" s="26" t="str">
        <f>IF(OR(E5973="",E5973="!!!",F5973="NEW"),"",COUNTBLANK(OFFSET(A$1,,,SUMPRODUCT(MAX(ROW(E$2:E5973)*(E5973=E$2:E5973)))))-COUNTBLANK(OFFSET(A$1,,,SUMPRODUCT(MAX(ROW(E$1:E5972)*(E2=E$1:E5972))))))</f>
        <v> </v>
      </c>
      <c r="K5973" s="26" t="str">
        <f>IF(OR(E5973="",E5973="!!!",F5973="NEW"),"",INDEX(J$1:J5972,SUMPRODUCT(MAX(ROW(E$1:E5972)*(E5973=E$1:E5972)))))</f>
        <v> </v>
      </c>
      <c r="L5973" s="27"/>
    </row>
    <row r="5974" spans="1:12">
      <c r="A5974" s="20" t="s">
        <v>2446</v>
      </c>
      <c r="B5974" s="21" t="s">
        <v>1156</v>
      </c>
      <c r="C5974" s="21" t="s">
        <v>977</v>
      </c>
      <c r="D5974" s="21" t="s">
        <v>964</v>
      </c>
      <c r="E5974" s="22">
        <f>IF(D5974="?OLD","!!!","")</f>
        <v/>
      </c>
      <c r="F5974" s="23" t="str">
        <f>IF(OR(E5974="",E5974="!!!"),"",IF(NOT(ISNA(VLOOKUP(E5974,E$1:E5973,1,FALSE()))),"OLD",IF(AND(E5974&lt;&gt;"",E5974&lt;&gt;"!!!"),"NEW","")))</f>
        <v> </v>
      </c>
      <c r="G5974" s="24" t="str">
        <f>IF(OR(E5974="",E5974="!!!"),"",IF(OR(J5974=0,AND(J5974=1,K5974=1),AND(J5974=1,I5974="SBJ"),AND(J5974=1,I5974=0)),"?IN_FOCUS",IF(J5974&lt;=2,"?ACTIVATED",IF(J5974&lt;&gt;"","?FAMILIAR",IF(F5974="NEW",IF(ISNA(VLOOKUP(E5974,#REF!,1,FALSE())),"?TYPE_IDENTIFIABLE","?REFERENTIAL"),"_")))))</f>
        <v> </v>
      </c>
      <c r="H5974" s="25" t="str">
        <f>IF(J5974&lt;&gt;1,"",IF(I5974="SBJ","CB","?"))</f>
        <v> </v>
      </c>
      <c r="I5974" s="26" t="str">
        <f>IF(OR(E5974="",E5974="!!!",F5974="NEW"),"",INDEX(B5973:B$2,-1+SUMPRODUCT(MAX(ROW(E5973:E$2)*(E5974=E5973:E$2)))))</f>
        <v> </v>
      </c>
      <c r="J5974" s="26" t="str">
        <f>IF(OR(E5974="",E5974="!!!",F5974="NEW"),"",COUNTBLANK(OFFSET(A$1,,,SUMPRODUCT(MAX(ROW(E$2:E5974)*(E5974=E$2:E5974)))))-COUNTBLANK(OFFSET(A$1,,,SUMPRODUCT(MAX(ROW(E$1:E5973)*(E2=E$1:E5973))))))</f>
        <v> </v>
      </c>
      <c r="K5974" s="26" t="str">
        <f>IF(OR(E5974="",E5974="!!!",F5974="NEW"),"",INDEX(J$1:J5973,SUMPRODUCT(MAX(ROW(E$1:E5973)*(E5974=E$1:E5973)))))</f>
        <v> </v>
      </c>
      <c r="L5974" s="27"/>
    </row>
    <row r="5975" spans="1:12">
      <c r="A5975" s="20" t="s">
        <v>2447</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981</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row>
    <row r="5978" spans="1:12">
      <c r="A5978" s="20" t="s">
        <v>2448</v>
      </c>
    </row>
    <row r="5979" spans="1:12">
      <c r="A5979" s="20" t="s">
        <v>983</v>
      </c>
      <c r="B5979" s="21" t="s">
        <v>984</v>
      </c>
      <c r="C5979" s="21" t="s">
        <v>985</v>
      </c>
      <c r="D5979" s="21" t="s">
        <v>964</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t="s">
        <v>1426</v>
      </c>
      <c r="E5980" s="22">
        <f>IF(D5980="?OLD","!!!","")</f>
        <v/>
      </c>
      <c r="F5980" s="23" t="str">
        <f>IF(OR(E5980="",E5980="!!!"),"",IF(NOT(ISNA(VLOOKUP(E5980,E$1:E5979,1,FALSE()))),"OLD",IF(AND(E5980&lt;&gt;"",E5980&lt;&gt;"!!!"),"NEW","")))</f>
        <v> </v>
      </c>
      <c r="G5980" s="24" t="str">
        <f>IF(OR(E5980="",E5980="!!!"),"",IF(OR(J5980=0,AND(J5980=1,K5980=1),AND(J5980=1,I5980="SBJ"),AND(J5980=1,I5980=0)),"?IN_FOCUS",IF(J5980&lt;=2,"?ACTIVATED",IF(J5980&lt;&gt;"","?FAMILIAR",IF(F5980="NEW",IF(ISNA(VLOOKUP(E5980,#REF!,1,FALSE())),"?TYPE_IDENTIFIABLE","?REFERENTIAL"),"_")))))</f>
        <v> </v>
      </c>
      <c r="H5980" s="25" t="str">
        <f>IF(J5980&lt;&gt;1,"",IF(I5980="SBJ","CB","?"))</f>
        <v> </v>
      </c>
      <c r="I5980" s="26" t="str">
        <f>IF(OR(E5980="",E5980="!!!",F5980="NEW"),"",INDEX(B5979:B$2,-1+SUMPRODUCT(MAX(ROW(E5979:E$2)*(E5980=E5979:E$2)))))</f>
        <v> </v>
      </c>
      <c r="J5980" s="26" t="str">
        <f>IF(OR(E5980="",E5980="!!!",F5980="NEW"),"",COUNTBLANK(OFFSET(A$1,,,SUMPRODUCT(MAX(ROW(E$2:E5980)*(E5980=E$2:E5980)))))-COUNTBLANK(OFFSET(A$1,,,SUMPRODUCT(MAX(ROW(E$1:E5979)*(E2=E$1:E5979))))))</f>
        <v> </v>
      </c>
      <c r="K5980" s="26" t="str">
        <f>IF(OR(E5980="",E5980="!!!",F5980="NEW"),"",INDEX(J$1:J5979,SUMPRODUCT(MAX(ROW(E$1:E5979)*(E5980=E$1:E5979)))))</f>
        <v> </v>
      </c>
      <c r="L5980" s="27"/>
    </row>
    <row r="5981" spans="1:12">
      <c r="A5981" s="20" t="s">
        <v>1029</v>
      </c>
      <c r="E5981" s="22">
        <f>IF(D5981="?OLD","!!!","")</f>
        <v/>
      </c>
      <c r="F5981" s="23" t="str">
        <f>IF(OR(E5981="",E5981="!!!"),"",IF(NOT(ISNA(VLOOKUP(E5981,E$1:E5980,1,FALSE()))),"OLD",IF(AND(E5981&lt;&gt;"",E5981&lt;&gt;"!!!"),"NEW","")))</f>
        <v> </v>
      </c>
      <c r="G5981" s="24" t="str">
        <f>IF(OR(E5981="",E5981="!!!"),"",IF(OR(J5981=0,AND(J5981=1,K5981=1),AND(J5981=1,I5981="SBJ"),AND(J5981=1,I5981=0)),"?IN_FOCUS",IF(J5981&lt;=2,"?ACTIVATED",IF(J5981&lt;&gt;"","?FAMILIAR",IF(F5981="NEW",IF(ISNA(VLOOKUP(E5981,#REF!,1,FALSE())),"?TYPE_IDENTIFIABLE","?REFERENTIAL"),"_")))))</f>
        <v> </v>
      </c>
      <c r="H5981" s="25" t="str">
        <f>IF(J5981&lt;&gt;1,"",IF(I5981="SBJ","CB","?"))</f>
        <v> </v>
      </c>
      <c r="I5981" s="26" t="str">
        <f>IF(OR(E5981="",E5981="!!!",F5981="NEW"),"",INDEX(B5980:B$2,-1+SUMPRODUCT(MAX(ROW(E5980:E$2)*(E5981=E5980:E$2)))))</f>
        <v> </v>
      </c>
      <c r="J5981" s="26" t="str">
        <f>IF(OR(E5981="",E5981="!!!",F5981="NEW"),"",COUNTBLANK(OFFSET(A$1,,,SUMPRODUCT(MAX(ROW(E$2:E5981)*(E5981=E$2:E5981)))))-COUNTBLANK(OFFSET(A$1,,,SUMPRODUCT(MAX(ROW(E$1:E5980)*(E2=E$1:E5980))))))</f>
        <v> </v>
      </c>
      <c r="K5981" s="26" t="str">
        <f>IF(OR(E5981="",E5981="!!!",F5981="NEW"),"",INDEX(J$1:J5980,SUMPRODUCT(MAX(ROW(E$1:E5980)*(E5981=E$1:E5980)))))</f>
        <v> </v>
      </c>
      <c r="L5981" s="27"/>
    </row>
    <row r="5982" spans="1:12">
      <c r="A5982" s="20" t="s">
        <v>1293</v>
      </c>
      <c r="E5982" s="22">
        <f>IF(D5982="?OLD","!!!","")</f>
        <v/>
      </c>
      <c r="F5982" s="23" t="str">
        <f>IF(OR(E5982="",E5982="!!!"),"",IF(NOT(ISNA(VLOOKUP(E5982,E$1:E5981,1,FALSE()))),"OLD",IF(AND(E5982&lt;&gt;"",E5982&lt;&gt;"!!!"),"NEW","")))</f>
        <v> </v>
      </c>
      <c r="G5982" s="24" t="str">
        <f>IF(OR(E5982="",E5982="!!!"),"",IF(OR(J5982=0,AND(J5982=1,K5982=1),AND(J5982=1,I5982="SBJ"),AND(J5982=1,I5982=0)),"?IN_FOCUS",IF(J5982&lt;=2,"?ACTIVATED",IF(J5982&lt;&gt;"","?FAMILIAR",IF(F5982="NEW",IF(ISNA(VLOOKUP(E5982,#REF!,1,FALSE())),"?TYPE_IDENTIFIABLE","?REFERENTIAL"),"_")))))</f>
        <v> </v>
      </c>
      <c r="H5982" s="25" t="str">
        <f>IF(J5982&lt;&gt;1,"",IF(I5982="SBJ","CB","?"))</f>
        <v> </v>
      </c>
      <c r="I5982" s="26" t="str">
        <f>IF(OR(E5982="",E5982="!!!",F5982="NEW"),"",INDEX(B5981:B$2,-1+SUMPRODUCT(MAX(ROW(E5981:E$2)*(E5982=E5981:E$2)))))</f>
        <v> </v>
      </c>
      <c r="J5982" s="26" t="str">
        <f>IF(OR(E5982="",E5982="!!!",F5982="NEW"),"",COUNTBLANK(OFFSET(A$1,,,SUMPRODUCT(MAX(ROW(E$2:E5982)*(E5982=E$2:E5982)))))-COUNTBLANK(OFFSET(A$1,,,SUMPRODUCT(MAX(ROW(E$1:E5981)*(E2=E$1:E5981))))))</f>
        <v> </v>
      </c>
      <c r="K5982" s="26" t="str">
        <f>IF(OR(E5982="",E5982="!!!",F5982="NEW"),"",INDEX(J$1:J5981,SUMPRODUCT(MAX(ROW(E$1:E5981)*(E5982=E$1:E5981)))))</f>
        <v> </v>
      </c>
      <c r="L5982" s="27"/>
    </row>
    <row r="5983" spans="1:12">
      <c r="A5983" s="20" t="s">
        <v>1163</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2427</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2428</v>
      </c>
      <c r="B5985" s="21" t="s">
        <v>1046</v>
      </c>
      <c r="C5985" s="21" t="s">
        <v>1012</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345</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1059</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t="s">
        <v>979</v>
      </c>
      <c r="B5988" s="21" t="s">
        <v>980</v>
      </c>
      <c r="C5988" s="21" t="s">
        <v>963</v>
      </c>
      <c r="D5988" s="21" t="s">
        <v>964</v>
      </c>
      <c r="E5988" s="22">
        <f>IF(D5988="?OLD","!!!","")</f>
        <v/>
      </c>
      <c r="F5988" s="23" t="str">
        <f>IF(OR(E5988="",E5988="!!!"),"",IF(NOT(ISNA(VLOOKUP(E5988,E$1:E5987,1,FALSE()))),"OLD",IF(AND(E5988&lt;&gt;"",E5988&lt;&gt;"!!!"),"NEW","")))</f>
        <v> </v>
      </c>
      <c r="G5988" s="24" t="str">
        <f>IF(OR(E5988="",E5988="!!!"),"",IF(OR(J5988=0,AND(J5988=1,K5988=1),AND(J5988=1,I5988="SBJ"),AND(J5988=1,I5988=0)),"?IN_FOCUS",IF(J5988&lt;=2,"?ACTIVATED",IF(J5988&lt;&gt;"","?FAMILIAR",IF(F5988="NEW",IF(ISNA(VLOOKUP(E5988,#REF!,1,FALSE())),"?TYPE_IDENTIFIABLE","?REFERENTIAL"),"_")))))</f>
        <v> </v>
      </c>
      <c r="H5988" s="25" t="str">
        <f>IF(J5988&lt;&gt;1,"",IF(I5988="SBJ","CB","?"))</f>
        <v> </v>
      </c>
      <c r="I5988" s="26" t="str">
        <f>IF(OR(E5988="",E5988="!!!",F5988="NEW"),"",INDEX(B5987:B$2,-1+SUMPRODUCT(MAX(ROW(E5987:E$2)*(E5988=E5987:E$2)))))</f>
        <v> </v>
      </c>
      <c r="J5988" s="26" t="str">
        <f>IF(OR(E5988="",E5988="!!!",F5988="NEW"),"",COUNTBLANK(OFFSET(A$1,,,SUMPRODUCT(MAX(ROW(E$2:E5988)*(E5988=E$2:E5988)))))-COUNTBLANK(OFFSET(A$1,,,SUMPRODUCT(MAX(ROW(E$1:E5987)*(E2=E$1:E5987))))))</f>
        <v> </v>
      </c>
      <c r="K5988" s="26" t="str">
        <f>IF(OR(E5988="",E5988="!!!",F5988="NEW"),"",INDEX(J$1:J5987,SUMPRODUCT(MAX(ROW(E$1:E5987)*(E5988=E$1:E5987)))))</f>
        <v> </v>
      </c>
      <c r="L5988" s="27"/>
    </row>
    <row r="5989" spans="1:12">
      <c r="A5989" s="20" t="s">
        <v>1053</v>
      </c>
      <c r="E5989" s="22">
        <f>IF(D5989="?OLD","!!!","")</f>
        <v/>
      </c>
      <c r="F5989" s="23" t="str">
        <f>IF(OR(E5989="",E5989="!!!"),"",IF(NOT(ISNA(VLOOKUP(E5989,E$1:E5988,1,FALSE()))),"OLD",IF(AND(E5989&lt;&gt;"",E5989&lt;&gt;"!!!"),"NEW","")))</f>
        <v> </v>
      </c>
      <c r="G5989" s="24" t="str">
        <f>IF(OR(E5989="",E5989="!!!"),"",IF(OR(J5989=0,AND(J5989=1,K5989=1),AND(J5989=1,I5989="SBJ"),AND(J5989=1,I5989=0)),"?IN_FOCUS",IF(J5989&lt;=2,"?ACTIVATED",IF(J5989&lt;&gt;"","?FAMILIAR",IF(F5989="NEW",IF(ISNA(VLOOKUP(E5989,#REF!,1,FALSE())),"?TYPE_IDENTIFIABLE","?REFERENTIAL"),"_")))))</f>
        <v> </v>
      </c>
      <c r="H5989" s="25" t="str">
        <f>IF(J5989&lt;&gt;1,"",IF(I5989="SBJ","CB","?"))</f>
        <v> </v>
      </c>
      <c r="I5989" s="26" t="str">
        <f>IF(OR(E5989="",E5989="!!!",F5989="NEW"),"",INDEX(B5988:B$2,-1+SUMPRODUCT(MAX(ROW(E5988:E$2)*(E5989=E5988:E$2)))))</f>
        <v> </v>
      </c>
      <c r="J5989" s="26" t="str">
        <f>IF(OR(E5989="",E5989="!!!",F5989="NEW"),"",COUNTBLANK(OFFSET(A$1,,,SUMPRODUCT(MAX(ROW(E$2:E5989)*(E5989=E$2:E5989)))))-COUNTBLANK(OFFSET(A$1,,,SUMPRODUCT(MAX(ROW(E$1:E5988)*(E2=E$1:E5988))))))</f>
        <v> </v>
      </c>
      <c r="K5989" s="26" t="str">
        <f>IF(OR(E5989="",E5989="!!!",F5989="NEW"),"",INDEX(J$1:J5988,SUMPRODUCT(MAX(ROW(E$1:E5988)*(E5989=E$1:E5988)))))</f>
        <v> </v>
      </c>
      <c r="L5989" s="27"/>
    </row>
    <row r="5990" spans="1:12">
      <c r="A5990" s="20" t="s">
        <v>2449</v>
      </c>
      <c r="E5990" s="22">
        <f>IF(D5990="?OLD","!!!","")</f>
        <v/>
      </c>
      <c r="F5990" s="23" t="str">
        <f>IF(OR(E5990="",E5990="!!!"),"",IF(NOT(ISNA(VLOOKUP(E5990,E$1:E5989,1,FALSE()))),"OLD",IF(AND(E5990&lt;&gt;"",E5990&lt;&gt;"!!!"),"NEW","")))</f>
        <v> </v>
      </c>
      <c r="G5990" s="24" t="str">
        <f>IF(OR(E5990="",E5990="!!!"),"",IF(OR(J5990=0,AND(J5990=1,K5990=1),AND(J5990=1,I5990="SBJ"),AND(J5990=1,I5990=0)),"?IN_FOCUS",IF(J5990&lt;=2,"?ACTIVATED",IF(J5990&lt;&gt;"","?FAMILIAR",IF(F5990="NEW",IF(ISNA(VLOOKUP(E5990,#REF!,1,FALSE())),"?TYPE_IDENTIFIABLE","?REFERENTIAL"),"_")))))</f>
        <v> </v>
      </c>
      <c r="H5990" s="25" t="str">
        <f>IF(J5990&lt;&gt;1,"",IF(I5990="SBJ","CB","?"))</f>
        <v> </v>
      </c>
      <c r="I5990" s="26" t="str">
        <f>IF(OR(E5990="",E5990="!!!",F5990="NEW"),"",INDEX(B5989:B$2,-1+SUMPRODUCT(MAX(ROW(E5989:E$2)*(E5990=E5989:E$2)))))</f>
        <v> </v>
      </c>
      <c r="J5990" s="26" t="str">
        <f>IF(OR(E5990="",E5990="!!!",F5990="NEW"),"",COUNTBLANK(OFFSET(A$1,,,SUMPRODUCT(MAX(ROW(E$2:E5990)*(E5990=E$2:E5990)))))-COUNTBLANK(OFFSET(A$1,,,SUMPRODUCT(MAX(ROW(E$1:E5989)*(E2=E$1:E5989))))))</f>
        <v> </v>
      </c>
      <c r="K5990" s="26" t="str">
        <f>IF(OR(E5990="",E5990="!!!",F5990="NEW"),"",INDEX(J$1:J5989,SUMPRODUCT(MAX(ROW(E$1:E5989)*(E5990=E$1:E5989)))))</f>
        <v> </v>
      </c>
      <c r="L5990" s="27"/>
    </row>
    <row r="5991" spans="1:12">
      <c r="A5991" s="20" t="s">
        <v>385</v>
      </c>
      <c r="B5991" s="21" t="s">
        <v>962</v>
      </c>
      <c r="C5991" s="21" t="s">
        <v>1028</v>
      </c>
      <c r="D5991" s="21" t="s">
        <v>964</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1097</v>
      </c>
      <c r="B5992" s="21" t="s">
        <v>1049</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1108</v>
      </c>
      <c r="B5993" s="21" t="s">
        <v>1084</v>
      </c>
      <c r="C5993" s="21" t="s">
        <v>985</v>
      </c>
      <c r="D5993" s="21" t="s">
        <v>964</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1150</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t="s">
        <v>1848</v>
      </c>
      <c r="B5995" s="21" t="s">
        <v>1049</v>
      </c>
      <c r="C5995" s="21" t="s">
        <v>1004</v>
      </c>
      <c r="E5995" s="22">
        <f>IF(D5995="?OLD","!!!","")</f>
        <v/>
      </c>
      <c r="F5995" s="23" t="str">
        <f>IF(OR(E5995="",E5995="!!!"),"",IF(NOT(ISNA(VLOOKUP(E5995,E$1:E5994,1,FALSE()))),"OLD",IF(AND(E5995&lt;&gt;"",E5995&lt;&gt;"!!!"),"NEW","")))</f>
        <v> </v>
      </c>
      <c r="G5995" s="24" t="str">
        <f>IF(OR(E5995="",E5995="!!!"),"",IF(OR(J5995=0,AND(J5995=1,K5995=1),AND(J5995=1,I5995="SBJ"),AND(J5995=1,I5995=0)),"?IN_FOCUS",IF(J5995&lt;=2,"?ACTIVATED",IF(J5995&lt;&gt;"","?FAMILIAR",IF(F5995="NEW",IF(ISNA(VLOOKUP(E5995,#REF!,1,FALSE())),"?TYPE_IDENTIFIABLE","?REFERENTIAL"),"_")))))</f>
        <v> </v>
      </c>
      <c r="H5995" s="25" t="str">
        <f>IF(J5995&lt;&gt;1,"",IF(I5995="SBJ","CB","?"))</f>
        <v> </v>
      </c>
      <c r="I5995" s="26" t="str">
        <f>IF(OR(E5995="",E5995="!!!",F5995="NEW"),"",INDEX(B5994:B$2,-1+SUMPRODUCT(MAX(ROW(E5994:E$2)*(E5995=E5994:E$2)))))</f>
        <v> </v>
      </c>
      <c r="J5995" s="26" t="str">
        <f>IF(OR(E5995="",E5995="!!!",F5995="NEW"),"",COUNTBLANK(OFFSET(A$1,,,SUMPRODUCT(MAX(ROW(E$2:E5995)*(E5995=E$2:E5995)))))-COUNTBLANK(OFFSET(A$1,,,SUMPRODUCT(MAX(ROW(E$1:E5994)*(E2=E$1:E5994))))))</f>
        <v> </v>
      </c>
      <c r="K5995" s="26" t="str">
        <f>IF(OR(E5995="",E5995="!!!",F5995="NEW"),"",INDEX(J$1:J5994,SUMPRODUCT(MAX(ROW(E$1:E5994)*(E5995=E$1:E5994)))))</f>
        <v> </v>
      </c>
      <c r="L5995" s="27"/>
    </row>
    <row r="5996" spans="1:12">
      <c r="A5996" s="20" t="s">
        <v>981</v>
      </c>
      <c r="E5996" s="22">
        <f>IF(D5996="?OLD","!!!","")</f>
        <v/>
      </c>
      <c r="F5996" s="23" t="str">
        <f>IF(OR(E5996="",E5996="!!!"),"",IF(NOT(ISNA(VLOOKUP(E5996,E$1:E5995,1,FALSE()))),"OLD",IF(AND(E5996&lt;&gt;"",E5996&lt;&gt;"!!!"),"NEW","")))</f>
        <v> </v>
      </c>
      <c r="G5996" s="24" t="str">
        <f>IF(OR(E5996="",E5996="!!!"),"",IF(OR(J5996=0,AND(J5996=1,K5996=1),AND(J5996=1,I5996="SBJ"),AND(J5996=1,I5996=0)),"?IN_FOCUS",IF(J5996&lt;=2,"?ACTIVATED",IF(J5996&lt;&gt;"","?FAMILIAR",IF(F5996="NEW",IF(ISNA(VLOOKUP(E5996,#REF!,1,FALSE())),"?TYPE_IDENTIFIABLE","?REFERENTIAL"),"_")))))</f>
        <v> </v>
      </c>
      <c r="H5996" s="25" t="str">
        <f>IF(J5996&lt;&gt;1,"",IF(I5996="SBJ","CB","?"))</f>
        <v> </v>
      </c>
      <c r="I5996" s="26" t="str">
        <f>IF(OR(E5996="",E5996="!!!",F5996="NEW"),"",INDEX(B5995:B$2,-1+SUMPRODUCT(MAX(ROW(E5995:E$2)*(E5996=E5995:E$2)))))</f>
        <v> </v>
      </c>
      <c r="J5996" s="26" t="str">
        <f>IF(OR(E5996="",E5996="!!!",F5996="NEW"),"",COUNTBLANK(OFFSET(A$1,,,SUMPRODUCT(MAX(ROW(E$2:E5996)*(E5996=E$2:E5996)))))-COUNTBLANK(OFFSET(A$1,,,SUMPRODUCT(MAX(ROW(E$1:E5995)*(E2=E$1:E5995))))))</f>
        <v> </v>
      </c>
      <c r="K5996" s="26" t="str">
        <f>IF(OR(E5996="",E5996="!!!",F5996="NEW"),"",INDEX(J$1:J5995,SUMPRODUCT(MAX(ROW(E$1:E5995)*(E5996=E$1:E5995)))))</f>
        <v> </v>
      </c>
      <c r="L5996" s="27"/>
    </row>
    <row r="5997" spans="1:12">
      <c r="A5997" s="20"/>
    </row>
    <row r="5998" spans="1:12">
      <c r="A5998" s="20" t="s">
        <v>2450</v>
      </c>
    </row>
    <row r="5999" spans="1:12">
      <c r="A5999" s="20" t="s">
        <v>1230</v>
      </c>
      <c r="B5999" s="21" t="s">
        <v>984</v>
      </c>
      <c r="C5999" s="21" t="s">
        <v>985</v>
      </c>
      <c r="D5999" s="21" t="s">
        <v>964</v>
      </c>
      <c r="E5999" s="22">
        <f>IF(D5999="?OLD","!!!","")</f>
        <v/>
      </c>
      <c r="F5999" s="23" t="str">
        <f>IF(OR(E5999="",E5999="!!!"),"",IF(NOT(ISNA(VLOOKUP(E5999,E$1:E5998,1,FALSE()))),"OLD",IF(AND(E5999&lt;&gt;"",E5999&lt;&gt;"!!!"),"NEW","")))</f>
        <v> </v>
      </c>
      <c r="G5999" s="24" t="str">
        <f>IF(OR(E5999="",E5999="!!!"),"",IF(OR(J5999=0,AND(J5999=1,K5999=1),AND(J5999=1,I5999="SBJ"),AND(J5999=1,I5999=0)),"?IN_FOCUS",IF(J5999&lt;=2,"?ACTIVATED",IF(J5999&lt;&gt;"","?FAMILIAR",IF(F5999="NEW",IF(ISNA(VLOOKUP(E5999,#REF!,1,FALSE())),"?TYPE_IDENTIFIABLE","?REFERENTIAL"),"_")))))</f>
        <v> </v>
      </c>
      <c r="H5999" s="25" t="str">
        <f>IF(J5999&lt;&gt;1,"",IF(I5999="SBJ","CB","?"))</f>
        <v> </v>
      </c>
      <c r="I5999" s="26" t="str">
        <f>IF(OR(E5999="",E5999="!!!",F5999="NEW"),"",INDEX(B5998:B$2,-1+SUMPRODUCT(MAX(ROW(E5998:E$2)*(E5999=E5998:E$2)))))</f>
        <v> </v>
      </c>
      <c r="J5999" s="26" t="str">
        <f>IF(OR(E5999="",E5999="!!!",F5999="NEW"),"",COUNTBLANK(OFFSET(A$1,,,SUMPRODUCT(MAX(ROW(E$2:E5999)*(E5999=E$2:E5999)))))-COUNTBLANK(OFFSET(A$1,,,SUMPRODUCT(MAX(ROW(E$1:E5998)*(E2=E$1:E5998))))))</f>
        <v> </v>
      </c>
      <c r="K5999" s="26" t="str">
        <f>IF(OR(E5999="",E5999="!!!",F5999="NEW"),"",INDEX(J$1:J5998,SUMPRODUCT(MAX(ROW(E$1:E5998)*(E5999=E$1:E5998)))))</f>
        <v> </v>
      </c>
      <c r="L5999" s="27"/>
    </row>
    <row r="6000" spans="1:12">
      <c r="A6000" s="20" t="s">
        <v>2043</v>
      </c>
      <c r="E6000" s="22">
        <f>IF(D6000="?OLD","!!!","")</f>
        <v/>
      </c>
      <c r="F6000" s="23" t="str">
        <f>IF(OR(E6000="",E6000="!!!"),"",IF(NOT(ISNA(VLOOKUP(E6000,E$1:E5999,1,FALSE()))),"OLD",IF(AND(E6000&lt;&gt;"",E6000&lt;&gt;"!!!"),"NEW","")))</f>
        <v> </v>
      </c>
      <c r="G6000" s="24" t="str">
        <f>IF(OR(E6000="",E6000="!!!"),"",IF(OR(J6000=0,AND(J6000=1,K6000=1),AND(J6000=1,I6000="SBJ"),AND(J6000=1,I6000=0)),"?IN_FOCUS",IF(J6000&lt;=2,"?ACTIVATED",IF(J6000&lt;&gt;"","?FAMILIAR",IF(F6000="NEW",IF(ISNA(VLOOKUP(E6000,#REF!,1,FALSE())),"?TYPE_IDENTIFIABLE","?REFERENTIAL"),"_")))))</f>
        <v> </v>
      </c>
      <c r="H6000" s="25" t="str">
        <f>IF(J6000&lt;&gt;1,"",IF(I6000="SBJ","CB","?"))</f>
        <v> </v>
      </c>
      <c r="I6000" s="26" t="str">
        <f>IF(OR(E6000="",E6000="!!!",F6000="NEW"),"",INDEX(B5999:B$2,-1+SUMPRODUCT(MAX(ROW(E5999:E$2)*(E6000=E5999:E$2)))))</f>
        <v> </v>
      </c>
      <c r="J6000" s="26" t="str">
        <f>IF(OR(E6000="",E6000="!!!",F6000="NEW"),"",COUNTBLANK(OFFSET(A$1,,,SUMPRODUCT(MAX(ROW(E$2:E6000)*(E6000=E$2:E6000)))))-COUNTBLANK(OFFSET(A$1,,,SUMPRODUCT(MAX(ROW(E$1:E5999)*(E2=E$1:E5999))))))</f>
        <v> </v>
      </c>
      <c r="K6000" s="26" t="str">
        <f>IF(OR(E6000="",E6000="!!!",F6000="NEW"),"",INDEX(J$1:J5999,SUMPRODUCT(MAX(ROW(E$1:E5999)*(E6000=E$1:E5999)))))</f>
        <v> </v>
      </c>
      <c r="L6000" s="27"/>
    </row>
    <row r="6001" spans="1:12">
      <c r="A6001" s="20" t="s">
        <v>2451</v>
      </c>
      <c r="E6001" s="22">
        <f>IF(D6001="?OLD","!!!","")</f>
        <v/>
      </c>
      <c r="F6001" s="23" t="str">
        <f>IF(OR(E6001="",E6001="!!!"),"",IF(NOT(ISNA(VLOOKUP(E6001,E$1:E6000,1,FALSE()))),"OLD",IF(AND(E6001&lt;&gt;"",E6001&lt;&gt;"!!!"),"NEW","")))</f>
        <v> </v>
      </c>
      <c r="G6001" s="24" t="str">
        <f>IF(OR(E6001="",E6001="!!!"),"",IF(OR(J6001=0,AND(J6001=1,K6001=1),AND(J6001=1,I6001="SBJ"),AND(J6001=1,I6001=0)),"?IN_FOCUS",IF(J6001&lt;=2,"?ACTIVATED",IF(J6001&lt;&gt;"","?FAMILIAR",IF(F6001="NEW",IF(ISNA(VLOOKUP(E6001,#REF!,1,FALSE())),"?TYPE_IDENTIFIABLE","?REFERENTIAL"),"_")))))</f>
        <v> </v>
      </c>
      <c r="H6001" s="25" t="str">
        <f>IF(J6001&lt;&gt;1,"",IF(I6001="SBJ","CB","?"))</f>
        <v> </v>
      </c>
      <c r="I6001" s="26" t="str">
        <f>IF(OR(E6001="",E6001="!!!",F6001="NEW"),"",INDEX(B6000:B$2,-1+SUMPRODUCT(MAX(ROW(E6000:E$2)*(E6001=E6000:E$2)))))</f>
        <v> </v>
      </c>
      <c r="J6001" s="26" t="str">
        <f>IF(OR(E6001="",E6001="!!!",F6001="NEW"),"",COUNTBLANK(OFFSET(A$1,,,SUMPRODUCT(MAX(ROW(E$2:E6001)*(E6001=E$2:E6001)))))-COUNTBLANK(OFFSET(A$1,,,SUMPRODUCT(MAX(ROW(E$1:E6000)*(E2=E$1:E6000))))))</f>
        <v> </v>
      </c>
      <c r="K6001" s="26" t="str">
        <f>IF(OR(E6001="",E6001="!!!",F6001="NEW"),"",INDEX(J$1:J6000,SUMPRODUCT(MAX(ROW(E$1:E6000)*(E6001=E$1:E6000)))))</f>
        <v> </v>
      </c>
      <c r="L6001" s="27"/>
    </row>
    <row r="6002" spans="1:12">
      <c r="A6002" s="20" t="s">
        <v>1251</v>
      </c>
      <c r="B6002" s="21" t="s">
        <v>980</v>
      </c>
      <c r="C6002" s="21" t="s">
        <v>1025</v>
      </c>
      <c r="D6002" s="21" t="s">
        <v>964</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2452</v>
      </c>
      <c r="B6003" s="21" t="s">
        <v>993</v>
      </c>
      <c r="C6003" s="21" t="s">
        <v>977</v>
      </c>
      <c r="D6003" s="21" t="s">
        <v>964</v>
      </c>
      <c r="E6003" s="22">
        <f>IF(D6003="?OLD","!!!","")</f>
        <v/>
      </c>
      <c r="F6003" s="23" t="str">
        <f>IF(OR(E6003="",E6003="!!!"),"",IF(NOT(ISNA(VLOOKUP(E6003,E$1:E6002,1,FALSE()))),"OLD",IF(AND(E6003&lt;&gt;"",E6003&lt;&gt;"!!!"),"NEW","")))</f>
        <v> </v>
      </c>
      <c r="G6003" s="24" t="str">
        <f>IF(OR(E6003="",E6003="!!!"),"",IF(OR(J6003=0,AND(J6003=1,K6003=1),AND(J6003=1,I6003="SBJ"),AND(J6003=1,I6003=0)),"?IN_FOCUS",IF(J6003&lt;=2,"?ACTIVATED",IF(J6003&lt;&gt;"","?FAMILIAR",IF(F6003="NEW",IF(ISNA(VLOOKUP(E6003,#REF!,1,FALSE())),"?TYPE_IDENTIFIABLE","?REFERENTIAL"),"_")))))</f>
        <v> </v>
      </c>
      <c r="H6003" s="25" t="str">
        <f>IF(J6003&lt;&gt;1,"",IF(I6003="SBJ","CB","?"))</f>
        <v> </v>
      </c>
      <c r="I6003" s="26" t="str">
        <f>IF(OR(E6003="",E6003="!!!",F6003="NEW"),"",INDEX(B6002:B$2,-1+SUMPRODUCT(MAX(ROW(E6002:E$2)*(E6003=E6002:E$2)))))</f>
        <v> </v>
      </c>
      <c r="J6003" s="26" t="str">
        <f>IF(OR(E6003="",E6003="!!!",F6003="NEW"),"",COUNTBLANK(OFFSET(A$1,,,SUMPRODUCT(MAX(ROW(E$2:E6003)*(E6003=E$2:E6003)))))-COUNTBLANK(OFFSET(A$1,,,SUMPRODUCT(MAX(ROW(E$1:E6002)*(E2=E$1:E6002))))))</f>
        <v> </v>
      </c>
      <c r="K6003" s="26" t="str">
        <f>IF(OR(E6003="",E6003="!!!",F6003="NEW"),"",INDEX(J$1:J6002,SUMPRODUCT(MAX(ROW(E$1:E6002)*(E6003=E$1:E6002)))))</f>
        <v> </v>
      </c>
      <c r="L6003" s="27"/>
    </row>
    <row r="6004" spans="1:12">
      <c r="A6004" s="20" t="s">
        <v>974</v>
      </c>
      <c r="E6004" s="22">
        <f>IF(D6004="?OLD","!!!","")</f>
        <v/>
      </c>
      <c r="F6004" s="23" t="str">
        <f>IF(OR(E6004="",E6004="!!!"),"",IF(NOT(ISNA(VLOOKUP(E6004,E$1:E6003,1,FALSE()))),"OLD",IF(AND(E6004&lt;&gt;"",E6004&lt;&gt;"!!!"),"NEW","")))</f>
        <v> </v>
      </c>
      <c r="G6004" s="24" t="str">
        <f>IF(OR(E6004="",E6004="!!!"),"",IF(OR(J6004=0,AND(J6004=1,K6004=1),AND(J6004=1,I6004="SBJ"),AND(J6004=1,I6004=0)),"?IN_FOCUS",IF(J6004&lt;=2,"?ACTIVATED",IF(J6004&lt;&gt;"","?FAMILIAR",IF(F6004="NEW",IF(ISNA(VLOOKUP(E6004,#REF!,1,FALSE())),"?TYPE_IDENTIFIABLE","?REFERENTIAL"),"_")))))</f>
        <v> </v>
      </c>
      <c r="H6004" s="25" t="str">
        <f>IF(J6004&lt;&gt;1,"",IF(I6004="SBJ","CB","?"))</f>
        <v> </v>
      </c>
      <c r="I6004" s="26" t="str">
        <f>IF(OR(E6004="",E6004="!!!",F6004="NEW"),"",INDEX(B6003:B$2,-1+SUMPRODUCT(MAX(ROW(E6003:E$2)*(E6004=E6003:E$2)))))</f>
        <v> </v>
      </c>
      <c r="J6004" s="26" t="str">
        <f>IF(OR(E6004="",E6004="!!!",F6004="NEW"),"",COUNTBLANK(OFFSET(A$1,,,SUMPRODUCT(MAX(ROW(E$2:E6004)*(E6004=E$2:E6004)))))-COUNTBLANK(OFFSET(A$1,,,SUMPRODUCT(MAX(ROW(E$1:E6003)*(E2=E$1:E6003))))))</f>
        <v> </v>
      </c>
      <c r="K6004" s="26" t="str">
        <f>IF(OR(E6004="",E6004="!!!",F6004="NEW"),"",INDEX(J$1:J6003,SUMPRODUCT(MAX(ROW(E$1:E6003)*(E6004=E$1:E6003)))))</f>
        <v> </v>
      </c>
      <c r="L6004" s="27"/>
    </row>
    <row r="6005" spans="1:12">
      <c r="A6005" s="20" t="s">
        <v>1165</v>
      </c>
      <c r="E6005" s="22">
        <f>IF(D6005="?OLD","!!!","")</f>
        <v/>
      </c>
      <c r="F6005" s="23" t="str">
        <f>IF(OR(E6005="",E6005="!!!"),"",IF(NOT(ISNA(VLOOKUP(E6005,E$1:E6004,1,FALSE()))),"OLD",IF(AND(E6005&lt;&gt;"",E6005&lt;&gt;"!!!"),"NEW","")))</f>
        <v> </v>
      </c>
      <c r="G6005" s="24" t="str">
        <f>IF(OR(E6005="",E6005="!!!"),"",IF(OR(J6005=0,AND(J6005=1,K6005=1),AND(J6005=1,I6005="SBJ"),AND(J6005=1,I6005=0)),"?IN_FOCUS",IF(J6005&lt;=2,"?ACTIVATED",IF(J6005&lt;&gt;"","?FAMILIAR",IF(F6005="NEW",IF(ISNA(VLOOKUP(E6005,#REF!,1,FALSE())),"?TYPE_IDENTIFIABLE","?REFERENTIAL"),"_")))))</f>
        <v> </v>
      </c>
      <c r="H6005" s="25" t="str">
        <f>IF(J6005&lt;&gt;1,"",IF(I6005="SBJ","CB","?"))</f>
        <v> </v>
      </c>
      <c r="I6005" s="26" t="str">
        <f>IF(OR(E6005="",E6005="!!!",F6005="NEW"),"",INDEX(B6004:B$2,-1+SUMPRODUCT(MAX(ROW(E6004:E$2)*(E6005=E6004:E$2)))))</f>
        <v> </v>
      </c>
      <c r="J6005" s="26" t="str">
        <f>IF(OR(E6005="",E6005="!!!",F6005="NEW"),"",COUNTBLANK(OFFSET(A$1,,,SUMPRODUCT(MAX(ROW(E$2:E6005)*(E6005=E$2:E6005)))))-COUNTBLANK(OFFSET(A$1,,,SUMPRODUCT(MAX(ROW(E$1:E6004)*(E2=E$1:E6004))))))</f>
        <v> </v>
      </c>
      <c r="K6005" s="26" t="str">
        <f>IF(OR(E6005="",E6005="!!!",F6005="NEW"),"",INDEX(J$1:J6004,SUMPRODUCT(MAX(ROW(E$1:E6004)*(E6005=E$1:E6004)))))</f>
        <v> </v>
      </c>
      <c r="L6005" s="27"/>
    </row>
    <row r="6006" spans="1:12">
      <c r="A6006" s="20" t="s">
        <v>1443</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1009</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970</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971</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t="s">
        <v>2453</v>
      </c>
      <c r="B6010" s="21" t="s">
        <v>973</v>
      </c>
      <c r="C6010" s="21" t="s">
        <v>969</v>
      </c>
      <c r="D6010" s="21" t="s">
        <v>964</v>
      </c>
      <c r="E6010" s="22">
        <f>IF(D6010="?OLD","!!!","")</f>
        <v/>
      </c>
      <c r="F6010" s="23" t="str">
        <f>IF(OR(E6010="",E6010="!!!"),"",IF(NOT(ISNA(VLOOKUP(E6010,E$1:E6009,1,FALSE()))),"OLD",IF(AND(E6010&lt;&gt;"",E6010&lt;&gt;"!!!"),"NEW","")))</f>
        <v> </v>
      </c>
      <c r="G6010" s="24" t="str">
        <f>IF(OR(E6010="",E6010="!!!"),"",IF(OR(J6010=0,AND(J6010=1,K6010=1),AND(J6010=1,I6010="SBJ"),AND(J6010=1,I6010=0)),"?IN_FOCUS",IF(J6010&lt;=2,"?ACTIVATED",IF(J6010&lt;&gt;"","?FAMILIAR",IF(F6010="NEW",IF(ISNA(VLOOKUP(E6010,#REF!,1,FALSE())),"?TYPE_IDENTIFIABLE","?REFERENTIAL"),"_")))))</f>
        <v> </v>
      </c>
      <c r="H6010" s="25" t="str">
        <f>IF(J6010&lt;&gt;1,"",IF(I6010="SBJ","CB","?"))</f>
        <v> </v>
      </c>
      <c r="I6010" s="26" t="str">
        <f>IF(OR(E6010="",E6010="!!!",F6010="NEW"),"",INDEX(B6009:B$2,-1+SUMPRODUCT(MAX(ROW(E6009:E$2)*(E6010=E6009:E$2)))))</f>
        <v> </v>
      </c>
      <c r="J6010" s="26" t="str">
        <f>IF(OR(E6010="",E6010="!!!",F6010="NEW"),"",COUNTBLANK(OFFSET(A$1,,,SUMPRODUCT(MAX(ROW(E$2:E6010)*(E6010=E$2:E6010)))))-COUNTBLANK(OFFSET(A$1,,,SUMPRODUCT(MAX(ROW(E$1:E6009)*(E2=E$1:E6009))))))</f>
        <v> </v>
      </c>
      <c r="K6010" s="26" t="str">
        <f>IF(OR(E6010="",E6010="!!!",F6010="NEW"),"",INDEX(J$1:J6009,SUMPRODUCT(MAX(ROW(E$1:E6009)*(E6010=E$1:E6009)))))</f>
        <v> </v>
      </c>
      <c r="L6010" s="27"/>
    </row>
    <row r="6011" spans="1:12">
      <c r="A6011" s="20" t="s">
        <v>1301</v>
      </c>
      <c r="E6011" s="22">
        <f>IF(D6011="?OLD","!!!","")</f>
        <v/>
      </c>
      <c r="F6011" s="23" t="str">
        <f>IF(OR(E6011="",E6011="!!!"),"",IF(NOT(ISNA(VLOOKUP(E6011,E$1:E6010,1,FALSE()))),"OLD",IF(AND(E6011&lt;&gt;"",E6011&lt;&gt;"!!!"),"NEW","")))</f>
        <v> </v>
      </c>
      <c r="G6011" s="24" t="str">
        <f>IF(OR(E6011="",E6011="!!!"),"",IF(OR(J6011=0,AND(J6011=1,K6011=1),AND(J6011=1,I6011="SBJ"),AND(J6011=1,I6011=0)),"?IN_FOCUS",IF(J6011&lt;=2,"?ACTIVATED",IF(J6011&lt;&gt;"","?FAMILIAR",IF(F6011="NEW",IF(ISNA(VLOOKUP(E6011,#REF!,1,FALSE())),"?TYPE_IDENTIFIABLE","?REFERENTIAL"),"_")))))</f>
        <v> </v>
      </c>
      <c r="H6011" s="25" t="str">
        <f>IF(J6011&lt;&gt;1,"",IF(I6011="SBJ","CB","?"))</f>
        <v> </v>
      </c>
      <c r="I6011" s="26" t="str">
        <f>IF(OR(E6011="",E6011="!!!",F6011="NEW"),"",INDEX(B6010:B$2,-1+SUMPRODUCT(MAX(ROW(E6010:E$2)*(E6011=E6010:E$2)))))</f>
        <v> </v>
      </c>
      <c r="J6011" s="26" t="str">
        <f>IF(OR(E6011="",E6011="!!!",F6011="NEW"),"",COUNTBLANK(OFFSET(A$1,,,SUMPRODUCT(MAX(ROW(E$2:E6011)*(E6011=E$2:E6011)))))-COUNTBLANK(OFFSET(A$1,,,SUMPRODUCT(MAX(ROW(E$1:E6010)*(E2=E$1:E6010))))))</f>
        <v> </v>
      </c>
      <c r="K6011" s="26" t="str">
        <f>IF(OR(E6011="",E6011="!!!",F6011="NEW"),"",INDEX(J$1:J6010,SUMPRODUCT(MAX(ROW(E$1:E6010)*(E6011=E$1:E6010)))))</f>
        <v> </v>
      </c>
      <c r="L6011" s="27"/>
    </row>
    <row r="6012" spans="1:12">
      <c r="A6012" s="20" t="s">
        <v>1762</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1009</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t="s">
        <v>989</v>
      </c>
      <c r="E6014" s="22">
        <f>IF(D6014="?OLD","!!!","")</f>
        <v/>
      </c>
      <c r="F6014" s="23" t="str">
        <f>IF(OR(E6014="",E6014="!!!"),"",IF(NOT(ISNA(VLOOKUP(E6014,E$1:E6013,1,FALSE()))),"OLD",IF(AND(E6014&lt;&gt;"",E6014&lt;&gt;"!!!"),"NEW","")))</f>
        <v> </v>
      </c>
      <c r="G6014" s="24" t="str">
        <f>IF(OR(E6014="",E6014="!!!"),"",IF(OR(J6014=0,AND(J6014=1,K6014=1),AND(J6014=1,I6014="SBJ"),AND(J6014=1,I6014=0)),"?IN_FOCUS",IF(J6014&lt;=2,"?ACTIVATED",IF(J6014&lt;&gt;"","?FAMILIAR",IF(F6014="NEW",IF(ISNA(VLOOKUP(E6014,#REF!,1,FALSE())),"?TYPE_IDENTIFIABLE","?REFERENTIAL"),"_")))))</f>
        <v> </v>
      </c>
      <c r="H6014" s="25" t="str">
        <f>IF(J6014&lt;&gt;1,"",IF(I6014="SBJ","CB","?"))</f>
        <v> </v>
      </c>
      <c r="I6014" s="26" t="str">
        <f>IF(OR(E6014="",E6014="!!!",F6014="NEW"),"",INDEX(B6013:B$2,-1+SUMPRODUCT(MAX(ROW(E6013:E$2)*(E6014=E6013:E$2)))))</f>
        <v> </v>
      </c>
      <c r="J6014" s="26" t="str">
        <f>IF(OR(E6014="",E6014="!!!",F6014="NEW"),"",COUNTBLANK(OFFSET(A$1,,,SUMPRODUCT(MAX(ROW(E$2:E6014)*(E6014=E$2:E6014)))))-COUNTBLANK(OFFSET(A$1,,,SUMPRODUCT(MAX(ROW(E$1:E6013)*(E2=E$1:E6013))))))</f>
        <v> </v>
      </c>
      <c r="K6014" s="26" t="str">
        <f>IF(OR(E6014="",E6014="!!!",F6014="NEW"),"",INDEX(J$1:J6013,SUMPRODUCT(MAX(ROW(E$1:E6013)*(E6014=E$1:E6013)))))</f>
        <v> </v>
      </c>
      <c r="L6014" s="27"/>
    </row>
    <row r="6015" spans="1:12">
      <c r="A6015" s="20" t="s">
        <v>2454</v>
      </c>
      <c r="B6015" s="21" t="s">
        <v>980</v>
      </c>
      <c r="C6015" s="21" t="s">
        <v>977</v>
      </c>
      <c r="D6015" s="21" t="s">
        <v>964</v>
      </c>
      <c r="E6015" s="22">
        <f>IF(D6015="?OLD","!!!","")</f>
        <v/>
      </c>
      <c r="F6015" s="23" t="str">
        <f>IF(OR(E6015="",E6015="!!!"),"",IF(NOT(ISNA(VLOOKUP(E6015,E$1:E6014,1,FALSE()))),"OLD",IF(AND(E6015&lt;&gt;"",E6015&lt;&gt;"!!!"),"NEW","")))</f>
        <v> </v>
      </c>
      <c r="G6015" s="24" t="str">
        <f>IF(OR(E6015="",E6015="!!!"),"",IF(OR(J6015=0,AND(J6015=1,K6015=1),AND(J6015=1,I6015="SBJ"),AND(J6015=1,I6015=0)),"?IN_FOCUS",IF(J6015&lt;=2,"?ACTIVATED",IF(J6015&lt;&gt;"","?FAMILIAR",IF(F6015="NEW",IF(ISNA(VLOOKUP(E6015,#REF!,1,FALSE())),"?TYPE_IDENTIFIABLE","?REFERENTIAL"),"_")))))</f>
        <v> </v>
      </c>
      <c r="H6015" s="25" t="str">
        <f>IF(J6015&lt;&gt;1,"",IF(I6015="SBJ","CB","?"))</f>
        <v> </v>
      </c>
      <c r="I6015" s="26" t="str">
        <f>IF(OR(E6015="",E6015="!!!",F6015="NEW"),"",INDEX(B6014:B$2,-1+SUMPRODUCT(MAX(ROW(E6014:E$2)*(E6015=E6014:E$2)))))</f>
        <v> </v>
      </c>
      <c r="J6015" s="26" t="str">
        <f>IF(OR(E6015="",E6015="!!!",F6015="NEW"),"",COUNTBLANK(OFFSET(A$1,,,SUMPRODUCT(MAX(ROW(E$2:E6015)*(E6015=E$2:E6015)))))-COUNTBLANK(OFFSET(A$1,,,SUMPRODUCT(MAX(ROW(E$1:E6014)*(E2=E$1:E6014))))))</f>
        <v> </v>
      </c>
      <c r="K6015" s="26" t="str">
        <f>IF(OR(E6015="",E6015="!!!",F6015="NEW"),"",INDEX(J$1:J6014,SUMPRODUCT(MAX(ROW(E$1:E6014)*(E6015=E$1:E6014)))))</f>
        <v> </v>
      </c>
      <c r="L6015" s="27"/>
    </row>
    <row r="6016" spans="1:12">
      <c r="A6016" s="20" t="s">
        <v>978</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979</v>
      </c>
      <c r="B6017" s="21" t="s">
        <v>1000</v>
      </c>
      <c r="C6017" s="21" t="s">
        <v>963</v>
      </c>
      <c r="D6017" s="21" t="s">
        <v>964</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974</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1094</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t="s">
        <v>1137</v>
      </c>
      <c r="B6020" s="21" t="s">
        <v>1046</v>
      </c>
      <c r="C6020" s="21" t="s">
        <v>1028</v>
      </c>
      <c r="D6020" s="21" t="s">
        <v>964</v>
      </c>
      <c r="E6020" s="22">
        <f>IF(D6020="?OLD","!!!","")</f>
        <v/>
      </c>
      <c r="F6020" s="23" t="str">
        <f>IF(OR(E6020="",E6020="!!!"),"",IF(NOT(ISNA(VLOOKUP(E6020,E$1:E6019,1,FALSE()))),"OLD",IF(AND(E6020&lt;&gt;"",E6020&lt;&gt;"!!!"),"NEW","")))</f>
        <v> </v>
      </c>
      <c r="G6020" s="24" t="str">
        <f>IF(OR(E6020="",E6020="!!!"),"",IF(OR(J6020=0,AND(J6020=1,K6020=1),AND(J6020=1,I6020="SBJ"),AND(J6020=1,I6020=0)),"?IN_FOCUS",IF(J6020&lt;=2,"?ACTIVATED",IF(J6020&lt;&gt;"","?FAMILIAR",IF(F6020="NEW",IF(ISNA(VLOOKUP(E6020,#REF!,1,FALSE())),"?TYPE_IDENTIFIABLE","?REFERENTIAL"),"_")))))</f>
        <v> </v>
      </c>
      <c r="H6020" s="25" t="str">
        <f>IF(J6020&lt;&gt;1,"",IF(I6020="SBJ","CB","?"))</f>
        <v> </v>
      </c>
      <c r="I6020" s="26" t="str">
        <f>IF(OR(E6020="",E6020="!!!",F6020="NEW"),"",INDEX(B6019:B$2,-1+SUMPRODUCT(MAX(ROW(E6019:E$2)*(E6020=E6019:E$2)))))</f>
        <v> </v>
      </c>
      <c r="J6020" s="26" t="str">
        <f>IF(OR(E6020="",E6020="!!!",F6020="NEW"),"",COUNTBLANK(OFFSET(A$1,,,SUMPRODUCT(MAX(ROW(E$2:E6020)*(E6020=E$2:E6020)))))-COUNTBLANK(OFFSET(A$1,,,SUMPRODUCT(MAX(ROW(E$1:E6019)*(E2=E$1:E6019))))))</f>
        <v> </v>
      </c>
      <c r="K6020" s="26" t="str">
        <f>IF(OR(E6020="",E6020="!!!",F6020="NEW"),"",INDEX(J$1:J6019,SUMPRODUCT(MAX(ROW(E$1:E6019)*(E6020=E$1:E6019)))))</f>
        <v> </v>
      </c>
      <c r="L6020" s="27"/>
    </row>
    <row r="6021" spans="1:12">
      <c r="A6021" s="20" t="s">
        <v>1053</v>
      </c>
      <c r="E6021" s="22">
        <f>IF(D6021="?OLD","!!!","")</f>
        <v/>
      </c>
      <c r="F6021" s="23" t="str">
        <f>IF(OR(E6021="",E6021="!!!"),"",IF(NOT(ISNA(VLOOKUP(E6021,E$1:E6020,1,FALSE()))),"OLD",IF(AND(E6021&lt;&gt;"",E6021&lt;&gt;"!!!"),"NEW","")))</f>
        <v> </v>
      </c>
      <c r="G6021" s="24" t="str">
        <f>IF(OR(E6021="",E6021="!!!"),"",IF(OR(J6021=0,AND(J6021=1,K6021=1),AND(J6021=1,I6021="SBJ"),AND(J6021=1,I6021=0)),"?IN_FOCUS",IF(J6021&lt;=2,"?ACTIVATED",IF(J6021&lt;&gt;"","?FAMILIAR",IF(F6021="NEW",IF(ISNA(VLOOKUP(E6021,#REF!,1,FALSE())),"?TYPE_IDENTIFIABLE","?REFERENTIAL"),"_")))))</f>
        <v> </v>
      </c>
      <c r="H6021" s="25" t="str">
        <f>IF(J6021&lt;&gt;1,"",IF(I6021="SBJ","CB","?"))</f>
        <v> </v>
      </c>
      <c r="I6021" s="26" t="str">
        <f>IF(OR(E6021="",E6021="!!!",F6021="NEW"),"",INDEX(B6020:B$2,-1+SUMPRODUCT(MAX(ROW(E6020:E$2)*(E6021=E6020:E$2)))))</f>
        <v> </v>
      </c>
      <c r="J6021" s="26" t="str">
        <f>IF(OR(E6021="",E6021="!!!",F6021="NEW"),"",COUNTBLANK(OFFSET(A$1,,,SUMPRODUCT(MAX(ROW(E$2:E6021)*(E6021=E$2:E6021)))))-COUNTBLANK(OFFSET(A$1,,,SUMPRODUCT(MAX(ROW(E$1:E6020)*(E2=E$1:E6020))))))</f>
        <v> </v>
      </c>
      <c r="K6021" s="26" t="str">
        <f>IF(OR(E6021="",E6021="!!!",F6021="NEW"),"",INDEX(J$1:J6020,SUMPRODUCT(MAX(ROW(E$1:E6020)*(E6021=E$1:E6020)))))</f>
        <v> </v>
      </c>
      <c r="L6021" s="27"/>
    </row>
    <row r="6022" spans="1:12">
      <c r="A6022" s="20" t="s">
        <v>1014</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1128</v>
      </c>
      <c r="B6023" s="21" t="s">
        <v>962</v>
      </c>
      <c r="C6023" s="21" t="s">
        <v>1016</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t="s">
        <v>1033</v>
      </c>
      <c r="B6024" s="21" t="s">
        <v>1049</v>
      </c>
      <c r="E6024" s="22">
        <f>IF(D6024="?OLD","!!!","")</f>
        <v/>
      </c>
      <c r="F6024" s="23" t="str">
        <f>IF(OR(E6024="",E6024="!!!"),"",IF(NOT(ISNA(VLOOKUP(E6024,E$1:E6023,1,FALSE()))),"OLD",IF(AND(E6024&lt;&gt;"",E6024&lt;&gt;"!!!"),"NEW","")))</f>
        <v> </v>
      </c>
      <c r="G6024" s="24" t="str">
        <f>IF(OR(E6024="",E6024="!!!"),"",IF(OR(J6024=0,AND(J6024=1,K6024=1),AND(J6024=1,I6024="SBJ"),AND(J6024=1,I6024=0)),"?IN_FOCUS",IF(J6024&lt;=2,"?ACTIVATED",IF(J6024&lt;&gt;"","?FAMILIAR",IF(F6024="NEW",IF(ISNA(VLOOKUP(E6024,#REF!,1,FALSE())),"?TYPE_IDENTIFIABLE","?REFERENTIAL"),"_")))))</f>
        <v> </v>
      </c>
      <c r="H6024" s="25" t="str">
        <f>IF(J6024&lt;&gt;1,"",IF(I6024="SBJ","CB","?"))</f>
        <v> </v>
      </c>
      <c r="I6024" s="26" t="str">
        <f>IF(OR(E6024="",E6024="!!!",F6024="NEW"),"",INDEX(B6023:B$2,-1+SUMPRODUCT(MAX(ROW(E6023:E$2)*(E6024=E6023:E$2)))))</f>
        <v> </v>
      </c>
      <c r="J6024" s="26" t="str">
        <f>IF(OR(E6024="",E6024="!!!",F6024="NEW"),"",COUNTBLANK(OFFSET(A$1,,,SUMPRODUCT(MAX(ROW(E$2:E6024)*(E6024=E$2:E6024)))))-COUNTBLANK(OFFSET(A$1,,,SUMPRODUCT(MAX(ROW(E$1:E6023)*(E2=E$1:E6023))))))</f>
        <v> </v>
      </c>
      <c r="K6024" s="26" t="str">
        <f>IF(OR(E6024="",E6024="!!!",F6024="NEW"),"",INDEX(J$1:J6023,SUMPRODUCT(MAX(ROW(E$1:E6023)*(E6024=E$1:E6023)))))</f>
        <v> </v>
      </c>
      <c r="L6024" s="27"/>
    </row>
    <row r="6025" spans="1:12">
      <c r="A6025" s="20" t="s">
        <v>1146</v>
      </c>
      <c r="B6025" s="21" t="s">
        <v>1084</v>
      </c>
      <c r="C6025" s="21" t="s">
        <v>985</v>
      </c>
      <c r="D6025" s="21" t="s">
        <v>964</v>
      </c>
      <c r="E6025" s="22">
        <f>IF(D6025="?OLD","!!!","")</f>
        <v/>
      </c>
      <c r="F6025" s="23" t="str">
        <f>IF(OR(E6025="",E6025="!!!"),"",IF(NOT(ISNA(VLOOKUP(E6025,E$1:E6024,1,FALSE()))),"OLD",IF(AND(E6025&lt;&gt;"",E6025&lt;&gt;"!!!"),"NEW","")))</f>
        <v> </v>
      </c>
      <c r="G6025" s="24" t="str">
        <f>IF(OR(E6025="",E6025="!!!"),"",IF(OR(J6025=0,AND(J6025=1,K6025=1),AND(J6025=1,I6025="SBJ"),AND(J6025=1,I6025=0)),"?IN_FOCUS",IF(J6025&lt;=2,"?ACTIVATED",IF(J6025&lt;&gt;"","?FAMILIAR",IF(F6025="NEW",IF(ISNA(VLOOKUP(E6025,#REF!,1,FALSE())),"?TYPE_IDENTIFIABLE","?REFERENTIAL"),"_")))))</f>
        <v> </v>
      </c>
      <c r="H6025" s="25" t="str">
        <f>IF(J6025&lt;&gt;1,"",IF(I6025="SBJ","CB","?"))</f>
        <v> </v>
      </c>
      <c r="I6025" s="26" t="str">
        <f>IF(OR(E6025="",E6025="!!!",F6025="NEW"),"",INDEX(B6024:B$2,-1+SUMPRODUCT(MAX(ROW(E6024:E$2)*(E6025=E6024:E$2)))))</f>
        <v> </v>
      </c>
      <c r="J6025" s="26" t="str">
        <f>IF(OR(E6025="",E6025="!!!",F6025="NEW"),"",COUNTBLANK(OFFSET(A$1,,,SUMPRODUCT(MAX(ROW(E$2:E6025)*(E6025=E$2:E6025)))))-COUNTBLANK(OFFSET(A$1,,,SUMPRODUCT(MAX(ROW(E$1:E6024)*(E2=E$1:E6024))))))</f>
        <v> </v>
      </c>
      <c r="K6025" s="26" t="str">
        <f>IF(OR(E6025="",E6025="!!!",F6025="NEW"),"",INDEX(J$1:J6024,SUMPRODUCT(MAX(ROW(E$1:E6024)*(E6025=E$1:E6024)))))</f>
        <v> </v>
      </c>
      <c r="L6025" s="27"/>
    </row>
    <row r="6026" spans="1:12">
      <c r="A6026" s="20" t="s">
        <v>1147</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974</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1146</v>
      </c>
      <c r="B6028" s="21" t="s">
        <v>1046</v>
      </c>
      <c r="C6028" s="21" t="s">
        <v>985</v>
      </c>
      <c r="D6028" s="21" t="s">
        <v>964</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2455</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1086</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971</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1087</v>
      </c>
      <c r="B6032" s="21" t="s">
        <v>993</v>
      </c>
      <c r="C6032" s="21" t="s">
        <v>969</v>
      </c>
      <c r="D6032" s="21" t="s">
        <v>964</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970</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1020</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t="s">
        <v>1247</v>
      </c>
      <c r="B6035" s="21" t="s">
        <v>980</v>
      </c>
      <c r="C6035" s="21" t="s">
        <v>969</v>
      </c>
      <c r="D6035" s="21" t="s">
        <v>964</v>
      </c>
      <c r="E6035" s="22">
        <f>IF(D6035="?OLD","!!!","")</f>
        <v/>
      </c>
      <c r="F6035" s="23" t="str">
        <f>IF(OR(E6035="",E6035="!!!"),"",IF(NOT(ISNA(VLOOKUP(E6035,E$1:E6034,1,FALSE()))),"OLD",IF(AND(E6035&lt;&gt;"",E6035&lt;&gt;"!!!"),"NEW","")))</f>
        <v> </v>
      </c>
      <c r="G6035" s="24" t="str">
        <f>IF(OR(E6035="",E6035="!!!"),"",IF(OR(J6035=0,AND(J6035=1,K6035=1),AND(J6035=1,I6035="SBJ"),AND(J6035=1,I6035=0)),"?IN_FOCUS",IF(J6035&lt;=2,"?ACTIVATED",IF(J6035&lt;&gt;"","?FAMILIAR",IF(F6035="NEW",IF(ISNA(VLOOKUP(E6035,#REF!,1,FALSE())),"?TYPE_IDENTIFIABLE","?REFERENTIAL"),"_")))))</f>
        <v> </v>
      </c>
      <c r="H6035" s="25" t="str">
        <f>IF(J6035&lt;&gt;1,"",IF(I6035="SBJ","CB","?"))</f>
        <v> </v>
      </c>
      <c r="I6035" s="26" t="str">
        <f>IF(OR(E6035="",E6035="!!!",F6035="NEW"),"",INDEX(B6034:B$2,-1+SUMPRODUCT(MAX(ROW(E6034:E$2)*(E6035=E6034:E$2)))))</f>
        <v> </v>
      </c>
      <c r="J6035" s="26" t="str">
        <f>IF(OR(E6035="",E6035="!!!",F6035="NEW"),"",COUNTBLANK(OFFSET(A$1,,,SUMPRODUCT(MAX(ROW(E$2:E6035)*(E6035=E$2:E6035)))))-COUNTBLANK(OFFSET(A$1,,,SUMPRODUCT(MAX(ROW(E$1:E6034)*(E2=E$1:E6034))))))</f>
        <v> </v>
      </c>
      <c r="K6035" s="26" t="str">
        <f>IF(OR(E6035="",E6035="!!!",F6035="NEW"),"",INDEX(J$1:J6034,SUMPRODUCT(MAX(ROW(E$1:E6034)*(E6035=E$1:E6034)))))</f>
        <v> </v>
      </c>
      <c r="L6035" s="27"/>
    </row>
    <row r="6036" spans="1:12">
      <c r="A6036" s="20" t="s">
        <v>974</v>
      </c>
      <c r="E6036" s="22">
        <f>IF(D6036="?OLD","!!!","")</f>
        <v/>
      </c>
      <c r="F6036" s="23" t="str">
        <f>IF(OR(E6036="",E6036="!!!"),"",IF(NOT(ISNA(VLOOKUP(E6036,E$1:E6035,1,FALSE()))),"OLD",IF(AND(E6036&lt;&gt;"",E6036&lt;&gt;"!!!"),"NEW","")))</f>
        <v> </v>
      </c>
      <c r="G6036" s="24" t="str">
        <f>IF(OR(E6036="",E6036="!!!"),"",IF(OR(J6036=0,AND(J6036=1,K6036=1),AND(J6036=1,I6036="SBJ"),AND(J6036=1,I6036=0)),"?IN_FOCUS",IF(J6036&lt;=2,"?ACTIVATED",IF(J6036&lt;&gt;"","?FAMILIAR",IF(F6036="NEW",IF(ISNA(VLOOKUP(E6036,#REF!,1,FALSE())),"?TYPE_IDENTIFIABLE","?REFERENTIAL"),"_")))))</f>
        <v> </v>
      </c>
      <c r="H6036" s="25" t="str">
        <f>IF(J6036&lt;&gt;1,"",IF(I6036="SBJ","CB","?"))</f>
        <v> </v>
      </c>
      <c r="I6036" s="26" t="str">
        <f>IF(OR(E6036="",E6036="!!!",F6036="NEW"),"",INDEX(B6035:B$2,-1+SUMPRODUCT(MAX(ROW(E6035:E$2)*(E6036=E6035:E$2)))))</f>
        <v> </v>
      </c>
      <c r="J6036" s="26" t="str">
        <f>IF(OR(E6036="",E6036="!!!",F6036="NEW"),"",COUNTBLANK(OFFSET(A$1,,,SUMPRODUCT(MAX(ROW(E$2:E6036)*(E6036=E$2:E6036)))))-COUNTBLANK(OFFSET(A$1,,,SUMPRODUCT(MAX(ROW(E$1:E6035)*(E2=E$1:E6035))))))</f>
        <v> </v>
      </c>
      <c r="K6036" s="26" t="str">
        <f>IF(OR(E6036="",E6036="!!!",F6036="NEW"),"",INDEX(J$1:J6035,SUMPRODUCT(MAX(ROW(E$1:E6035)*(E6036=E$1:E6035)))))</f>
        <v> </v>
      </c>
      <c r="L6036" s="27"/>
    </row>
    <row r="6037" spans="1:12">
      <c r="A6037" s="20" t="s">
        <v>1106</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1443</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1019</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2456</v>
      </c>
      <c r="B6040" s="21" t="s">
        <v>980</v>
      </c>
      <c r="C6040" s="21" t="s">
        <v>963</v>
      </c>
      <c r="D6040" s="21" t="s">
        <v>964</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974</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1301</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2457</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t="s">
        <v>1009</v>
      </c>
      <c r="E6044" s="22">
        <f>IF(D6044="?OLD","!!!","")</f>
        <v/>
      </c>
      <c r="F6044" s="23" t="str">
        <f>IF(OR(E6044="",E6044="!!!"),"",IF(NOT(ISNA(VLOOKUP(E6044,E$1:E6043,1,FALSE()))),"OLD",IF(AND(E6044&lt;&gt;"",E6044&lt;&gt;"!!!"),"NEW","")))</f>
        <v> </v>
      </c>
      <c r="G6044" s="24" t="str">
        <f>IF(OR(E6044="",E6044="!!!"),"",IF(OR(J6044=0,AND(J6044=1,K6044=1),AND(J6044=1,I6044="SBJ"),AND(J6044=1,I6044=0)),"?IN_FOCUS",IF(J6044&lt;=2,"?ACTIVATED",IF(J6044&lt;&gt;"","?FAMILIAR",IF(F6044="NEW",IF(ISNA(VLOOKUP(E6044,#REF!,1,FALSE())),"?TYPE_IDENTIFIABLE","?REFERENTIAL"),"_")))))</f>
        <v> </v>
      </c>
      <c r="H6044" s="25" t="str">
        <f>IF(J6044&lt;&gt;1,"",IF(I6044="SBJ","CB","?"))</f>
        <v> </v>
      </c>
      <c r="I6044" s="26" t="str">
        <f>IF(OR(E6044="",E6044="!!!",F6044="NEW"),"",INDEX(B6043:B$2,-1+SUMPRODUCT(MAX(ROW(E6043:E$2)*(E6044=E6043:E$2)))))</f>
        <v> </v>
      </c>
      <c r="J6044" s="26" t="str">
        <f>IF(OR(E6044="",E6044="!!!",F6044="NEW"),"",COUNTBLANK(OFFSET(A$1,,,SUMPRODUCT(MAX(ROW(E$2:E6044)*(E6044=E$2:E6044)))))-COUNTBLANK(OFFSET(A$1,,,SUMPRODUCT(MAX(ROW(E$1:E6043)*(E2=E$1:E6043))))))</f>
        <v> </v>
      </c>
      <c r="K6044" s="26" t="str">
        <f>IF(OR(E6044="",E6044="!!!",F6044="NEW"),"",INDEX(J$1:J6043,SUMPRODUCT(MAX(ROW(E$1:E6043)*(E6044=E$1:E6043)))))</f>
        <v> </v>
      </c>
      <c r="L6044" s="27"/>
    </row>
    <row r="6045" spans="1:12">
      <c r="A6045" s="20" t="s">
        <v>1020</v>
      </c>
      <c r="E6045" s="22">
        <f>IF(D6045="?OLD","!!!","")</f>
        <v/>
      </c>
      <c r="F6045" s="23" t="str">
        <f>IF(OR(E6045="",E6045="!!!"),"",IF(NOT(ISNA(VLOOKUP(E6045,E$1:E6044,1,FALSE()))),"OLD",IF(AND(E6045&lt;&gt;"",E6045&lt;&gt;"!!!"),"NEW","")))</f>
        <v> </v>
      </c>
      <c r="G6045" s="24" t="str">
        <f>IF(OR(E6045="",E6045="!!!"),"",IF(OR(J6045=0,AND(J6045=1,K6045=1),AND(J6045=1,I6045="SBJ"),AND(J6045=1,I6045=0)),"?IN_FOCUS",IF(J6045&lt;=2,"?ACTIVATED",IF(J6045&lt;&gt;"","?FAMILIAR",IF(F6045="NEW",IF(ISNA(VLOOKUP(E6045,#REF!,1,FALSE())),"?TYPE_IDENTIFIABLE","?REFERENTIAL"),"_")))))</f>
        <v> </v>
      </c>
      <c r="H6045" s="25" t="str">
        <f>IF(J6045&lt;&gt;1,"",IF(I6045="SBJ","CB","?"))</f>
        <v> </v>
      </c>
      <c r="I6045" s="26" t="str">
        <f>IF(OR(E6045="",E6045="!!!",F6045="NEW"),"",INDEX(B6044:B$2,-1+SUMPRODUCT(MAX(ROW(E6044:E$2)*(E6045=E6044:E$2)))))</f>
        <v> </v>
      </c>
      <c r="J6045" s="26" t="str">
        <f>IF(OR(E6045="",E6045="!!!",F6045="NEW"),"",COUNTBLANK(OFFSET(A$1,,,SUMPRODUCT(MAX(ROW(E$2:E6045)*(E6045=E$2:E6045)))))-COUNTBLANK(OFFSET(A$1,,,SUMPRODUCT(MAX(ROW(E$1:E6044)*(E2=E$1:E6044))))))</f>
        <v> </v>
      </c>
      <c r="K6045" s="26" t="str">
        <f>IF(OR(E6045="",E6045="!!!",F6045="NEW"),"",INDEX(J$1:J6044,SUMPRODUCT(MAX(ROW(E$1:E6044)*(E6045=E$1:E6044)))))</f>
        <v> </v>
      </c>
      <c r="L6045" s="27"/>
    </row>
    <row r="6046" spans="1:12">
      <c r="A6046" s="20" t="s">
        <v>1122</v>
      </c>
      <c r="B6046" s="21" t="s">
        <v>973</v>
      </c>
      <c r="C6046" s="21" t="s">
        <v>969</v>
      </c>
      <c r="D6046" s="21" t="s">
        <v>964</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974</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t="s">
        <v>1019</v>
      </c>
      <c r="E6048" s="22">
        <f>IF(D6048="?OLD","!!!","")</f>
        <v/>
      </c>
      <c r="F6048" s="23" t="str">
        <f>IF(OR(E6048="",E6048="!!!"),"",IF(NOT(ISNA(VLOOKUP(E6048,E$1:E6047,1,FALSE()))),"OLD",IF(AND(E6048&lt;&gt;"",E6048&lt;&gt;"!!!"),"NEW","")))</f>
        <v> </v>
      </c>
      <c r="G6048" s="24" t="str">
        <f>IF(OR(E6048="",E6048="!!!"),"",IF(OR(J6048=0,AND(J6048=1,K6048=1),AND(J6048=1,I6048="SBJ"),AND(J6048=1,I6048=0)),"?IN_FOCUS",IF(J6048&lt;=2,"?ACTIVATED",IF(J6048&lt;&gt;"","?FAMILIAR",IF(F6048="NEW",IF(ISNA(VLOOKUP(E6048,#REF!,1,FALSE())),"?TYPE_IDENTIFIABLE","?REFERENTIAL"),"_")))))</f>
        <v> </v>
      </c>
      <c r="H6048" s="25" t="str">
        <f>IF(J6048&lt;&gt;1,"",IF(I6048="SBJ","CB","?"))</f>
        <v> </v>
      </c>
      <c r="I6048" s="26" t="str">
        <f>IF(OR(E6048="",E6048="!!!",F6048="NEW"),"",INDEX(B6047:B$2,-1+SUMPRODUCT(MAX(ROW(E6047:E$2)*(E6048=E6047:E$2)))))</f>
        <v> </v>
      </c>
      <c r="J6048" s="26" t="str">
        <f>IF(OR(E6048="",E6048="!!!",F6048="NEW"),"",COUNTBLANK(OFFSET(A$1,,,SUMPRODUCT(MAX(ROW(E$2:E6048)*(E6048=E$2:E6048)))))-COUNTBLANK(OFFSET(A$1,,,SUMPRODUCT(MAX(ROW(E$1:E6047)*(E2=E$1:E6047))))))</f>
        <v> </v>
      </c>
      <c r="K6048" s="26" t="str">
        <f>IF(OR(E6048="",E6048="!!!",F6048="NEW"),"",INDEX(J$1:J6047,SUMPRODUCT(MAX(ROW(E$1:E6047)*(E6048=E$1:E6047)))))</f>
        <v> </v>
      </c>
      <c r="L6048" s="27"/>
    </row>
    <row r="6049" spans="1:12">
      <c r="A6049" s="20" t="s">
        <v>1183</v>
      </c>
      <c r="B6049" s="21" t="s">
        <v>1049</v>
      </c>
      <c r="C6049" s="21" t="s">
        <v>1050</v>
      </c>
      <c r="D6049" s="21" t="s">
        <v>964</v>
      </c>
      <c r="E6049" s="22">
        <f>IF(D6049="?OLD","!!!","")</f>
        <v/>
      </c>
      <c r="F6049" s="23" t="str">
        <f>IF(OR(E6049="",E6049="!!!"),"",IF(NOT(ISNA(VLOOKUP(E6049,E$1:E6048,1,FALSE()))),"OLD",IF(AND(E6049&lt;&gt;"",E6049&lt;&gt;"!!!"),"NEW","")))</f>
        <v> </v>
      </c>
      <c r="G6049" s="24" t="str">
        <f>IF(OR(E6049="",E6049="!!!"),"",IF(OR(J6049=0,AND(J6049=1,K6049=1),AND(J6049=1,I6049="SBJ"),AND(J6049=1,I6049=0)),"?IN_FOCUS",IF(J6049&lt;=2,"?ACTIVATED",IF(J6049&lt;&gt;"","?FAMILIAR",IF(F6049="NEW",IF(ISNA(VLOOKUP(E6049,#REF!,1,FALSE())),"?TYPE_IDENTIFIABLE","?REFERENTIAL"),"_")))))</f>
        <v> </v>
      </c>
      <c r="H6049" s="25" t="str">
        <f>IF(J6049&lt;&gt;1,"",IF(I6049="SBJ","CB","?"))</f>
        <v> </v>
      </c>
      <c r="I6049" s="26" t="str">
        <f>IF(OR(E6049="",E6049="!!!",F6049="NEW"),"",INDEX(B6048:B$2,-1+SUMPRODUCT(MAX(ROW(E6048:E$2)*(E6049=E6048:E$2)))))</f>
        <v> </v>
      </c>
      <c r="J6049" s="26" t="str">
        <f>IF(OR(E6049="",E6049="!!!",F6049="NEW"),"",COUNTBLANK(OFFSET(A$1,,,SUMPRODUCT(MAX(ROW(E$2:E6049)*(E6049=E$2:E6049)))))-COUNTBLANK(OFFSET(A$1,,,SUMPRODUCT(MAX(ROW(E$1:E6048)*(E2=E$1:E6048))))))</f>
        <v> </v>
      </c>
      <c r="K6049" s="26" t="str">
        <f>IF(OR(E6049="",E6049="!!!",F6049="NEW"),"",INDEX(J$1:J6048,SUMPRODUCT(MAX(ROW(E$1:E6048)*(E6049=E$1:E6048)))))</f>
        <v> </v>
      </c>
      <c r="L6049" s="27"/>
    </row>
    <row r="6050" spans="1:12">
      <c r="A6050" s="20" t="s">
        <v>2458</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981</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row>
    <row r="6053" spans="1:12">
      <c r="A6053" s="20" t="s">
        <v>2459</v>
      </c>
    </row>
    <row r="6054" spans="1:12">
      <c r="A6054" s="20" t="s">
        <v>1056</v>
      </c>
      <c r="B6054" s="21" t="s">
        <v>962</v>
      </c>
      <c r="C6054" s="21" t="s">
        <v>1028</v>
      </c>
      <c r="D6054" s="21" t="s">
        <v>964</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966</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t="s">
        <v>2460</v>
      </c>
      <c r="E6056" s="22">
        <f>IF(D6056="?OLD","!!!","")</f>
        <v/>
      </c>
      <c r="F6056" s="23" t="str">
        <f>IF(OR(E6056="",E6056="!!!"),"",IF(NOT(ISNA(VLOOKUP(E6056,E$1:E6055,1,FALSE()))),"OLD",IF(AND(E6056&lt;&gt;"",E6056&lt;&gt;"!!!"),"NEW","")))</f>
        <v> </v>
      </c>
      <c r="G6056" s="24" t="str">
        <f>IF(OR(E6056="",E6056="!!!"),"",IF(OR(J6056=0,AND(J6056=1,K6056=1),AND(J6056=1,I6056="SBJ"),AND(J6056=1,I6056=0)),"?IN_FOCUS",IF(J6056&lt;=2,"?ACTIVATED",IF(J6056&lt;&gt;"","?FAMILIAR",IF(F6056="NEW",IF(ISNA(VLOOKUP(E6056,#REF!,1,FALSE())),"?TYPE_IDENTIFIABLE","?REFERENTIAL"),"_")))))</f>
        <v> </v>
      </c>
      <c r="H6056" s="25" t="str">
        <f>IF(J6056&lt;&gt;1,"",IF(I6056="SBJ","CB","?"))</f>
        <v> </v>
      </c>
      <c r="I6056" s="26" t="str">
        <f>IF(OR(E6056="",E6056="!!!",F6056="NEW"),"",INDEX(B6055:B$2,-1+SUMPRODUCT(MAX(ROW(E6055:E$2)*(E6056=E6055:E$2)))))</f>
        <v> </v>
      </c>
      <c r="J6056" s="26" t="str">
        <f>IF(OR(E6056="",E6056="!!!",F6056="NEW"),"",COUNTBLANK(OFFSET(A$1,,,SUMPRODUCT(MAX(ROW(E$2:E6056)*(E6056=E$2:E6056)))))-COUNTBLANK(OFFSET(A$1,,,SUMPRODUCT(MAX(ROW(E$1:E6055)*(E2=E$1:E6055))))))</f>
        <v> </v>
      </c>
      <c r="K6056" s="26" t="str">
        <f>IF(OR(E6056="",E6056="!!!",F6056="NEW"),"",INDEX(J$1:J6055,SUMPRODUCT(MAX(ROW(E$1:E6055)*(E6056=E$1:E6055)))))</f>
        <v> </v>
      </c>
      <c r="L6056" s="27"/>
    </row>
    <row r="6057" spans="1:12">
      <c r="A6057" s="20" t="s">
        <v>1365</v>
      </c>
      <c r="B6057" s="21" t="s">
        <v>1046</v>
      </c>
      <c r="C6057" s="21" t="s">
        <v>985</v>
      </c>
      <c r="D6057" s="21" t="s">
        <v>964</v>
      </c>
      <c r="E6057" s="22">
        <f>IF(D6057="?OLD","!!!","")</f>
        <v/>
      </c>
      <c r="F6057" s="23" t="str">
        <f>IF(OR(E6057="",E6057="!!!"),"",IF(NOT(ISNA(VLOOKUP(E6057,E$1:E6056,1,FALSE()))),"OLD",IF(AND(E6057&lt;&gt;"",E6057&lt;&gt;"!!!"),"NEW","")))</f>
        <v> </v>
      </c>
      <c r="G6057" s="24" t="str">
        <f>IF(OR(E6057="",E6057="!!!"),"",IF(OR(J6057=0,AND(J6057=1,K6057=1),AND(J6057=1,I6057="SBJ"),AND(J6057=1,I6057=0)),"?IN_FOCUS",IF(J6057&lt;=2,"?ACTIVATED",IF(J6057&lt;&gt;"","?FAMILIAR",IF(F6057="NEW",IF(ISNA(VLOOKUP(E6057,#REF!,1,FALSE())),"?TYPE_IDENTIFIABLE","?REFERENTIAL"),"_")))))</f>
        <v> </v>
      </c>
      <c r="H6057" s="25" t="str">
        <f>IF(J6057&lt;&gt;1,"",IF(I6057="SBJ","CB","?"))</f>
        <v> </v>
      </c>
      <c r="I6057" s="26" t="str">
        <f>IF(OR(E6057="",E6057="!!!",F6057="NEW"),"",INDEX(B6056:B$2,-1+SUMPRODUCT(MAX(ROW(E6056:E$2)*(E6057=E6056:E$2)))))</f>
        <v> </v>
      </c>
      <c r="J6057" s="26" t="str">
        <f>IF(OR(E6057="",E6057="!!!",F6057="NEW"),"",COUNTBLANK(OFFSET(A$1,,,SUMPRODUCT(MAX(ROW(E$2:E6057)*(E6057=E$2:E6057)))))-COUNTBLANK(OFFSET(A$1,,,SUMPRODUCT(MAX(ROW(E$1:E6056)*(E2=E$1:E6056))))))</f>
        <v> </v>
      </c>
      <c r="K6057" s="26" t="str">
        <f>IF(OR(E6057="",E6057="!!!",F6057="NEW"),"",INDEX(J$1:J6056,SUMPRODUCT(MAX(ROW(E$1:E6056)*(E6057=E$1:E6056)))))</f>
        <v> </v>
      </c>
      <c r="L6057" s="27"/>
    </row>
    <row r="6058" spans="1:12">
      <c r="A6058" s="20" t="s">
        <v>1293</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1107</v>
      </c>
      <c r="B6059" s="21" t="s">
        <v>993</v>
      </c>
      <c r="C6059" s="21" t="s">
        <v>1012</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1059</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998</v>
      </c>
      <c r="B6061" s="21" t="s">
        <v>980</v>
      </c>
      <c r="C6061" s="21" t="s">
        <v>963</v>
      </c>
      <c r="D6061" s="21" t="s">
        <v>964</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1042</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row>
    <row r="6064" spans="1:12">
      <c r="A6064" s="20" t="s">
        <v>2461</v>
      </c>
    </row>
    <row r="6065" spans="1:12">
      <c r="A6065" s="20" t="s">
        <v>810</v>
      </c>
      <c r="B6065" s="21" t="s">
        <v>962</v>
      </c>
      <c r="C6065" s="21" t="s">
        <v>963</v>
      </c>
      <c r="D6065" s="21" t="s">
        <v>964</v>
      </c>
      <c r="E6065" s="22">
        <f>IF(D6065="?OLD","!!!","")</f>
        <v/>
      </c>
      <c r="F6065" s="23" t="str">
        <f>IF(OR(E6065="",E6065="!!!"),"",IF(NOT(ISNA(VLOOKUP(E6065,E$1:E6064,1,FALSE()))),"OLD",IF(AND(E6065&lt;&gt;"",E6065&lt;&gt;"!!!"),"NEW","")))</f>
        <v> </v>
      </c>
      <c r="G6065" s="24" t="str">
        <f>IF(OR(E6065="",E6065="!!!"),"",IF(OR(J6065=0,AND(J6065=1,K6065=1),AND(J6065=1,I6065="SBJ"),AND(J6065=1,I6065=0)),"?IN_FOCUS",IF(J6065&lt;=2,"?ACTIVATED",IF(J6065&lt;&gt;"","?FAMILIAR",IF(F6065="NEW",IF(ISNA(VLOOKUP(E6065,#REF!,1,FALSE())),"?TYPE_IDENTIFIABLE","?REFERENTIAL"),"_")))))</f>
        <v> </v>
      </c>
      <c r="H6065" s="25" t="str">
        <f>IF(J6065&lt;&gt;1,"",IF(I6065="SBJ","CB","?"))</f>
        <v> </v>
      </c>
      <c r="I6065" s="26" t="str">
        <f>IF(OR(E6065="",E6065="!!!",F6065="NEW"),"",INDEX(B6064:B$2,-1+SUMPRODUCT(MAX(ROW(E6064:E$2)*(E6065=E6064:E$2)))))</f>
        <v> </v>
      </c>
      <c r="J6065" s="26" t="str">
        <f>IF(OR(E6065="",E6065="!!!",F6065="NEW"),"",COUNTBLANK(OFFSET(A$1,,,SUMPRODUCT(MAX(ROW(E$2:E6065)*(E6065=E$2:E6065)))))-COUNTBLANK(OFFSET(A$1,,,SUMPRODUCT(MAX(ROW(E$1:E6064)*(E2=E$1:E6064))))))</f>
        <v> </v>
      </c>
      <c r="K6065" s="26" t="str">
        <f>IF(OR(E6065="",E6065="!!!",F6065="NEW"),"",INDEX(J$1:J6064,SUMPRODUCT(MAX(ROW(E$1:E6064)*(E6065=E$1:E6064)))))</f>
        <v> </v>
      </c>
      <c r="L6065" s="27"/>
    </row>
    <row r="6066" spans="1:12">
      <c r="A6066" s="20" t="s">
        <v>966</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2462</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1058</v>
      </c>
      <c r="B6068" s="21" t="s">
        <v>962</v>
      </c>
      <c r="C6068" s="21" t="s">
        <v>1457</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974</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1017</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1790</v>
      </c>
      <c r="B6071" s="21" t="s">
        <v>1000</v>
      </c>
      <c r="C6071" s="21" t="s">
        <v>1004</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t="s">
        <v>974</v>
      </c>
      <c r="E6072" s="22">
        <f>IF(D6072="?OLD","!!!","")</f>
        <v/>
      </c>
      <c r="F6072" s="23" t="str">
        <f>IF(OR(E6072="",E6072="!!!"),"",IF(NOT(ISNA(VLOOKUP(E6072,E$1:E6071,1,FALSE()))),"OLD",IF(AND(E6072&lt;&gt;"",E6072&lt;&gt;"!!!"),"NEW","")))</f>
        <v> </v>
      </c>
      <c r="G6072" s="24" t="str">
        <f>IF(OR(E6072="",E6072="!!!"),"",IF(OR(J6072=0,AND(J6072=1,K6072=1),AND(J6072=1,I6072="SBJ"),AND(J6072=1,I6072=0)),"?IN_FOCUS",IF(J6072&lt;=2,"?ACTIVATED",IF(J6072&lt;&gt;"","?FAMILIAR",IF(F6072="NEW",IF(ISNA(VLOOKUP(E6072,#REF!,1,FALSE())),"?TYPE_IDENTIFIABLE","?REFERENTIAL"),"_")))))</f>
        <v> </v>
      </c>
      <c r="H6072" s="25" t="str">
        <f>IF(J6072&lt;&gt;1,"",IF(I6072="SBJ","CB","?"))</f>
        <v> </v>
      </c>
      <c r="I6072" s="26" t="str">
        <f>IF(OR(E6072="",E6072="!!!",F6072="NEW"),"",INDEX(B6071:B$2,-1+SUMPRODUCT(MAX(ROW(E6071:E$2)*(E6072=E6071:E$2)))))</f>
        <v> </v>
      </c>
      <c r="J6072" s="26" t="str">
        <f>IF(OR(E6072="",E6072="!!!",F6072="NEW"),"",COUNTBLANK(OFFSET(A$1,,,SUMPRODUCT(MAX(ROW(E$2:E6072)*(E6072=E$2:E6072)))))-COUNTBLANK(OFFSET(A$1,,,SUMPRODUCT(MAX(ROW(E$1:E6071)*(E2=E$1:E6071))))))</f>
        <v> </v>
      </c>
      <c r="K6072" s="26" t="str">
        <f>IF(OR(E6072="",E6072="!!!",F6072="NEW"),"",INDEX(J$1:J6071,SUMPRODUCT(MAX(ROW(E$1:E6071)*(E6072=E$1:E6071)))))</f>
        <v> </v>
      </c>
      <c r="L6072" s="27"/>
    </row>
    <row r="6073" spans="1:12">
      <c r="A6073" s="20" t="s">
        <v>1293</v>
      </c>
      <c r="E6073" s="22">
        <f>IF(D6073="?OLD","!!!","")</f>
        <v/>
      </c>
      <c r="F6073" s="23" t="str">
        <f>IF(OR(E6073="",E6073="!!!"),"",IF(NOT(ISNA(VLOOKUP(E6073,E$1:E6072,1,FALSE()))),"OLD",IF(AND(E6073&lt;&gt;"",E6073&lt;&gt;"!!!"),"NEW","")))</f>
        <v> </v>
      </c>
      <c r="G6073" s="24" t="str">
        <f>IF(OR(E6073="",E6073="!!!"),"",IF(OR(J6073=0,AND(J6073=1,K6073=1),AND(J6073=1,I6073="SBJ"),AND(J6073=1,I6073=0)),"?IN_FOCUS",IF(J6073&lt;=2,"?ACTIVATED",IF(J6073&lt;&gt;"","?FAMILIAR",IF(F6073="NEW",IF(ISNA(VLOOKUP(E6073,#REF!,1,FALSE())),"?TYPE_IDENTIFIABLE","?REFERENTIAL"),"_")))))</f>
        <v> </v>
      </c>
      <c r="H6073" s="25" t="str">
        <f>IF(J6073&lt;&gt;1,"",IF(I6073="SBJ","CB","?"))</f>
        <v> </v>
      </c>
      <c r="I6073" s="26" t="str">
        <f>IF(OR(E6073="",E6073="!!!",F6073="NEW"),"",INDEX(B6072:B$2,-1+SUMPRODUCT(MAX(ROW(E6072:E$2)*(E6073=E6072:E$2)))))</f>
        <v> </v>
      </c>
      <c r="J6073" s="26" t="str">
        <f>IF(OR(E6073="",E6073="!!!",F6073="NEW"),"",COUNTBLANK(OFFSET(A$1,,,SUMPRODUCT(MAX(ROW(E$2:E6073)*(E6073=E$2:E6073)))))-COUNTBLANK(OFFSET(A$1,,,SUMPRODUCT(MAX(ROW(E$1:E6072)*(E2=E$1:E6072))))))</f>
        <v> </v>
      </c>
      <c r="K6073" s="26" t="str">
        <f>IF(OR(E6073="",E6073="!!!",F6073="NEW"),"",INDEX(J$1:J6072,SUMPRODUCT(MAX(ROW(E$1:E6072)*(E6073=E$1:E6072)))))</f>
        <v> </v>
      </c>
      <c r="L6073" s="27"/>
    </row>
    <row r="6074" spans="1:12">
      <c r="A6074" s="20" t="s">
        <v>1107</v>
      </c>
      <c r="B6074" s="21" t="s">
        <v>973</v>
      </c>
      <c r="C6074" s="21" t="s">
        <v>1012</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2463</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t="s">
        <v>11</v>
      </c>
      <c r="E6076" s="22">
        <f>IF(D6076="?OLD","!!!","")</f>
        <v/>
      </c>
      <c r="F6076" s="23" t="str">
        <f>IF(OR(E6076="",E6076="!!!"),"",IF(NOT(ISNA(VLOOKUP(E6076,E$1:E6075,1,FALSE()))),"OLD",IF(AND(E6076&lt;&gt;"",E6076&lt;&gt;"!!!"),"NEW","")))</f>
        <v> </v>
      </c>
      <c r="G6076" s="24" t="str">
        <f>IF(OR(E6076="",E6076="!!!"),"",IF(OR(J6076=0,AND(J6076=1,K6076=1),AND(J6076=1,I6076="SBJ"),AND(J6076=1,I6076=0)),"?IN_FOCUS",IF(J6076&lt;=2,"?ACTIVATED",IF(J6076&lt;&gt;"","?FAMILIAR",IF(F6076="NEW",IF(ISNA(VLOOKUP(E6076,#REF!,1,FALSE())),"?TYPE_IDENTIFIABLE","?REFERENTIAL"),"_")))))</f>
        <v> </v>
      </c>
      <c r="H6076" s="25" t="str">
        <f>IF(J6076&lt;&gt;1,"",IF(I6076="SBJ","CB","?"))</f>
        <v> </v>
      </c>
      <c r="I6076" s="26" t="str">
        <f>IF(OR(E6076="",E6076="!!!",F6076="NEW"),"",INDEX(B6075:B$2,-1+SUMPRODUCT(MAX(ROW(E6075:E$2)*(E6076=E6075:E$2)))))</f>
        <v> </v>
      </c>
      <c r="J6076" s="26" t="str">
        <f>IF(OR(E6076="",E6076="!!!",F6076="NEW"),"",COUNTBLANK(OFFSET(A$1,,,SUMPRODUCT(MAX(ROW(E$2:E6076)*(E6076=E$2:E6076)))))-COUNTBLANK(OFFSET(A$1,,,SUMPRODUCT(MAX(ROW(E$1:E6075)*(E2=E$1:E6075))))))</f>
        <v> </v>
      </c>
      <c r="K6076" s="26" t="str">
        <f>IF(OR(E6076="",E6076="!!!",F6076="NEW"),"",INDEX(J$1:J6075,SUMPRODUCT(MAX(ROW(E$1:E6075)*(E6076=E$1:E6075)))))</f>
        <v> </v>
      </c>
      <c r="L6076" s="27"/>
    </row>
    <row r="6077" spans="1:12">
      <c r="A6077" s="20" t="s">
        <v>1056</v>
      </c>
      <c r="B6077" s="21" t="s">
        <v>973</v>
      </c>
      <c r="C6077" s="21" t="s">
        <v>963</v>
      </c>
      <c r="D6077" s="21" t="s">
        <v>964</v>
      </c>
      <c r="E6077" s="22">
        <f>IF(D6077="?OLD","!!!","")</f>
        <v/>
      </c>
      <c r="F6077" s="23" t="str">
        <f>IF(OR(E6077="",E6077="!!!"),"",IF(NOT(ISNA(VLOOKUP(E6077,E$1:E6076,1,FALSE()))),"OLD",IF(AND(E6077&lt;&gt;"",E6077&lt;&gt;"!!!"),"NEW","")))</f>
        <v> </v>
      </c>
      <c r="G6077" s="24" t="str">
        <f>IF(OR(E6077="",E6077="!!!"),"",IF(OR(J6077=0,AND(J6077=1,K6077=1),AND(J6077=1,I6077="SBJ"),AND(J6077=1,I6077=0)),"?IN_FOCUS",IF(J6077&lt;=2,"?ACTIVATED",IF(J6077&lt;&gt;"","?FAMILIAR",IF(F6077="NEW",IF(ISNA(VLOOKUP(E6077,#REF!,1,FALSE())),"?TYPE_IDENTIFIABLE","?REFERENTIAL"),"_")))))</f>
        <v> </v>
      </c>
      <c r="H6077" s="25" t="str">
        <f>IF(J6077&lt;&gt;1,"",IF(I6077="SBJ","CB","?"))</f>
        <v> </v>
      </c>
      <c r="I6077" s="26" t="str">
        <f>IF(OR(E6077="",E6077="!!!",F6077="NEW"),"",INDEX(B6076:B$2,-1+SUMPRODUCT(MAX(ROW(E6076:E$2)*(E6077=E6076:E$2)))))</f>
        <v> </v>
      </c>
      <c r="J6077" s="26" t="str">
        <f>IF(OR(E6077="",E6077="!!!",F6077="NEW"),"",COUNTBLANK(OFFSET(A$1,,,SUMPRODUCT(MAX(ROW(E$2:E6077)*(E6077=E$2:E6077)))))-COUNTBLANK(OFFSET(A$1,,,SUMPRODUCT(MAX(ROW(E$1:E6076)*(E2=E$1:E6076))))))</f>
        <v> </v>
      </c>
      <c r="K6077" s="26" t="str">
        <f>IF(OR(E6077="",E6077="!!!",F6077="NEW"),"",INDEX(J$1:J6076,SUMPRODUCT(MAX(ROW(E$1:E6076)*(E6077=E$1:E6076)))))</f>
        <v> </v>
      </c>
      <c r="L6077" s="27"/>
    </row>
    <row r="6078" spans="1:12">
      <c r="A6078" s="20" t="s">
        <v>966</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998</v>
      </c>
      <c r="B6079" s="21" t="s">
        <v>980</v>
      </c>
      <c r="C6079" s="21" t="s">
        <v>963</v>
      </c>
      <c r="D6079" s="21" t="s">
        <v>964</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t="s">
        <v>974</v>
      </c>
      <c r="E6080" s="22">
        <f>IF(D6080="?OLD","!!!","")</f>
        <v/>
      </c>
      <c r="F6080" s="23" t="str">
        <f>IF(OR(E6080="",E6080="!!!"),"",IF(NOT(ISNA(VLOOKUP(E6080,E$1:E6079,1,FALSE()))),"OLD",IF(AND(E6080&lt;&gt;"",E6080&lt;&gt;"!!!"),"NEW","")))</f>
        <v> </v>
      </c>
      <c r="G6080" s="24" t="str">
        <f>IF(OR(E6080="",E6080="!!!"),"",IF(OR(J6080=0,AND(J6080=1,K6080=1),AND(J6080=1,I6080="SBJ"),AND(J6080=1,I6080=0)),"?IN_FOCUS",IF(J6080&lt;=2,"?ACTIVATED",IF(J6080&lt;&gt;"","?FAMILIAR",IF(F6080="NEW",IF(ISNA(VLOOKUP(E6080,#REF!,1,FALSE())),"?TYPE_IDENTIFIABLE","?REFERENTIAL"),"_")))))</f>
        <v> </v>
      </c>
      <c r="H6080" s="25" t="str">
        <f>IF(J6080&lt;&gt;1,"",IF(I6080="SBJ","CB","?"))</f>
        <v> </v>
      </c>
      <c r="I6080" s="26" t="str">
        <f>IF(OR(E6080="",E6080="!!!",F6080="NEW"),"",INDEX(B6079:B$2,-1+SUMPRODUCT(MAX(ROW(E6079:E$2)*(E6080=E6079:E$2)))))</f>
        <v> </v>
      </c>
      <c r="J6080" s="26" t="str">
        <f>IF(OR(E6080="",E6080="!!!",F6080="NEW"),"",COUNTBLANK(OFFSET(A$1,,,SUMPRODUCT(MAX(ROW(E$2:E6080)*(E6080=E$2:E6080)))))-COUNTBLANK(OFFSET(A$1,,,SUMPRODUCT(MAX(ROW(E$1:E6079)*(E2=E$1:E6079))))))</f>
        <v> </v>
      </c>
      <c r="K6080" s="26" t="str">
        <f>IF(OR(E6080="",E6080="!!!",F6080="NEW"),"",INDEX(J$1:J6079,SUMPRODUCT(MAX(ROW(E$1:E6079)*(E6080=E$1:E6079)))))</f>
        <v> </v>
      </c>
      <c r="L6080" s="27"/>
    </row>
    <row r="6081" spans="1:12">
      <c r="A6081" s="20" t="s">
        <v>857</v>
      </c>
      <c r="B6081" s="21" t="s">
        <v>1084</v>
      </c>
      <c r="C6081" s="21" t="s">
        <v>985</v>
      </c>
      <c r="D6081" s="21" t="s">
        <v>964</v>
      </c>
      <c r="E6081" s="22">
        <f>IF(D6081="?OLD","!!!","")</f>
        <v/>
      </c>
      <c r="F6081" s="23" t="str">
        <f>IF(OR(E6081="",E6081="!!!"),"",IF(NOT(ISNA(VLOOKUP(E6081,E$1:E6080,1,FALSE()))),"OLD",IF(AND(E6081&lt;&gt;"",E6081&lt;&gt;"!!!"),"NEW","")))</f>
        <v> </v>
      </c>
      <c r="G6081" s="24" t="str">
        <f>IF(OR(E6081="",E6081="!!!"),"",IF(OR(J6081=0,AND(J6081=1,K6081=1),AND(J6081=1,I6081="SBJ"),AND(J6081=1,I6081=0)),"?IN_FOCUS",IF(J6081&lt;=2,"?ACTIVATED",IF(J6081&lt;&gt;"","?FAMILIAR",IF(F6081="NEW",IF(ISNA(VLOOKUP(E6081,#REF!,1,FALSE())),"?TYPE_IDENTIFIABLE","?REFERENTIAL"),"_")))))</f>
        <v> </v>
      </c>
      <c r="H6081" s="25" t="str">
        <f>IF(J6081&lt;&gt;1,"",IF(I6081="SBJ","CB","?"))</f>
        <v> </v>
      </c>
      <c r="I6081" s="26" t="str">
        <f>IF(OR(E6081="",E6081="!!!",F6081="NEW"),"",INDEX(B6080:B$2,-1+SUMPRODUCT(MAX(ROW(E6080:E$2)*(E6081=E6080:E$2)))))</f>
        <v> </v>
      </c>
      <c r="J6081" s="26" t="str">
        <f>IF(OR(E6081="",E6081="!!!",F6081="NEW"),"",COUNTBLANK(OFFSET(A$1,,,SUMPRODUCT(MAX(ROW(E$2:E6081)*(E6081=E$2:E6081)))))-COUNTBLANK(OFFSET(A$1,,,SUMPRODUCT(MAX(ROW(E$1:E6080)*(E2=E$1:E6080))))))</f>
        <v> </v>
      </c>
      <c r="K6081" s="26" t="str">
        <f>IF(OR(E6081="",E6081="!!!",F6081="NEW"),"",INDEX(J$1:J6080,SUMPRODUCT(MAX(ROW(E$1:E6080)*(E6081=E$1:E6080)))))</f>
        <v> </v>
      </c>
      <c r="L6081" s="27"/>
    </row>
    <row r="6082" spans="1:12">
      <c r="A6082" s="20" t="s">
        <v>1108</v>
      </c>
      <c r="B6082" s="21" t="s">
        <v>1049</v>
      </c>
      <c r="C6082" s="21" t="s">
        <v>985</v>
      </c>
      <c r="D6082" s="21" t="s">
        <v>964</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2464</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1042</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row>
    <row r="6086" spans="1:12">
      <c r="A6086" s="20" t="s">
        <v>2465</v>
      </c>
    </row>
    <row r="6087" spans="1:12">
      <c r="A6087" s="20" t="s">
        <v>1083</v>
      </c>
      <c r="E6087" s="22">
        <f>IF(D6087="?OLD","!!!","")</f>
        <v/>
      </c>
      <c r="F6087" s="23" t="str">
        <f>IF(OR(E6087="",E6087="!!!"),"",IF(NOT(ISNA(VLOOKUP(E6087,E$1:E6086,1,FALSE()))),"OLD",IF(AND(E6087&lt;&gt;"",E6087&lt;&gt;"!!!"),"NEW","")))</f>
        <v> </v>
      </c>
      <c r="G6087" s="24" t="str">
        <f>IF(OR(E6087="",E6087="!!!"),"",IF(OR(J6087=0,AND(J6087=1,K6087=1),AND(J6087=1,I6087="SBJ"),AND(J6087=1,I6087=0)),"?IN_FOCUS",IF(J6087&lt;=2,"?ACTIVATED",IF(J6087&lt;&gt;"","?FAMILIAR",IF(F6087="NEW",IF(ISNA(VLOOKUP(E6087,#REF!,1,FALSE())),"?TYPE_IDENTIFIABLE","?REFERENTIAL"),"_")))))</f>
        <v> </v>
      </c>
      <c r="H6087" s="25" t="str">
        <f>IF(J6087&lt;&gt;1,"",IF(I6087="SBJ","CB","?"))</f>
        <v> </v>
      </c>
      <c r="I6087" s="26" t="str">
        <f>IF(OR(E6087="",E6087="!!!",F6087="NEW"),"",INDEX(B6086:B$2,-1+SUMPRODUCT(MAX(ROW(E6086:E$2)*(E6087=E6086:E$2)))))</f>
        <v> </v>
      </c>
      <c r="J6087" s="26" t="str">
        <f>IF(OR(E6087="",E6087="!!!",F6087="NEW"),"",COUNTBLANK(OFFSET(A$1,,,SUMPRODUCT(MAX(ROW(E$2:E6087)*(E6087=E$2:E6087)))))-COUNTBLANK(OFFSET(A$1,,,SUMPRODUCT(MAX(ROW(E$1:E6086)*(E2=E$1:E6086))))))</f>
        <v> </v>
      </c>
      <c r="K6087" s="26" t="str">
        <f>IF(OR(E6087="",E6087="!!!",F6087="NEW"),"",INDEX(J$1:J6086,SUMPRODUCT(MAX(ROW(E$1:E6086)*(E6087=E$1:E6086)))))</f>
        <v> </v>
      </c>
      <c r="L6087" s="27"/>
    </row>
    <row r="6088" spans="1:12">
      <c r="A6088" s="20" t="s">
        <v>966</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2214</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974</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1045</v>
      </c>
      <c r="B6091" s="21" t="s">
        <v>1046</v>
      </c>
      <c r="C6091" s="21" t="s">
        <v>985</v>
      </c>
      <c r="D6091" s="21" t="s">
        <v>964</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857</v>
      </c>
      <c r="B6092" s="21" t="s">
        <v>993</v>
      </c>
      <c r="C6092" s="21" t="s">
        <v>985</v>
      </c>
      <c r="D6092" s="21" t="s">
        <v>964</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2466</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981</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row>
    <row r="6096" spans="1:12">
      <c r="A6096" s="20" t="s">
        <v>2467</v>
      </c>
    </row>
    <row r="6097" spans="1:12">
      <c r="A6097" s="20" t="s">
        <v>1056</v>
      </c>
      <c r="B6097" s="21" t="s">
        <v>962</v>
      </c>
      <c r="C6097" s="21" t="s">
        <v>963</v>
      </c>
      <c r="D6097" s="21" t="s">
        <v>964</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966</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2468</v>
      </c>
      <c r="B6099" s="21" t="s">
        <v>962</v>
      </c>
      <c r="C6099" s="21" t="s">
        <v>963</v>
      </c>
      <c r="D6099" s="21" t="s">
        <v>964</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974</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t="s">
        <v>744</v>
      </c>
      <c r="B6101" s="21" t="s">
        <v>1084</v>
      </c>
      <c r="C6101" s="21" t="s">
        <v>985</v>
      </c>
      <c r="D6101" s="21" t="s">
        <v>964</v>
      </c>
      <c r="E6101" s="22">
        <f>IF(D6101="?OLD","!!!","")</f>
        <v/>
      </c>
      <c r="F6101" s="23" t="str">
        <f>IF(OR(E6101="",E6101="!!!"),"",IF(NOT(ISNA(VLOOKUP(E6101,E$1:E6100,1,FALSE()))),"OLD",IF(AND(E6101&lt;&gt;"",E6101&lt;&gt;"!!!"),"NEW","")))</f>
        <v> </v>
      </c>
      <c r="G6101" s="24" t="str">
        <f>IF(OR(E6101="",E6101="!!!"),"",IF(OR(J6101=0,AND(J6101=1,K6101=1),AND(J6101=1,I6101="SBJ"),AND(J6101=1,I6101=0)),"?IN_FOCUS",IF(J6101&lt;=2,"?ACTIVATED",IF(J6101&lt;&gt;"","?FAMILIAR",IF(F6101="NEW",IF(ISNA(VLOOKUP(E6101,#REF!,1,FALSE())),"?TYPE_IDENTIFIABLE","?REFERENTIAL"),"_")))))</f>
        <v> </v>
      </c>
      <c r="H6101" s="25" t="str">
        <f>IF(J6101&lt;&gt;1,"",IF(I6101="SBJ","CB","?"))</f>
        <v> </v>
      </c>
      <c r="I6101" s="26" t="str">
        <f>IF(OR(E6101="",E6101="!!!",F6101="NEW"),"",INDEX(B6100:B$2,-1+SUMPRODUCT(MAX(ROW(E6100:E$2)*(E6101=E6100:E$2)))))</f>
        <v> </v>
      </c>
      <c r="J6101" s="26" t="str">
        <f>IF(OR(E6101="",E6101="!!!",F6101="NEW"),"",COUNTBLANK(OFFSET(A$1,,,SUMPRODUCT(MAX(ROW(E$2:E6101)*(E6101=E$2:E6101)))))-COUNTBLANK(OFFSET(A$1,,,SUMPRODUCT(MAX(ROW(E$1:E6100)*(E2=E$1:E6100))))))</f>
        <v> </v>
      </c>
      <c r="K6101" s="26" t="str">
        <f>IF(OR(E6101="",E6101="!!!",F6101="NEW"),"",INDEX(J$1:J6100,SUMPRODUCT(MAX(ROW(E$1:E6100)*(E6101=E$1:E6100)))))</f>
        <v> </v>
      </c>
      <c r="L6101" s="27"/>
    </row>
    <row r="6102" spans="1:12">
      <c r="A6102" s="20" t="s">
        <v>1053</v>
      </c>
      <c r="E6102" s="22">
        <f>IF(D6102="?OLD","!!!","")</f>
        <v/>
      </c>
      <c r="F6102" s="23" t="str">
        <f>IF(OR(E6102="",E6102="!!!"),"",IF(NOT(ISNA(VLOOKUP(E6102,E$1:E6101,1,FALSE()))),"OLD",IF(AND(E6102&lt;&gt;"",E6102&lt;&gt;"!!!"),"NEW","")))</f>
        <v> </v>
      </c>
      <c r="G6102" s="24" t="str">
        <f>IF(OR(E6102="",E6102="!!!"),"",IF(OR(J6102=0,AND(J6102=1,K6102=1),AND(J6102=1,I6102="SBJ"),AND(J6102=1,I6102=0)),"?IN_FOCUS",IF(J6102&lt;=2,"?ACTIVATED",IF(J6102&lt;&gt;"","?FAMILIAR",IF(F6102="NEW",IF(ISNA(VLOOKUP(E6102,#REF!,1,FALSE())),"?TYPE_IDENTIFIABLE","?REFERENTIAL"),"_")))))</f>
        <v> </v>
      </c>
      <c r="H6102" s="25" t="str">
        <f>IF(J6102&lt;&gt;1,"",IF(I6102="SBJ","CB","?"))</f>
        <v> </v>
      </c>
      <c r="I6102" s="26" t="str">
        <f>IF(OR(E6102="",E6102="!!!",F6102="NEW"),"",INDEX(B6101:B$2,-1+SUMPRODUCT(MAX(ROW(E6101:E$2)*(E6102=E6101:E$2)))))</f>
        <v> </v>
      </c>
      <c r="J6102" s="26" t="str">
        <f>IF(OR(E6102="",E6102="!!!",F6102="NEW"),"",COUNTBLANK(OFFSET(A$1,,,SUMPRODUCT(MAX(ROW(E$2:E6102)*(E6102=E$2:E6102)))))-COUNTBLANK(OFFSET(A$1,,,SUMPRODUCT(MAX(ROW(E$1:E6101)*(E2=E$1:E6101))))))</f>
        <v> </v>
      </c>
      <c r="K6102" s="26" t="str">
        <f>IF(OR(E6102="",E6102="!!!",F6102="NEW"),"",INDEX(J$1:J6101,SUMPRODUCT(MAX(ROW(E$1:E6101)*(E6102=E$1:E6101)))))</f>
        <v> </v>
      </c>
      <c r="L6102" s="27"/>
    </row>
    <row r="6103" spans="1:12">
      <c r="A6103" s="20" t="s">
        <v>2013</v>
      </c>
      <c r="E6103" s="22">
        <f>IF(D6103="?OLD","!!!","")</f>
        <v/>
      </c>
      <c r="F6103" s="23" t="str">
        <f>IF(OR(E6103="",E6103="!!!"),"",IF(NOT(ISNA(VLOOKUP(E6103,E$1:E6102,1,FALSE()))),"OLD",IF(AND(E6103&lt;&gt;"",E6103&lt;&gt;"!!!"),"NEW","")))</f>
        <v> </v>
      </c>
      <c r="G6103" s="24" t="str">
        <f>IF(OR(E6103="",E6103="!!!"),"",IF(OR(J6103=0,AND(J6103=1,K6103=1),AND(J6103=1,I6103="SBJ"),AND(J6103=1,I6103=0)),"?IN_FOCUS",IF(J6103&lt;=2,"?ACTIVATED",IF(J6103&lt;&gt;"","?FAMILIAR",IF(F6103="NEW",IF(ISNA(VLOOKUP(E6103,#REF!,1,FALSE())),"?TYPE_IDENTIFIABLE","?REFERENTIAL"),"_")))))</f>
        <v> </v>
      </c>
      <c r="H6103" s="25" t="str">
        <f>IF(J6103&lt;&gt;1,"",IF(I6103="SBJ","CB","?"))</f>
        <v> </v>
      </c>
      <c r="I6103" s="26" t="str">
        <f>IF(OR(E6103="",E6103="!!!",F6103="NEW"),"",INDEX(B6102:B$2,-1+SUMPRODUCT(MAX(ROW(E6102:E$2)*(E6103=E6102:E$2)))))</f>
        <v> </v>
      </c>
      <c r="J6103" s="26" t="str">
        <f>IF(OR(E6103="",E6103="!!!",F6103="NEW"),"",COUNTBLANK(OFFSET(A$1,,,SUMPRODUCT(MAX(ROW(E$2:E6103)*(E6103=E$2:E6103)))))-COUNTBLANK(OFFSET(A$1,,,SUMPRODUCT(MAX(ROW(E$1:E6102)*(E2=E$1:E6102))))))</f>
        <v> </v>
      </c>
      <c r="K6103" s="26" t="str">
        <f>IF(OR(E6103="",E6103="!!!",F6103="NEW"),"",INDEX(J$1:J6102,SUMPRODUCT(MAX(ROW(E$1:E6102)*(E6103=E$1:E6102)))))</f>
        <v> </v>
      </c>
      <c r="L6103" s="27"/>
    </row>
    <row r="6104" spans="1:12">
      <c r="A6104" s="20" t="s">
        <v>981</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row>
    <row r="6106" spans="1:12">
      <c r="A6106" s="20" t="s">
        <v>2469</v>
      </c>
    </row>
    <row r="6107" spans="1:12">
      <c r="A6107" s="20" t="s">
        <v>810</v>
      </c>
      <c r="B6107" s="21" t="s">
        <v>962</v>
      </c>
      <c r="C6107" s="21" t="s">
        <v>963</v>
      </c>
      <c r="D6107" s="21" t="s">
        <v>964</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966</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2050</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1397</v>
      </c>
      <c r="B6110" s="21" t="s">
        <v>1046</v>
      </c>
      <c r="C6110" s="21" t="s">
        <v>969</v>
      </c>
      <c r="D6110" s="21" t="s">
        <v>964</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2470</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988</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1720</v>
      </c>
      <c r="B6113" s="21" t="s">
        <v>1000</v>
      </c>
      <c r="C6113" s="21" t="s">
        <v>1025</v>
      </c>
      <c r="D6113" s="21" t="s">
        <v>964</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1875</v>
      </c>
      <c r="B6114" s="21" t="s">
        <v>980</v>
      </c>
      <c r="C6114" s="21" t="s">
        <v>977</v>
      </c>
      <c r="D6114" s="21" t="s">
        <v>964</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1116</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2471</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970</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971</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t="s">
        <v>2472</v>
      </c>
      <c r="B6119" s="21" t="s">
        <v>973</v>
      </c>
      <c r="C6119" s="21" t="s">
        <v>969</v>
      </c>
      <c r="D6119" s="21" t="s">
        <v>964</v>
      </c>
      <c r="E6119" s="22">
        <f>IF(D6119="?OLD","!!!","")</f>
        <v/>
      </c>
      <c r="F6119" s="23" t="str">
        <f>IF(OR(E6119="",E6119="!!!"),"",IF(NOT(ISNA(VLOOKUP(E6119,E$1:E6118,1,FALSE()))),"OLD",IF(AND(E6119&lt;&gt;"",E6119&lt;&gt;"!!!"),"NEW","")))</f>
        <v> </v>
      </c>
      <c r="G6119" s="24" t="str">
        <f>IF(OR(E6119="",E6119="!!!"),"",IF(OR(J6119=0,AND(J6119=1,K6119=1),AND(J6119=1,I6119="SBJ"),AND(J6119=1,I6119=0)),"?IN_FOCUS",IF(J6119&lt;=2,"?ACTIVATED",IF(J6119&lt;&gt;"","?FAMILIAR",IF(F6119="NEW",IF(ISNA(VLOOKUP(E6119,#REF!,1,FALSE())),"?TYPE_IDENTIFIABLE","?REFERENTIAL"),"_")))))</f>
        <v> </v>
      </c>
      <c r="H6119" s="25" t="str">
        <f>IF(J6119&lt;&gt;1,"",IF(I6119="SBJ","CB","?"))</f>
        <v> </v>
      </c>
      <c r="I6119" s="26" t="str">
        <f>IF(OR(E6119="",E6119="!!!",F6119="NEW"),"",INDEX(B6118:B$2,-1+SUMPRODUCT(MAX(ROW(E6118:E$2)*(E6119=E6118:E$2)))))</f>
        <v> </v>
      </c>
      <c r="J6119" s="26" t="str">
        <f>IF(OR(E6119="",E6119="!!!",F6119="NEW"),"",COUNTBLANK(OFFSET(A$1,,,SUMPRODUCT(MAX(ROW(E$2:E6119)*(E6119=E$2:E6119)))))-COUNTBLANK(OFFSET(A$1,,,SUMPRODUCT(MAX(ROW(E$1:E6118)*(E2=E$1:E6118))))))</f>
        <v> </v>
      </c>
      <c r="K6119" s="26" t="str">
        <f>IF(OR(E6119="",E6119="!!!",F6119="NEW"),"",INDEX(J$1:J6118,SUMPRODUCT(MAX(ROW(E$1:E6118)*(E6119=E$1:E6118)))))</f>
        <v> </v>
      </c>
      <c r="L6119" s="27"/>
    </row>
    <row r="6120" spans="1:12">
      <c r="A6120" s="20" t="s">
        <v>2150</v>
      </c>
      <c r="E6120" s="22">
        <f>IF(D6120="?OLD","!!!","")</f>
        <v/>
      </c>
      <c r="F6120" s="23" t="str">
        <f>IF(OR(E6120="",E6120="!!!"),"",IF(NOT(ISNA(VLOOKUP(E6120,E$1:E6119,1,FALSE()))),"OLD",IF(AND(E6120&lt;&gt;"",E6120&lt;&gt;"!!!"),"NEW","")))</f>
        <v> </v>
      </c>
      <c r="G6120" s="24" t="str">
        <f>IF(OR(E6120="",E6120="!!!"),"",IF(OR(J6120=0,AND(J6120=1,K6120=1),AND(J6120=1,I6120="SBJ"),AND(J6120=1,I6120=0)),"?IN_FOCUS",IF(J6120&lt;=2,"?ACTIVATED",IF(J6120&lt;&gt;"","?FAMILIAR",IF(F6120="NEW",IF(ISNA(VLOOKUP(E6120,#REF!,1,FALSE())),"?TYPE_IDENTIFIABLE","?REFERENTIAL"),"_")))))</f>
        <v> </v>
      </c>
      <c r="H6120" s="25" t="str">
        <f>IF(J6120&lt;&gt;1,"",IF(I6120="SBJ","CB","?"))</f>
        <v> </v>
      </c>
      <c r="I6120" s="26" t="str">
        <f>IF(OR(E6120="",E6120="!!!",F6120="NEW"),"",INDEX(B6119:B$2,-1+SUMPRODUCT(MAX(ROW(E6119:E$2)*(E6120=E6119:E$2)))))</f>
        <v> </v>
      </c>
      <c r="J6120" s="26" t="str">
        <f>IF(OR(E6120="",E6120="!!!",F6120="NEW"),"",COUNTBLANK(OFFSET(A$1,,,SUMPRODUCT(MAX(ROW(E$2:E6120)*(E6120=E$2:E6120)))))-COUNTBLANK(OFFSET(A$1,,,SUMPRODUCT(MAX(ROW(E$1:E6119)*(E2=E$1:E6119))))))</f>
        <v> </v>
      </c>
      <c r="K6120" s="26" t="str">
        <f>IF(OR(E6120="",E6120="!!!",F6120="NEW"),"",INDEX(J$1:J6119,SUMPRODUCT(MAX(ROW(E$1:E6119)*(E6120=E$1:E6119)))))</f>
        <v> </v>
      </c>
      <c r="L6120" s="27"/>
    </row>
    <row r="6121" spans="1:12">
      <c r="A6121" s="20" t="s">
        <v>1010</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2252</v>
      </c>
      <c r="B6122" s="21" t="s">
        <v>980</v>
      </c>
      <c r="C6122" s="21" t="s">
        <v>1012</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981</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row>
    <row r="6125" spans="1:12">
      <c r="A6125" s="20" t="s">
        <v>2473</v>
      </c>
    </row>
    <row r="6126" spans="1:12">
      <c r="A6126" s="20" t="s">
        <v>1083</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966</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1052</v>
      </c>
      <c r="B6128" s="21" t="s">
        <v>1046</v>
      </c>
      <c r="C6128" s="21" t="s">
        <v>1028</v>
      </c>
      <c r="D6128" s="21" t="s">
        <v>964</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1053</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t="s">
        <v>1010</v>
      </c>
      <c r="E6130" s="22">
        <f>IF(D6130="?OLD","!!!","")</f>
        <v/>
      </c>
      <c r="F6130" s="23" t="str">
        <f>IF(OR(E6130="",E6130="!!!"),"",IF(NOT(ISNA(VLOOKUP(E6130,E$1:E6129,1,FALSE()))),"OLD",IF(AND(E6130&lt;&gt;"",E6130&lt;&gt;"!!!"),"NEW","")))</f>
        <v> </v>
      </c>
      <c r="G6130" s="24" t="str">
        <f>IF(OR(E6130="",E6130="!!!"),"",IF(OR(J6130=0,AND(J6130=1,K6130=1),AND(J6130=1,I6130="SBJ"),AND(J6130=1,I6130=0)),"?IN_FOCUS",IF(J6130&lt;=2,"?ACTIVATED",IF(J6130&lt;&gt;"","?FAMILIAR",IF(F6130="NEW",IF(ISNA(VLOOKUP(E6130,#REF!,1,FALSE())),"?TYPE_IDENTIFIABLE","?REFERENTIAL"),"_")))))</f>
        <v> </v>
      </c>
      <c r="H6130" s="25" t="str">
        <f>IF(J6130&lt;&gt;1,"",IF(I6130="SBJ","CB","?"))</f>
        <v> </v>
      </c>
      <c r="I6130" s="26" t="str">
        <f>IF(OR(E6130="",E6130="!!!",F6130="NEW"),"",INDEX(B6129:B$2,-1+SUMPRODUCT(MAX(ROW(E6129:E$2)*(E6130=E6129:E$2)))))</f>
        <v> </v>
      </c>
      <c r="J6130" s="26" t="str">
        <f>IF(OR(E6130="",E6130="!!!",F6130="NEW"),"",COUNTBLANK(OFFSET(A$1,,,SUMPRODUCT(MAX(ROW(E$2:E6130)*(E6130=E$2:E6130)))))-COUNTBLANK(OFFSET(A$1,,,SUMPRODUCT(MAX(ROW(E$1:E6129)*(E2=E$1:E6129))))))</f>
        <v> </v>
      </c>
      <c r="K6130" s="26" t="str">
        <f>IF(OR(E6130="",E6130="!!!",F6130="NEW"),"",INDEX(J$1:J6129,SUMPRODUCT(MAX(ROW(E$1:E6129)*(E6130=E$1:E6129)))))</f>
        <v> </v>
      </c>
      <c r="L6130" s="27"/>
    </row>
    <row r="6131" spans="1:12">
      <c r="A6131" s="20" t="s">
        <v>1539</v>
      </c>
      <c r="E6131" s="22">
        <f>IF(D6131="?OLD","!!!","")</f>
        <v/>
      </c>
      <c r="F6131" s="23" t="str">
        <f>IF(OR(E6131="",E6131="!!!"),"",IF(NOT(ISNA(VLOOKUP(E6131,E$1:E6130,1,FALSE()))),"OLD",IF(AND(E6131&lt;&gt;"",E6131&lt;&gt;"!!!"),"NEW","")))</f>
        <v> </v>
      </c>
      <c r="G6131" s="24" t="str">
        <f>IF(OR(E6131="",E6131="!!!"),"",IF(OR(J6131=0,AND(J6131=1,K6131=1),AND(J6131=1,I6131="SBJ"),AND(J6131=1,I6131=0)),"?IN_FOCUS",IF(J6131&lt;=2,"?ACTIVATED",IF(J6131&lt;&gt;"","?FAMILIAR",IF(F6131="NEW",IF(ISNA(VLOOKUP(E6131,#REF!,1,FALSE())),"?TYPE_IDENTIFIABLE","?REFERENTIAL"),"_")))))</f>
        <v> </v>
      </c>
      <c r="H6131" s="25" t="str">
        <f>IF(J6131&lt;&gt;1,"",IF(I6131="SBJ","CB","?"))</f>
        <v> </v>
      </c>
      <c r="I6131" s="26" t="str">
        <f>IF(OR(E6131="",E6131="!!!",F6131="NEW"),"",INDEX(B6130:B$2,-1+SUMPRODUCT(MAX(ROW(E6130:E$2)*(E6131=E6130:E$2)))))</f>
        <v> </v>
      </c>
      <c r="J6131" s="26" t="str">
        <f>IF(OR(E6131="",E6131="!!!",F6131="NEW"),"",COUNTBLANK(OFFSET(A$1,,,SUMPRODUCT(MAX(ROW(E$2:E6131)*(E6131=E$2:E6131)))))-COUNTBLANK(OFFSET(A$1,,,SUMPRODUCT(MAX(ROW(E$1:E6130)*(E2=E$1:E6130))))))</f>
        <v> </v>
      </c>
      <c r="K6131" s="26" t="str">
        <f>IF(OR(E6131="",E6131="!!!",F6131="NEW"),"",INDEX(J$1:J6130,SUMPRODUCT(MAX(ROW(E$1:E6130)*(E6131=E$1:E6130)))))</f>
        <v> </v>
      </c>
      <c r="L6131" s="27"/>
    </row>
    <row r="6132" spans="1:12">
      <c r="A6132" s="20" t="s">
        <v>1020</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1840</v>
      </c>
      <c r="B6133" s="21" t="s">
        <v>962</v>
      </c>
      <c r="C6133" s="21" t="s">
        <v>969</v>
      </c>
      <c r="D6133" s="21" t="s">
        <v>964</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1282</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989</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556</v>
      </c>
      <c r="B6136" s="21" t="s">
        <v>973</v>
      </c>
      <c r="C6136" s="21" t="s">
        <v>963</v>
      </c>
      <c r="D6136" s="21" t="s">
        <v>964</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t="s">
        <v>981</v>
      </c>
      <c r="E6137" s="22">
        <f>IF(D6137="?OLD","!!!","")</f>
        <v/>
      </c>
      <c r="F6137" s="23" t="str">
        <f>IF(OR(E6137="",E6137="!!!"),"",IF(NOT(ISNA(VLOOKUP(E6137,E$1:E6136,1,FALSE()))),"OLD",IF(AND(E6137&lt;&gt;"",E6137&lt;&gt;"!!!"),"NEW","")))</f>
        <v> </v>
      </c>
      <c r="G6137" s="24" t="str">
        <f>IF(OR(E6137="",E6137="!!!"),"",IF(OR(J6137=0,AND(J6137=1,K6137=1),AND(J6137=1,I6137="SBJ"),AND(J6137=1,I6137=0)),"?IN_FOCUS",IF(J6137&lt;=2,"?ACTIVATED",IF(J6137&lt;&gt;"","?FAMILIAR",IF(F6137="NEW",IF(ISNA(VLOOKUP(E6137,#REF!,1,FALSE())),"?TYPE_IDENTIFIABLE","?REFERENTIAL"),"_")))))</f>
        <v> </v>
      </c>
      <c r="H6137" s="25" t="str">
        <f>IF(J6137&lt;&gt;1,"",IF(I6137="SBJ","CB","?"))</f>
        <v> </v>
      </c>
      <c r="I6137" s="26" t="str">
        <f>IF(OR(E6137="",E6137="!!!",F6137="NEW"),"",INDEX(B6136:B$2,-1+SUMPRODUCT(MAX(ROW(E6136:E$2)*(E6137=E6136:E$2)))))</f>
        <v> </v>
      </c>
      <c r="J6137" s="26" t="str">
        <f>IF(OR(E6137="",E6137="!!!",F6137="NEW"),"",COUNTBLANK(OFFSET(A$1,,,SUMPRODUCT(MAX(ROW(E$2:E6137)*(E6137=E$2:E6137)))))-COUNTBLANK(OFFSET(A$1,,,SUMPRODUCT(MAX(ROW(E$1:E6136)*(E2=E$1:E6136))))))</f>
        <v> </v>
      </c>
      <c r="K6137" s="26" t="str">
        <f>IF(OR(E6137="",E6137="!!!",F6137="NEW"),"",INDEX(J$1:J6136,SUMPRODUCT(MAX(ROW(E$1:E6136)*(E6137=E$1:E6136)))))</f>
        <v> </v>
      </c>
      <c r="L6137" s="27"/>
    </row>
    <row r="6138" spans="1:12">
      <c r="A6138" s="20"/>
    </row>
    <row r="6139" spans="1:12">
      <c r="A6139" s="20" t="s">
        <v>2474</v>
      </c>
    </row>
    <row r="6140" spans="1:12">
      <c r="A6140" s="20" t="s">
        <v>810</v>
      </c>
      <c r="B6140" s="21" t="s">
        <v>962</v>
      </c>
      <c r="C6140" s="21" t="s">
        <v>963</v>
      </c>
      <c r="D6140" s="21" t="s">
        <v>964</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t="s">
        <v>966</v>
      </c>
      <c r="E6141" s="22">
        <f>IF(D6141="?OLD","!!!","")</f>
        <v/>
      </c>
      <c r="F6141" s="23" t="str">
        <f>IF(OR(E6141="",E6141="!!!"),"",IF(NOT(ISNA(VLOOKUP(E6141,E$1:E6140,1,FALSE()))),"OLD",IF(AND(E6141&lt;&gt;"",E6141&lt;&gt;"!!!"),"NEW","")))</f>
        <v> </v>
      </c>
      <c r="G6141" s="24" t="str">
        <f>IF(OR(E6141="",E6141="!!!"),"",IF(OR(J6141=0,AND(J6141=1,K6141=1),AND(J6141=1,I6141="SBJ"),AND(J6141=1,I6141=0)),"?IN_FOCUS",IF(J6141&lt;=2,"?ACTIVATED",IF(J6141&lt;&gt;"","?FAMILIAR",IF(F6141="NEW",IF(ISNA(VLOOKUP(E6141,#REF!,1,FALSE())),"?TYPE_IDENTIFIABLE","?REFERENTIAL"),"_")))))</f>
        <v> </v>
      </c>
      <c r="H6141" s="25" t="str">
        <f>IF(J6141&lt;&gt;1,"",IF(I6141="SBJ","CB","?"))</f>
        <v> </v>
      </c>
      <c r="I6141" s="26" t="str">
        <f>IF(OR(E6141="",E6141="!!!",F6141="NEW"),"",INDEX(B6140:B$2,-1+SUMPRODUCT(MAX(ROW(E6140:E$2)*(E6141=E6140:E$2)))))</f>
        <v> </v>
      </c>
      <c r="J6141" s="26" t="str">
        <f>IF(OR(E6141="",E6141="!!!",F6141="NEW"),"",COUNTBLANK(OFFSET(A$1,,,SUMPRODUCT(MAX(ROW(E$2:E6141)*(E6141=E$2:E6141)))))-COUNTBLANK(OFFSET(A$1,,,SUMPRODUCT(MAX(ROW(E$1:E6140)*(E2=E$1:E6140))))))</f>
        <v> </v>
      </c>
      <c r="K6141" s="26" t="str">
        <f>IF(OR(E6141="",E6141="!!!",F6141="NEW"),"",INDEX(J$1:J6140,SUMPRODUCT(MAX(ROW(E$1:E6140)*(E6141=E$1:E6140)))))</f>
        <v> </v>
      </c>
      <c r="L6141" s="27"/>
    </row>
    <row r="6142" spans="1:12">
      <c r="A6142" s="20" t="s">
        <v>1802</v>
      </c>
      <c r="E6142" s="22">
        <f>IF(D6142="?OLD","!!!","")</f>
        <v/>
      </c>
      <c r="F6142" s="23" t="str">
        <f>IF(OR(E6142="",E6142="!!!"),"",IF(NOT(ISNA(VLOOKUP(E6142,E$1:E6141,1,FALSE()))),"OLD",IF(AND(E6142&lt;&gt;"",E6142&lt;&gt;"!!!"),"NEW","")))</f>
        <v> </v>
      </c>
      <c r="G6142" s="24" t="str">
        <f>IF(OR(E6142="",E6142="!!!"),"",IF(OR(J6142=0,AND(J6142=1,K6142=1),AND(J6142=1,I6142="SBJ"),AND(J6142=1,I6142=0)),"?IN_FOCUS",IF(J6142&lt;=2,"?ACTIVATED",IF(J6142&lt;&gt;"","?FAMILIAR",IF(F6142="NEW",IF(ISNA(VLOOKUP(E6142,#REF!,1,FALSE())),"?TYPE_IDENTIFIABLE","?REFERENTIAL"),"_")))))</f>
        <v> </v>
      </c>
      <c r="H6142" s="25" t="str">
        <f>IF(J6142&lt;&gt;1,"",IF(I6142="SBJ","CB","?"))</f>
        <v> </v>
      </c>
      <c r="I6142" s="26" t="str">
        <f>IF(OR(E6142="",E6142="!!!",F6142="NEW"),"",INDEX(B6141:B$2,-1+SUMPRODUCT(MAX(ROW(E6141:E$2)*(E6142=E6141:E$2)))))</f>
        <v> </v>
      </c>
      <c r="J6142" s="26" t="str">
        <f>IF(OR(E6142="",E6142="!!!",F6142="NEW"),"",COUNTBLANK(OFFSET(A$1,,,SUMPRODUCT(MAX(ROW(E$2:E6142)*(E6142=E$2:E6142)))))-COUNTBLANK(OFFSET(A$1,,,SUMPRODUCT(MAX(ROW(E$1:E6141)*(E2=E$1:E6141))))))</f>
        <v> </v>
      </c>
      <c r="K6142" s="26" t="str">
        <f>IF(OR(E6142="",E6142="!!!",F6142="NEW"),"",INDEX(J$1:J6141,SUMPRODUCT(MAX(ROW(E$1:E6141)*(E6142=E$1:E6141)))))</f>
        <v> </v>
      </c>
      <c r="L6142" s="27"/>
    </row>
    <row r="6143" spans="1:12">
      <c r="A6143" s="20" t="s">
        <v>111</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t="s">
        <v>1472</v>
      </c>
      <c r="B6144" s="21" t="s">
        <v>962</v>
      </c>
      <c r="C6144" s="21" t="s">
        <v>1457</v>
      </c>
      <c r="E6144" s="22">
        <f>IF(D6144="?OLD","!!!","")</f>
        <v/>
      </c>
      <c r="F6144" s="23" t="str">
        <f>IF(OR(E6144="",E6144="!!!"),"",IF(NOT(ISNA(VLOOKUP(E6144,E$1:E6143,1,FALSE()))),"OLD",IF(AND(E6144&lt;&gt;"",E6144&lt;&gt;"!!!"),"NEW","")))</f>
        <v> </v>
      </c>
      <c r="G6144" s="24" t="str">
        <f>IF(OR(E6144="",E6144="!!!"),"",IF(OR(J6144=0,AND(J6144=1,K6144=1),AND(J6144=1,I6144="SBJ"),AND(J6144=1,I6144=0)),"?IN_FOCUS",IF(J6144&lt;=2,"?ACTIVATED",IF(J6144&lt;&gt;"","?FAMILIAR",IF(F6144="NEW",IF(ISNA(VLOOKUP(E6144,#REF!,1,FALSE())),"?TYPE_IDENTIFIABLE","?REFERENTIAL"),"_")))))</f>
        <v> </v>
      </c>
      <c r="H6144" s="25" t="str">
        <f>IF(J6144&lt;&gt;1,"",IF(I6144="SBJ","CB","?"))</f>
        <v> </v>
      </c>
      <c r="I6144" s="26" t="str">
        <f>IF(OR(E6144="",E6144="!!!",F6144="NEW"),"",INDEX(B6143:B$2,-1+SUMPRODUCT(MAX(ROW(E6143:E$2)*(E6144=E6143:E$2)))))</f>
        <v> </v>
      </c>
      <c r="J6144" s="26" t="str">
        <f>IF(OR(E6144="",E6144="!!!",F6144="NEW"),"",COUNTBLANK(OFFSET(A$1,,,SUMPRODUCT(MAX(ROW(E$2:E6144)*(E6144=E$2:E6144)))))-COUNTBLANK(OFFSET(A$1,,,SUMPRODUCT(MAX(ROW(E$1:E6143)*(E2=E$1:E6143))))))</f>
        <v> </v>
      </c>
      <c r="K6144" s="26" t="str">
        <f>IF(OR(E6144="",E6144="!!!",F6144="NEW"),"",INDEX(J$1:J6143,SUMPRODUCT(MAX(ROW(E$1:E6143)*(E6144=E$1:E6143)))))</f>
        <v> </v>
      </c>
      <c r="L6144" s="27"/>
    </row>
    <row r="6145" spans="1:12">
      <c r="A6145" s="20" t="s">
        <v>974</v>
      </c>
      <c r="E6145" s="22">
        <f>IF(D6145="?OLD","!!!","")</f>
        <v/>
      </c>
      <c r="F6145" s="23" t="str">
        <f>IF(OR(E6145="",E6145="!!!"),"",IF(NOT(ISNA(VLOOKUP(E6145,E$1:E6144,1,FALSE()))),"OLD",IF(AND(E6145&lt;&gt;"",E6145&lt;&gt;"!!!"),"NEW","")))</f>
        <v> </v>
      </c>
      <c r="G6145" s="24" t="str">
        <f>IF(OR(E6145="",E6145="!!!"),"",IF(OR(J6145=0,AND(J6145=1,K6145=1),AND(J6145=1,I6145="SBJ"),AND(J6145=1,I6145=0)),"?IN_FOCUS",IF(J6145&lt;=2,"?ACTIVATED",IF(J6145&lt;&gt;"","?FAMILIAR",IF(F6145="NEW",IF(ISNA(VLOOKUP(E6145,#REF!,1,FALSE())),"?TYPE_IDENTIFIABLE","?REFERENTIAL"),"_")))))</f>
        <v> </v>
      </c>
      <c r="H6145" s="25" t="str">
        <f>IF(J6145&lt;&gt;1,"",IF(I6145="SBJ","CB","?"))</f>
        <v> </v>
      </c>
      <c r="I6145" s="26" t="str">
        <f>IF(OR(E6145="",E6145="!!!",F6145="NEW"),"",INDEX(B6144:B$2,-1+SUMPRODUCT(MAX(ROW(E6144:E$2)*(E6145=E6144:E$2)))))</f>
        <v> </v>
      </c>
      <c r="J6145" s="26" t="str">
        <f>IF(OR(E6145="",E6145="!!!",F6145="NEW"),"",COUNTBLANK(OFFSET(A$1,,,SUMPRODUCT(MAX(ROW(E$2:E6145)*(E6145=E$2:E6145)))))-COUNTBLANK(OFFSET(A$1,,,SUMPRODUCT(MAX(ROW(E$1:E6144)*(E2=E$1:E6144))))))</f>
        <v> </v>
      </c>
      <c r="K6145" s="26" t="str">
        <f>IF(OR(E6145="",E6145="!!!",F6145="NEW"),"",INDEX(J$1:J6144,SUMPRODUCT(MAX(ROW(E$1:E6144)*(E6145=E$1:E6144)))))</f>
        <v> </v>
      </c>
      <c r="L6145" s="27"/>
    </row>
    <row r="6146" spans="1:12">
      <c r="A6146" s="20" t="s">
        <v>1282</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970</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t="s">
        <v>1020</v>
      </c>
      <c r="E6148" s="22">
        <f>IF(D6148="?OLD","!!!","")</f>
        <v/>
      </c>
      <c r="F6148" s="23" t="str">
        <f>IF(OR(E6148="",E6148="!!!"),"",IF(NOT(ISNA(VLOOKUP(E6148,E$1:E6147,1,FALSE()))),"OLD",IF(AND(E6148&lt;&gt;"",E6148&lt;&gt;"!!!"),"NEW","")))</f>
        <v> </v>
      </c>
      <c r="G6148" s="24" t="str">
        <f>IF(OR(E6148="",E6148="!!!"),"",IF(OR(J6148=0,AND(J6148=1,K6148=1),AND(J6148=1,I6148="SBJ"),AND(J6148=1,I6148=0)),"?IN_FOCUS",IF(J6148&lt;=2,"?ACTIVATED",IF(J6148&lt;&gt;"","?FAMILIAR",IF(F6148="NEW",IF(ISNA(VLOOKUP(E6148,#REF!,1,FALSE())),"?TYPE_IDENTIFIABLE","?REFERENTIAL"),"_")))))</f>
        <v> </v>
      </c>
      <c r="H6148" s="25" t="str">
        <f>IF(J6148&lt;&gt;1,"",IF(I6148="SBJ","CB","?"))</f>
        <v> </v>
      </c>
      <c r="I6148" s="26" t="str">
        <f>IF(OR(E6148="",E6148="!!!",F6148="NEW"),"",INDEX(B6147:B$2,-1+SUMPRODUCT(MAX(ROW(E6147:E$2)*(E6148=E6147:E$2)))))</f>
        <v> </v>
      </c>
      <c r="J6148" s="26" t="str">
        <f>IF(OR(E6148="",E6148="!!!",F6148="NEW"),"",COUNTBLANK(OFFSET(A$1,,,SUMPRODUCT(MAX(ROW(E$2:E6148)*(E6148=E$2:E6148)))))-COUNTBLANK(OFFSET(A$1,,,SUMPRODUCT(MAX(ROW(E$1:E6147)*(E2=E$1:E6147))))))</f>
        <v> </v>
      </c>
      <c r="K6148" s="26" t="str">
        <f>IF(OR(E6148="",E6148="!!!",F6148="NEW"),"",INDEX(J$1:J6147,SUMPRODUCT(MAX(ROW(E$1:E6147)*(E6148=E$1:E6147)))))</f>
        <v> </v>
      </c>
      <c r="L6148" s="27"/>
    </row>
    <row r="6149" spans="1:12">
      <c r="A6149" s="20" t="s">
        <v>2475</v>
      </c>
      <c r="B6149" s="21" t="s">
        <v>962</v>
      </c>
      <c r="C6149" s="21" t="s">
        <v>969</v>
      </c>
      <c r="D6149" s="21" t="s">
        <v>964</v>
      </c>
      <c r="E6149" s="22">
        <f>IF(D6149="?OLD","!!!","")</f>
        <v/>
      </c>
      <c r="F6149" s="23" t="str">
        <f>IF(OR(E6149="",E6149="!!!"),"",IF(NOT(ISNA(VLOOKUP(E6149,E$1:E6148,1,FALSE()))),"OLD",IF(AND(E6149&lt;&gt;"",E6149&lt;&gt;"!!!"),"NEW","")))</f>
        <v> </v>
      </c>
      <c r="G6149" s="24" t="str">
        <f>IF(OR(E6149="",E6149="!!!"),"",IF(OR(J6149=0,AND(J6149=1,K6149=1),AND(J6149=1,I6149="SBJ"),AND(J6149=1,I6149=0)),"?IN_FOCUS",IF(J6149&lt;=2,"?ACTIVATED",IF(J6149&lt;&gt;"","?FAMILIAR",IF(F6149="NEW",IF(ISNA(VLOOKUP(E6149,#REF!,1,FALSE())),"?TYPE_IDENTIFIABLE","?REFERENTIAL"),"_")))))</f>
        <v> </v>
      </c>
      <c r="H6149" s="25" t="str">
        <f>IF(J6149&lt;&gt;1,"",IF(I6149="SBJ","CB","?"))</f>
        <v> </v>
      </c>
      <c r="I6149" s="26" t="str">
        <f>IF(OR(E6149="",E6149="!!!",F6149="NEW"),"",INDEX(B6148:B$2,-1+SUMPRODUCT(MAX(ROW(E6148:E$2)*(E6149=E6148:E$2)))))</f>
        <v> </v>
      </c>
      <c r="J6149" s="26" t="str">
        <f>IF(OR(E6149="",E6149="!!!",F6149="NEW"),"",COUNTBLANK(OFFSET(A$1,,,SUMPRODUCT(MAX(ROW(E$2:E6149)*(E6149=E$2:E6149)))))-COUNTBLANK(OFFSET(A$1,,,SUMPRODUCT(MAX(ROW(E$1:E6148)*(E2=E$1:E6148))))))</f>
        <v> </v>
      </c>
      <c r="K6149" s="26" t="str">
        <f>IF(OR(E6149="",E6149="!!!",F6149="NEW"),"",INDEX(J$1:J6148,SUMPRODUCT(MAX(ROW(E$1:E6148)*(E6149=E$1:E6148)))))</f>
        <v> </v>
      </c>
      <c r="L6149" s="27"/>
    </row>
    <row r="6150" spans="1:12">
      <c r="A6150" s="20" t="s">
        <v>1094</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1017</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1183</v>
      </c>
      <c r="B6152" s="21" t="s">
        <v>980</v>
      </c>
      <c r="C6152" s="21" t="s">
        <v>1050</v>
      </c>
      <c r="D6152" s="21" t="s">
        <v>964</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2476</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974</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1029</v>
      </c>
      <c r="B6155" s="21" t="s">
        <v>993</v>
      </c>
      <c r="C6155" s="21" t="s">
        <v>1113</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1053</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1213</v>
      </c>
      <c r="B6157" s="21" t="s">
        <v>962</v>
      </c>
      <c r="C6157" s="21" t="s">
        <v>1028</v>
      </c>
      <c r="D6157" s="21" t="s">
        <v>964</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1131</v>
      </c>
      <c r="B6158" s="21" t="s">
        <v>1084</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1705</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2056</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857</v>
      </c>
      <c r="B6161" s="21" t="s">
        <v>980</v>
      </c>
      <c r="C6161" s="21" t="s">
        <v>985</v>
      </c>
      <c r="D6161" s="21" t="s">
        <v>964</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1020</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1940</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t="s">
        <v>1033</v>
      </c>
      <c r="E6164" s="22">
        <f>IF(D6164="?OLD","!!!","")</f>
        <v/>
      </c>
      <c r="F6164" s="23" t="str">
        <f>IF(OR(E6164="",E6164="!!!"),"",IF(NOT(ISNA(VLOOKUP(E6164,E$1:E6163,1,FALSE()))),"OLD",IF(AND(E6164&lt;&gt;"",E6164&lt;&gt;"!!!"),"NEW","")))</f>
        <v> </v>
      </c>
      <c r="G6164" s="24" t="str">
        <f>IF(OR(E6164="",E6164="!!!"),"",IF(OR(J6164=0,AND(J6164=1,K6164=1),AND(J6164=1,I6164="SBJ"),AND(J6164=1,I6164=0)),"?IN_FOCUS",IF(J6164&lt;=2,"?ACTIVATED",IF(J6164&lt;&gt;"","?FAMILIAR",IF(F6164="NEW",IF(ISNA(VLOOKUP(E6164,#REF!,1,FALSE())),"?TYPE_IDENTIFIABLE","?REFERENTIAL"),"_")))))</f>
        <v> </v>
      </c>
      <c r="H6164" s="25" t="str">
        <f>IF(J6164&lt;&gt;1,"",IF(I6164="SBJ","CB","?"))</f>
        <v> </v>
      </c>
      <c r="I6164" s="26" t="str">
        <f>IF(OR(E6164="",E6164="!!!",F6164="NEW"),"",INDEX(B6163:B$2,-1+SUMPRODUCT(MAX(ROW(E6163:E$2)*(E6164=E6163:E$2)))))</f>
        <v> </v>
      </c>
      <c r="J6164" s="26" t="str">
        <f>IF(OR(E6164="",E6164="!!!",F6164="NEW"),"",COUNTBLANK(OFFSET(A$1,,,SUMPRODUCT(MAX(ROW(E$2:E6164)*(E6164=E$2:E6164)))))-COUNTBLANK(OFFSET(A$1,,,SUMPRODUCT(MAX(ROW(E$1:E6163)*(E2=E$1:E6163))))))</f>
        <v> </v>
      </c>
      <c r="K6164" s="26" t="str">
        <f>IF(OR(E6164="",E6164="!!!",F6164="NEW"),"",INDEX(J$1:J6163,SUMPRODUCT(MAX(ROW(E$1:E6163)*(E6164=E$1:E6163)))))</f>
        <v> </v>
      </c>
      <c r="L6164" s="27"/>
    </row>
    <row r="6165" spans="1:12">
      <c r="A6165" s="20" t="s">
        <v>975</v>
      </c>
      <c r="B6165" s="21" t="s">
        <v>1152</v>
      </c>
      <c r="E6165" s="22">
        <f>IF(D6165="?OLD","!!!","")</f>
        <v/>
      </c>
      <c r="F6165" s="23" t="str">
        <f>IF(OR(E6165="",E6165="!!!"),"",IF(NOT(ISNA(VLOOKUP(E6165,E$1:E6164,1,FALSE()))),"OLD",IF(AND(E6165&lt;&gt;"",E6165&lt;&gt;"!!!"),"NEW","")))</f>
        <v> </v>
      </c>
      <c r="G6165" s="24" t="str">
        <f>IF(OR(E6165="",E6165="!!!"),"",IF(OR(J6165=0,AND(J6165=1,K6165=1),AND(J6165=1,I6165="SBJ"),AND(J6165=1,I6165=0)),"?IN_FOCUS",IF(J6165&lt;=2,"?ACTIVATED",IF(J6165&lt;&gt;"","?FAMILIAR",IF(F6165="NEW",IF(ISNA(VLOOKUP(E6165,#REF!,1,FALSE())),"?TYPE_IDENTIFIABLE","?REFERENTIAL"),"_")))))</f>
        <v> </v>
      </c>
      <c r="H6165" s="25" t="str">
        <f>IF(J6165&lt;&gt;1,"",IF(I6165="SBJ","CB","?"))</f>
        <v> </v>
      </c>
      <c r="I6165" s="26" t="str">
        <f>IF(OR(E6165="",E6165="!!!",F6165="NEW"),"",INDEX(B6164:B$2,-1+SUMPRODUCT(MAX(ROW(E6164:E$2)*(E6165=E6164:E$2)))))</f>
        <v> </v>
      </c>
      <c r="J6165" s="26" t="str">
        <f>IF(OR(E6165="",E6165="!!!",F6165="NEW"),"",COUNTBLANK(OFFSET(A$1,,,SUMPRODUCT(MAX(ROW(E$2:E6165)*(E6165=E$2:E6165)))))-COUNTBLANK(OFFSET(A$1,,,SUMPRODUCT(MAX(ROW(E$1:E6164)*(E2=E$1:E6164))))))</f>
        <v> </v>
      </c>
      <c r="K6165" s="26" t="str">
        <f>IF(OR(E6165="",E6165="!!!",F6165="NEW"),"",INDEX(J$1:J6164,SUMPRODUCT(MAX(ROW(E$1:E6164)*(E6165=E$1:E6164)))))</f>
        <v> </v>
      </c>
      <c r="L6165" s="27"/>
    </row>
    <row r="6166" spans="1:12">
      <c r="A6166" s="20" t="s">
        <v>1280</v>
      </c>
      <c r="B6166" s="21" t="s">
        <v>1156</v>
      </c>
      <c r="C6166" s="21" t="s">
        <v>1050</v>
      </c>
      <c r="D6166" s="21" t="s">
        <v>964</v>
      </c>
      <c r="E6166" s="22">
        <f>IF(D6166="?OLD","!!!","")</f>
        <v/>
      </c>
      <c r="F6166" s="23" t="str">
        <f>IF(OR(E6166="",E6166="!!!"),"",IF(NOT(ISNA(VLOOKUP(E6166,E$1:E6165,1,FALSE()))),"OLD",IF(AND(E6166&lt;&gt;"",E6166&lt;&gt;"!!!"),"NEW","")))</f>
        <v> </v>
      </c>
      <c r="G6166" s="24" t="str">
        <f>IF(OR(E6166="",E6166="!!!"),"",IF(OR(J6166=0,AND(J6166=1,K6166=1),AND(J6166=1,I6166="SBJ"),AND(J6166=1,I6166=0)),"?IN_FOCUS",IF(J6166&lt;=2,"?ACTIVATED",IF(J6166&lt;&gt;"","?FAMILIAR",IF(F6166="NEW",IF(ISNA(VLOOKUP(E6166,#REF!,1,FALSE())),"?TYPE_IDENTIFIABLE","?REFERENTIAL"),"_")))))</f>
        <v> </v>
      </c>
      <c r="H6166" s="25" t="str">
        <f>IF(J6166&lt;&gt;1,"",IF(I6166="SBJ","CB","?"))</f>
        <v> </v>
      </c>
      <c r="I6166" s="26" t="str">
        <f>IF(OR(E6166="",E6166="!!!",F6166="NEW"),"",INDEX(B6165:B$2,-1+SUMPRODUCT(MAX(ROW(E6165:E$2)*(E6166=E6165:E$2)))))</f>
        <v> </v>
      </c>
      <c r="J6166" s="26" t="str">
        <f>IF(OR(E6166="",E6166="!!!",F6166="NEW"),"",COUNTBLANK(OFFSET(A$1,,,SUMPRODUCT(MAX(ROW(E$2:E6166)*(E6166=E$2:E6166)))))-COUNTBLANK(OFFSET(A$1,,,SUMPRODUCT(MAX(ROW(E$1:E6165)*(E2=E$1:E6165))))))</f>
        <v> </v>
      </c>
      <c r="K6166" s="26" t="str">
        <f>IF(OR(E6166="",E6166="!!!",F6166="NEW"),"",INDEX(J$1:J6165,SUMPRODUCT(MAX(ROW(E$1:E6165)*(E6166=E$1:E6165)))))</f>
        <v> </v>
      </c>
      <c r="L6166" s="27"/>
    </row>
    <row r="6167" spans="1:12">
      <c r="A6167" s="20" t="s">
        <v>1031</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t="s">
        <v>2477</v>
      </c>
      <c r="E6168" s="22">
        <f>IF(D6168="?OLD","!!!","")</f>
        <v/>
      </c>
      <c r="F6168" s="23" t="str">
        <f>IF(OR(E6168="",E6168="!!!"),"",IF(NOT(ISNA(VLOOKUP(E6168,E$1:E6167,1,FALSE()))),"OLD",IF(AND(E6168&lt;&gt;"",E6168&lt;&gt;"!!!"),"NEW","")))</f>
        <v> </v>
      </c>
      <c r="G6168" s="24" t="str">
        <f>IF(OR(E6168="",E6168="!!!"),"",IF(OR(J6168=0,AND(J6168=1,K6168=1),AND(J6168=1,I6168="SBJ"),AND(J6168=1,I6168=0)),"?IN_FOCUS",IF(J6168&lt;=2,"?ACTIVATED",IF(J6168&lt;&gt;"","?FAMILIAR",IF(F6168="NEW",IF(ISNA(VLOOKUP(E6168,#REF!,1,FALSE())),"?TYPE_IDENTIFIABLE","?REFERENTIAL"),"_")))))</f>
        <v> </v>
      </c>
      <c r="H6168" s="25" t="str">
        <f>IF(J6168&lt;&gt;1,"",IF(I6168="SBJ","CB","?"))</f>
        <v> </v>
      </c>
      <c r="I6168" s="26" t="str">
        <f>IF(OR(E6168="",E6168="!!!",F6168="NEW"),"",INDEX(B6167:B$2,-1+SUMPRODUCT(MAX(ROW(E6167:E$2)*(E6168=E6167:E$2)))))</f>
        <v> </v>
      </c>
      <c r="J6168" s="26" t="str">
        <f>IF(OR(E6168="",E6168="!!!",F6168="NEW"),"",COUNTBLANK(OFFSET(A$1,,,SUMPRODUCT(MAX(ROW(E$2:E6168)*(E6168=E$2:E6168)))))-COUNTBLANK(OFFSET(A$1,,,SUMPRODUCT(MAX(ROW(E$1:E6167)*(E2=E$1:E6167))))))</f>
        <v> </v>
      </c>
      <c r="K6168" s="26" t="str">
        <f>IF(OR(E6168="",E6168="!!!",F6168="NEW"),"",INDEX(J$1:J6167,SUMPRODUCT(MAX(ROW(E$1:E6167)*(E6168=E$1:E6167)))))</f>
        <v> </v>
      </c>
      <c r="L6168" s="27"/>
    </row>
    <row r="6169" spans="1:12">
      <c r="A6169" s="20" t="s">
        <v>978</v>
      </c>
      <c r="E6169" s="22">
        <f>IF(D6169="?OLD","!!!","")</f>
        <v/>
      </c>
      <c r="F6169" s="23" t="str">
        <f>IF(OR(E6169="",E6169="!!!"),"",IF(NOT(ISNA(VLOOKUP(E6169,E$1:E6168,1,FALSE()))),"OLD",IF(AND(E6169&lt;&gt;"",E6169&lt;&gt;"!!!"),"NEW","")))</f>
        <v> </v>
      </c>
      <c r="G6169" s="24" t="str">
        <f>IF(OR(E6169="",E6169="!!!"),"",IF(OR(J6169=0,AND(J6169=1,K6169=1),AND(J6169=1,I6169="SBJ"),AND(J6169=1,I6169=0)),"?IN_FOCUS",IF(J6169&lt;=2,"?ACTIVATED",IF(J6169&lt;&gt;"","?FAMILIAR",IF(F6169="NEW",IF(ISNA(VLOOKUP(E6169,#REF!,1,FALSE())),"?TYPE_IDENTIFIABLE","?REFERENTIAL"),"_")))))</f>
        <v> </v>
      </c>
      <c r="H6169" s="25" t="str">
        <f>IF(J6169&lt;&gt;1,"",IF(I6169="SBJ","CB","?"))</f>
        <v> </v>
      </c>
      <c r="I6169" s="26" t="str">
        <f>IF(OR(E6169="",E6169="!!!",F6169="NEW"),"",INDEX(B6168:B$2,-1+SUMPRODUCT(MAX(ROW(E6168:E$2)*(E6169=E6168:E$2)))))</f>
        <v> </v>
      </c>
      <c r="J6169" s="26" t="str">
        <f>IF(OR(E6169="",E6169="!!!",F6169="NEW"),"",COUNTBLANK(OFFSET(A$1,,,SUMPRODUCT(MAX(ROW(E$2:E6169)*(E6169=E$2:E6169)))))-COUNTBLANK(OFFSET(A$1,,,SUMPRODUCT(MAX(ROW(E$1:E6168)*(E2=E$1:E6168))))))</f>
        <v> </v>
      </c>
      <c r="K6169" s="26" t="str">
        <f>IF(OR(E6169="",E6169="!!!",F6169="NEW"),"",INDEX(J$1:J6168,SUMPRODUCT(MAX(ROW(E$1:E6168)*(E6169=E$1:E6168)))))</f>
        <v> </v>
      </c>
      <c r="L6169" s="27"/>
    </row>
    <row r="6170" spans="1:12">
      <c r="A6170" s="20" t="s">
        <v>2046</v>
      </c>
      <c r="E6170" s="22">
        <f>IF(D6170="?OLD","!!!","")</f>
        <v/>
      </c>
      <c r="F6170" s="23" t="str">
        <f>IF(OR(E6170="",E6170="!!!"),"",IF(NOT(ISNA(VLOOKUP(E6170,E$1:E6169,1,FALSE()))),"OLD",IF(AND(E6170&lt;&gt;"",E6170&lt;&gt;"!!!"),"NEW","")))</f>
        <v> </v>
      </c>
      <c r="G6170" s="24" t="str">
        <f>IF(OR(E6170="",E6170="!!!"),"",IF(OR(J6170=0,AND(J6170=1,K6170=1),AND(J6170=1,I6170="SBJ"),AND(J6170=1,I6170=0)),"?IN_FOCUS",IF(J6170&lt;=2,"?ACTIVATED",IF(J6170&lt;&gt;"","?FAMILIAR",IF(F6170="NEW",IF(ISNA(VLOOKUP(E6170,#REF!,1,FALSE())),"?TYPE_IDENTIFIABLE","?REFERENTIAL"),"_")))))</f>
        <v> </v>
      </c>
      <c r="H6170" s="25" t="str">
        <f>IF(J6170&lt;&gt;1,"",IF(I6170="SBJ","CB","?"))</f>
        <v> </v>
      </c>
      <c r="I6170" s="26" t="str">
        <f>IF(OR(E6170="",E6170="!!!",F6170="NEW"),"",INDEX(B6169:B$2,-1+SUMPRODUCT(MAX(ROW(E6169:E$2)*(E6170=E6169:E$2)))))</f>
        <v> </v>
      </c>
      <c r="J6170" s="26" t="str">
        <f>IF(OR(E6170="",E6170="!!!",F6170="NEW"),"",COUNTBLANK(OFFSET(A$1,,,SUMPRODUCT(MAX(ROW(E$2:E6170)*(E6170=E$2:E6170)))))-COUNTBLANK(OFFSET(A$1,,,SUMPRODUCT(MAX(ROW(E$1:E6169)*(E2=E$1:E6169))))))</f>
        <v> </v>
      </c>
      <c r="K6170" s="26" t="str">
        <f>IF(OR(E6170="",E6170="!!!",F6170="NEW"),"",INDEX(J$1:J6169,SUMPRODUCT(MAX(ROW(E$1:E6169)*(E6170=E$1:E6169)))))</f>
        <v> </v>
      </c>
      <c r="L6170" s="27"/>
    </row>
    <row r="6171" spans="1:12">
      <c r="A6171" s="20" t="s">
        <v>1251</v>
      </c>
      <c r="B6171" s="21" t="s">
        <v>1204</v>
      </c>
      <c r="C6171" s="21" t="s">
        <v>1025</v>
      </c>
      <c r="D6171" s="21" t="s">
        <v>964</v>
      </c>
      <c r="E6171" s="22">
        <f>IF(D6171="?OLD","!!!","")</f>
        <v/>
      </c>
      <c r="F6171" s="23" t="str">
        <f>IF(OR(E6171="",E6171="!!!"),"",IF(NOT(ISNA(VLOOKUP(E6171,E$1:E6170,1,FALSE()))),"OLD",IF(AND(E6171&lt;&gt;"",E6171&lt;&gt;"!!!"),"NEW","")))</f>
        <v> </v>
      </c>
      <c r="G6171" s="24" t="str">
        <f>IF(OR(E6171="",E6171="!!!"),"",IF(OR(J6171=0,AND(J6171=1,K6171=1),AND(J6171=1,I6171="SBJ"),AND(J6171=1,I6171=0)),"?IN_FOCUS",IF(J6171&lt;=2,"?ACTIVATED",IF(J6171&lt;&gt;"","?FAMILIAR",IF(F6171="NEW",IF(ISNA(VLOOKUP(E6171,#REF!,1,FALSE())),"?TYPE_IDENTIFIABLE","?REFERENTIAL"),"_")))))</f>
        <v> </v>
      </c>
      <c r="H6171" s="25" t="str">
        <f>IF(J6171&lt;&gt;1,"",IF(I6171="SBJ","CB","?"))</f>
        <v> </v>
      </c>
      <c r="I6171" s="26" t="str">
        <f>IF(OR(E6171="",E6171="!!!",F6171="NEW"),"",INDEX(B6170:B$2,-1+SUMPRODUCT(MAX(ROW(E6170:E$2)*(E6171=E6170:E$2)))))</f>
        <v> </v>
      </c>
      <c r="J6171" s="26" t="str">
        <f>IF(OR(E6171="",E6171="!!!",F6171="NEW"),"",COUNTBLANK(OFFSET(A$1,,,SUMPRODUCT(MAX(ROW(E$2:E6171)*(E6171=E$2:E6171)))))-COUNTBLANK(OFFSET(A$1,,,SUMPRODUCT(MAX(ROW(E$1:E6170)*(E2=E$1:E6170))))))</f>
        <v> </v>
      </c>
      <c r="K6171" s="26" t="str">
        <f>IF(OR(E6171="",E6171="!!!",F6171="NEW"),"",INDEX(J$1:J6170,SUMPRODUCT(MAX(ROW(E$1:E6170)*(E6171=E$1:E6170)))))</f>
        <v> </v>
      </c>
      <c r="L6171" s="27"/>
    </row>
    <row r="6172" spans="1:12">
      <c r="A6172" s="20" t="s">
        <v>2478</v>
      </c>
      <c r="B6172" s="21" t="s">
        <v>1156</v>
      </c>
      <c r="C6172" s="21" t="s">
        <v>977</v>
      </c>
      <c r="D6172" s="21" t="s">
        <v>964</v>
      </c>
      <c r="E6172" s="22">
        <f>IF(D6172="?OLD","!!!","")</f>
        <v/>
      </c>
      <c r="F6172" s="23" t="str">
        <f>IF(OR(E6172="",E6172="!!!"),"",IF(NOT(ISNA(VLOOKUP(E6172,E$1:E6171,1,FALSE()))),"OLD",IF(AND(E6172&lt;&gt;"",E6172&lt;&gt;"!!!"),"NEW","")))</f>
        <v> </v>
      </c>
      <c r="G6172" s="24" t="str">
        <f>IF(OR(E6172="",E6172="!!!"),"",IF(OR(J6172=0,AND(J6172=1,K6172=1),AND(J6172=1,I6172="SBJ"),AND(J6172=1,I6172=0)),"?IN_FOCUS",IF(J6172&lt;=2,"?ACTIVATED",IF(J6172&lt;&gt;"","?FAMILIAR",IF(F6172="NEW",IF(ISNA(VLOOKUP(E6172,#REF!,1,FALSE())),"?TYPE_IDENTIFIABLE","?REFERENTIAL"),"_")))))</f>
        <v> </v>
      </c>
      <c r="H6172" s="25" t="str">
        <f>IF(J6172&lt;&gt;1,"",IF(I6172="SBJ","CB","?"))</f>
        <v> </v>
      </c>
      <c r="I6172" s="26" t="str">
        <f>IF(OR(E6172="",E6172="!!!",F6172="NEW"),"",INDEX(B6171:B$2,-1+SUMPRODUCT(MAX(ROW(E6171:E$2)*(E6172=E6171:E$2)))))</f>
        <v> </v>
      </c>
      <c r="J6172" s="26" t="str">
        <f>IF(OR(E6172="",E6172="!!!",F6172="NEW"),"",COUNTBLANK(OFFSET(A$1,,,SUMPRODUCT(MAX(ROW(E$2:E6172)*(E6172=E$2:E6172)))))-COUNTBLANK(OFFSET(A$1,,,SUMPRODUCT(MAX(ROW(E$1:E6171)*(E2=E$1:E6171))))))</f>
        <v> </v>
      </c>
      <c r="K6172" s="26" t="str">
        <f>IF(OR(E6172="",E6172="!!!",F6172="NEW"),"",INDEX(J$1:J6171,SUMPRODUCT(MAX(ROW(E$1:E6171)*(E6172=E$1:E6171)))))</f>
        <v> </v>
      </c>
      <c r="L6172" s="27"/>
    </row>
    <row r="6173" spans="1:12">
      <c r="A6173" s="20" t="s">
        <v>988</v>
      </c>
      <c r="E6173" s="22">
        <f>IF(D6173="?OLD","!!!","")</f>
        <v/>
      </c>
      <c r="F6173" s="23" t="str">
        <f>IF(OR(E6173="",E6173="!!!"),"",IF(NOT(ISNA(VLOOKUP(E6173,E$1:E6172,1,FALSE()))),"OLD",IF(AND(E6173&lt;&gt;"",E6173&lt;&gt;"!!!"),"NEW","")))</f>
        <v> </v>
      </c>
      <c r="G6173" s="24" t="str">
        <f>IF(OR(E6173="",E6173="!!!"),"",IF(OR(J6173=0,AND(J6173=1,K6173=1),AND(J6173=1,I6173="SBJ"),AND(J6173=1,I6173=0)),"?IN_FOCUS",IF(J6173&lt;=2,"?ACTIVATED",IF(J6173&lt;&gt;"","?FAMILIAR",IF(F6173="NEW",IF(ISNA(VLOOKUP(E6173,#REF!,1,FALSE())),"?TYPE_IDENTIFIABLE","?REFERENTIAL"),"_")))))</f>
        <v> </v>
      </c>
      <c r="H6173" s="25" t="str">
        <f>IF(J6173&lt;&gt;1,"",IF(I6173="SBJ","CB","?"))</f>
        <v> </v>
      </c>
      <c r="I6173" s="26" t="str">
        <f>IF(OR(E6173="",E6173="!!!",F6173="NEW"),"",INDEX(B6172:B$2,-1+SUMPRODUCT(MAX(ROW(E6172:E$2)*(E6173=E6172:E$2)))))</f>
        <v> </v>
      </c>
      <c r="J6173" s="26" t="str">
        <f>IF(OR(E6173="",E6173="!!!",F6173="NEW"),"",COUNTBLANK(OFFSET(A$1,,,SUMPRODUCT(MAX(ROW(E$2:E6173)*(E6173=E$2:E6173)))))-COUNTBLANK(OFFSET(A$1,,,SUMPRODUCT(MAX(ROW(E$1:E6172)*(E2=E$1:E6172))))))</f>
        <v> </v>
      </c>
      <c r="K6173" s="26" t="str">
        <f>IF(OR(E6173="",E6173="!!!",F6173="NEW"),"",INDEX(J$1:J6172,SUMPRODUCT(MAX(ROW(E$1:E6172)*(E6173=E$1:E6172)))))</f>
        <v> </v>
      </c>
      <c r="L6173" s="27"/>
    </row>
    <row r="6174" spans="1:12">
      <c r="A6174" s="20" t="s">
        <v>1020</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1619</v>
      </c>
      <c r="B6175" s="21" t="s">
        <v>1204</v>
      </c>
      <c r="C6175" s="21" t="s">
        <v>969</v>
      </c>
      <c r="D6175" s="21" t="s">
        <v>964</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1033</v>
      </c>
      <c r="B6176" s="21" t="s">
        <v>1032</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1108</v>
      </c>
      <c r="B6177" s="21" t="s">
        <v>1456</v>
      </c>
      <c r="C6177" s="21" t="s">
        <v>985</v>
      </c>
      <c r="D6177" s="21" t="s">
        <v>964</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2479</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t="s">
        <v>1042</v>
      </c>
      <c r="E6179" s="22">
        <f>IF(D6179="?OLD","!!!","")</f>
        <v/>
      </c>
      <c r="F6179" s="23" t="str">
        <f>IF(OR(E6179="",E6179="!!!"),"",IF(NOT(ISNA(VLOOKUP(E6179,E$1:E6178,1,FALSE()))),"OLD",IF(AND(E6179&lt;&gt;"",E6179&lt;&gt;"!!!"),"NEW","")))</f>
        <v> </v>
      </c>
      <c r="G6179" s="24" t="str">
        <f>IF(OR(E6179="",E6179="!!!"),"",IF(OR(J6179=0,AND(J6179=1,K6179=1),AND(J6179=1,I6179="SBJ"),AND(J6179=1,I6179=0)),"?IN_FOCUS",IF(J6179&lt;=2,"?ACTIVATED",IF(J6179&lt;&gt;"","?FAMILIAR",IF(F6179="NEW",IF(ISNA(VLOOKUP(E6179,#REF!,1,FALSE())),"?TYPE_IDENTIFIABLE","?REFERENTIAL"),"_")))))</f>
        <v> </v>
      </c>
      <c r="H6179" s="25" t="str">
        <f>IF(J6179&lt;&gt;1,"",IF(I6179="SBJ","CB","?"))</f>
        <v> </v>
      </c>
      <c r="I6179" s="26" t="str">
        <f>IF(OR(E6179="",E6179="!!!",F6179="NEW"),"",INDEX(B6178:B$2,-1+SUMPRODUCT(MAX(ROW(E6178:E$2)*(E6179=E6178:E$2)))))</f>
        <v> </v>
      </c>
      <c r="J6179" s="26" t="str">
        <f>IF(OR(E6179="",E6179="!!!",F6179="NEW"),"",COUNTBLANK(OFFSET(A$1,,,SUMPRODUCT(MAX(ROW(E$2:E6179)*(E6179=E$2:E6179)))))-COUNTBLANK(OFFSET(A$1,,,SUMPRODUCT(MAX(ROW(E$1:E6178)*(E2=E$1:E6178))))))</f>
        <v> </v>
      </c>
      <c r="K6179" s="26" t="str">
        <f>IF(OR(E6179="",E6179="!!!",F6179="NEW"),"",INDEX(J$1:J6178,SUMPRODUCT(MAX(ROW(E$1:E6178)*(E6179=E$1:E6178)))))</f>
        <v> </v>
      </c>
      <c r="L6179" s="27"/>
    </row>
    <row r="6180" spans="1:12">
      <c r="A6180" s="20"/>
    </row>
    <row r="6181" spans="1:12">
      <c r="A6181" s="20" t="s">
        <v>2480</v>
      </c>
    </row>
    <row r="6182" spans="1:12">
      <c r="A6182" s="20" t="s">
        <v>1083</v>
      </c>
      <c r="E6182" s="22">
        <f>IF(D6182="?OLD","!!!","")</f>
        <v/>
      </c>
      <c r="F6182" s="23" t="str">
        <f>IF(OR(E6182="",E6182="!!!"),"",IF(NOT(ISNA(VLOOKUP(E6182,E$1:E6181,1,FALSE()))),"OLD",IF(AND(E6182&lt;&gt;"",E6182&lt;&gt;"!!!"),"NEW","")))</f>
        <v> </v>
      </c>
      <c r="G6182" s="24" t="str">
        <f>IF(OR(E6182="",E6182="!!!"),"",IF(OR(J6182=0,AND(J6182=1,K6182=1),AND(J6182=1,I6182="SBJ"),AND(J6182=1,I6182=0)),"?IN_FOCUS",IF(J6182&lt;=2,"?ACTIVATED",IF(J6182&lt;&gt;"","?FAMILIAR",IF(F6182="NEW",IF(ISNA(VLOOKUP(E6182,#REF!,1,FALSE())),"?TYPE_IDENTIFIABLE","?REFERENTIAL"),"_")))))</f>
        <v> </v>
      </c>
      <c r="H6182" s="25" t="str">
        <f>IF(J6182&lt;&gt;1,"",IF(I6182="SBJ","CB","?"))</f>
        <v> </v>
      </c>
      <c r="I6182" s="26" t="str">
        <f>IF(OR(E6182="",E6182="!!!",F6182="NEW"),"",INDEX(B6181:B$2,-1+SUMPRODUCT(MAX(ROW(E6181:E$2)*(E6182=E6181:E$2)))))</f>
        <v> </v>
      </c>
      <c r="J6182" s="26" t="str">
        <f>IF(OR(E6182="",E6182="!!!",F6182="NEW"),"",COUNTBLANK(OFFSET(A$1,,,SUMPRODUCT(MAX(ROW(E$2:E6182)*(E6182=E$2:E6182)))))-COUNTBLANK(OFFSET(A$1,,,SUMPRODUCT(MAX(ROW(E$1:E6181)*(E2=E$1:E6181))))))</f>
        <v> </v>
      </c>
      <c r="K6182" s="26" t="str">
        <f>IF(OR(E6182="",E6182="!!!",F6182="NEW"),"",INDEX(J$1:J6181,SUMPRODUCT(MAX(ROW(E$1:E6181)*(E6182=E$1:E6181)))))</f>
        <v> </v>
      </c>
      <c r="L6182" s="27"/>
    </row>
    <row r="6183" spans="1:12">
      <c r="A6183" s="20" t="s">
        <v>966</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2481</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1280</v>
      </c>
      <c r="B6185" s="21" t="s">
        <v>1046</v>
      </c>
      <c r="C6185" s="21" t="s">
        <v>1050</v>
      </c>
      <c r="D6185" s="21" t="s">
        <v>964</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2482</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t="s">
        <v>2483</v>
      </c>
      <c r="B6187" s="21" t="s">
        <v>993</v>
      </c>
      <c r="C6187" s="21" t="s">
        <v>963</v>
      </c>
      <c r="D6187" s="21" t="s">
        <v>964</v>
      </c>
      <c r="E6187" s="22">
        <f>IF(D6187="?OLD","!!!","")</f>
        <v/>
      </c>
      <c r="F6187" s="23" t="str">
        <f>IF(OR(E6187="",E6187="!!!"),"",IF(NOT(ISNA(VLOOKUP(E6187,E$1:E6186,1,FALSE()))),"OLD",IF(AND(E6187&lt;&gt;"",E6187&lt;&gt;"!!!"),"NEW","")))</f>
        <v> </v>
      </c>
      <c r="G6187" s="24" t="str">
        <f>IF(OR(E6187="",E6187="!!!"),"",IF(OR(J6187=0,AND(J6187=1,K6187=1),AND(J6187=1,I6187="SBJ"),AND(J6187=1,I6187=0)),"?IN_FOCUS",IF(J6187&lt;=2,"?ACTIVATED",IF(J6187&lt;&gt;"","?FAMILIAR",IF(F6187="NEW",IF(ISNA(VLOOKUP(E6187,#REF!,1,FALSE())),"?TYPE_IDENTIFIABLE","?REFERENTIAL"),"_")))))</f>
        <v> </v>
      </c>
      <c r="H6187" s="25" t="str">
        <f>IF(J6187&lt;&gt;1,"",IF(I6187="SBJ","CB","?"))</f>
        <v> </v>
      </c>
      <c r="I6187" s="26" t="str">
        <f>IF(OR(E6187="",E6187="!!!",F6187="NEW"),"",INDEX(B6186:B$2,-1+SUMPRODUCT(MAX(ROW(E6186:E$2)*(E6187=E6186:E$2)))))</f>
        <v> </v>
      </c>
      <c r="J6187" s="26" t="str">
        <f>IF(OR(E6187="",E6187="!!!",F6187="NEW"),"",COUNTBLANK(OFFSET(A$1,,,SUMPRODUCT(MAX(ROW(E$2:E6187)*(E6187=E$2:E6187)))))-COUNTBLANK(OFFSET(A$1,,,SUMPRODUCT(MAX(ROW(E$1:E6186)*(E2=E$1:E6186))))))</f>
        <v> </v>
      </c>
      <c r="K6187" s="26" t="str">
        <f>IF(OR(E6187="",E6187="!!!",F6187="NEW"),"",INDEX(J$1:J6186,SUMPRODUCT(MAX(ROW(E$1:E6186)*(E6187=E$1:E6186)))))</f>
        <v> </v>
      </c>
      <c r="L6187" s="27"/>
    </row>
    <row r="6188" spans="1:12">
      <c r="A6188" s="20" t="s">
        <v>1270</v>
      </c>
      <c r="E6188" s="22">
        <f>IF(D6188="?OLD","!!!","")</f>
        <v/>
      </c>
      <c r="F6188" s="23" t="str">
        <f>IF(OR(E6188="",E6188="!!!"),"",IF(NOT(ISNA(VLOOKUP(E6188,E$1:E6187,1,FALSE()))),"OLD",IF(AND(E6188&lt;&gt;"",E6188&lt;&gt;"!!!"),"NEW","")))</f>
        <v> </v>
      </c>
      <c r="G6188" s="24" t="str">
        <f>IF(OR(E6188="",E6188="!!!"),"",IF(OR(J6188=0,AND(J6188=1,K6188=1),AND(J6188=1,I6188="SBJ"),AND(J6188=1,I6188=0)),"?IN_FOCUS",IF(J6188&lt;=2,"?ACTIVATED",IF(J6188&lt;&gt;"","?FAMILIAR",IF(F6188="NEW",IF(ISNA(VLOOKUP(E6188,#REF!,1,FALSE())),"?TYPE_IDENTIFIABLE","?REFERENTIAL"),"_")))))</f>
        <v> </v>
      </c>
      <c r="H6188" s="25" t="str">
        <f>IF(J6188&lt;&gt;1,"",IF(I6188="SBJ","CB","?"))</f>
        <v> </v>
      </c>
      <c r="I6188" s="26" t="str">
        <f>IF(OR(E6188="",E6188="!!!",F6188="NEW"),"",INDEX(B6187:B$2,-1+SUMPRODUCT(MAX(ROW(E6187:E$2)*(E6188=E6187:E$2)))))</f>
        <v> </v>
      </c>
      <c r="J6188" s="26" t="str">
        <f>IF(OR(E6188="",E6188="!!!",F6188="NEW"),"",COUNTBLANK(OFFSET(A$1,,,SUMPRODUCT(MAX(ROW(E$2:E6188)*(E6188=E$2:E6188)))))-COUNTBLANK(OFFSET(A$1,,,SUMPRODUCT(MAX(ROW(E$1:E6187)*(E2=E$1:E6187))))))</f>
        <v> </v>
      </c>
      <c r="K6188" s="26" t="str">
        <f>IF(OR(E6188="",E6188="!!!",F6188="NEW"),"",INDEX(J$1:J6187,SUMPRODUCT(MAX(ROW(E$1:E6187)*(E6188=E$1:E6187)))))</f>
        <v> </v>
      </c>
      <c r="L6188" s="27"/>
    </row>
    <row r="6189" spans="1:12">
      <c r="A6189" s="20" t="s">
        <v>1280</v>
      </c>
      <c r="B6189" s="21" t="s">
        <v>1152</v>
      </c>
      <c r="C6189" s="21" t="s">
        <v>1050</v>
      </c>
      <c r="D6189" s="21" t="s">
        <v>964</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1632</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647</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974</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1045</v>
      </c>
      <c r="B6193" s="21" t="s">
        <v>1084</v>
      </c>
      <c r="C6193" s="21" t="s">
        <v>985</v>
      </c>
      <c r="D6193" s="21" t="s">
        <v>964</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t="s">
        <v>1103</v>
      </c>
      <c r="E6194" s="22">
        <f>IF(D6194="?OLD","!!!","")</f>
        <v/>
      </c>
      <c r="F6194" s="23" t="str">
        <f>IF(OR(E6194="",E6194="!!!"),"",IF(NOT(ISNA(VLOOKUP(E6194,E$1:E6193,1,FALSE()))),"OLD",IF(AND(E6194&lt;&gt;"",E6194&lt;&gt;"!!!"),"NEW","")))</f>
        <v> </v>
      </c>
      <c r="G6194" s="24" t="str">
        <f>IF(OR(E6194="",E6194="!!!"),"",IF(OR(J6194=0,AND(J6194=1,K6194=1),AND(J6194=1,I6194="SBJ"),AND(J6194=1,I6194=0)),"?IN_FOCUS",IF(J6194&lt;=2,"?ACTIVATED",IF(J6194&lt;&gt;"","?FAMILIAR",IF(F6194="NEW",IF(ISNA(VLOOKUP(E6194,#REF!,1,FALSE())),"?TYPE_IDENTIFIABLE","?REFERENTIAL"),"_")))))</f>
        <v> </v>
      </c>
      <c r="H6194" s="25" t="str">
        <f>IF(J6194&lt;&gt;1,"",IF(I6194="SBJ","CB","?"))</f>
        <v> </v>
      </c>
      <c r="I6194" s="26" t="str">
        <f>IF(OR(E6194="",E6194="!!!",F6194="NEW"),"",INDEX(B6193:B$2,-1+SUMPRODUCT(MAX(ROW(E6193:E$2)*(E6194=E6193:E$2)))))</f>
        <v> </v>
      </c>
      <c r="J6194" s="26" t="str">
        <f>IF(OR(E6194="",E6194="!!!",F6194="NEW"),"",COUNTBLANK(OFFSET(A$1,,,SUMPRODUCT(MAX(ROW(E$2:E6194)*(E6194=E$2:E6194)))))-COUNTBLANK(OFFSET(A$1,,,SUMPRODUCT(MAX(ROW(E$1:E6193)*(E2=E$1:E6193))))))</f>
        <v> </v>
      </c>
      <c r="K6194" s="26" t="str">
        <f>IF(OR(E6194="",E6194="!!!",F6194="NEW"),"",INDEX(J$1:J6193,SUMPRODUCT(MAX(ROW(E$1:E6193)*(E6194=E$1:E6193)))))</f>
        <v> </v>
      </c>
      <c r="L6194" s="27"/>
    </row>
    <row r="6195" spans="1:12">
      <c r="A6195" s="20" t="s">
        <v>1033</v>
      </c>
      <c r="E6195" s="22">
        <f>IF(D6195="?OLD","!!!","")</f>
        <v/>
      </c>
      <c r="F6195" s="23" t="str">
        <f>IF(OR(E6195="",E6195="!!!"),"",IF(NOT(ISNA(VLOOKUP(E6195,E$1:E6194,1,FALSE()))),"OLD",IF(AND(E6195&lt;&gt;"",E6195&lt;&gt;"!!!"),"NEW","")))</f>
        <v> </v>
      </c>
      <c r="G6195" s="24" t="str">
        <f>IF(OR(E6195="",E6195="!!!"),"",IF(OR(J6195=0,AND(J6195=1,K6195=1),AND(J6195=1,I6195="SBJ"),AND(J6195=1,I6195=0)),"?IN_FOCUS",IF(J6195&lt;=2,"?ACTIVATED",IF(J6195&lt;&gt;"","?FAMILIAR",IF(F6195="NEW",IF(ISNA(VLOOKUP(E6195,#REF!,1,FALSE())),"?TYPE_IDENTIFIABLE","?REFERENTIAL"),"_")))))</f>
        <v> </v>
      </c>
      <c r="H6195" s="25" t="str">
        <f>IF(J6195&lt;&gt;1,"",IF(I6195="SBJ","CB","?"))</f>
        <v> </v>
      </c>
      <c r="I6195" s="26" t="str">
        <f>IF(OR(E6195="",E6195="!!!",F6195="NEW"),"",INDEX(B6194:B$2,-1+SUMPRODUCT(MAX(ROW(E6194:E$2)*(E6195=E6194:E$2)))))</f>
        <v> </v>
      </c>
      <c r="J6195" s="26" t="str">
        <f>IF(OR(E6195="",E6195="!!!",F6195="NEW"),"",COUNTBLANK(OFFSET(A$1,,,SUMPRODUCT(MAX(ROW(E$2:E6195)*(E6195=E$2:E6195)))))-COUNTBLANK(OFFSET(A$1,,,SUMPRODUCT(MAX(ROW(E$1:E6194)*(E2=E$1:E6194))))))</f>
        <v> </v>
      </c>
      <c r="K6195" s="26" t="str">
        <f>IF(OR(E6195="",E6195="!!!",F6195="NEW"),"",INDEX(J$1:J6194,SUMPRODUCT(MAX(ROW(E$1:E6194)*(E6195=E$1:E6194)))))</f>
        <v> </v>
      </c>
      <c r="L6195" s="27"/>
    </row>
    <row r="6196" spans="1:12">
      <c r="A6196" s="20" t="s">
        <v>1137</v>
      </c>
      <c r="B6196" s="21" t="s">
        <v>1152</v>
      </c>
      <c r="C6196" s="21" t="s">
        <v>1028</v>
      </c>
      <c r="D6196" s="21" t="s">
        <v>964</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1053</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t="s">
        <v>1293</v>
      </c>
      <c r="E6198" s="22">
        <f>IF(D6198="?OLD","!!!","")</f>
        <v/>
      </c>
      <c r="F6198" s="23" t="str">
        <f>IF(OR(E6198="",E6198="!!!"),"",IF(NOT(ISNA(VLOOKUP(E6198,E$1:E6197,1,FALSE()))),"OLD",IF(AND(E6198&lt;&gt;"",E6198&lt;&gt;"!!!"),"NEW","")))</f>
        <v> </v>
      </c>
      <c r="G6198" s="24" t="str">
        <f>IF(OR(E6198="",E6198="!!!"),"",IF(OR(J6198=0,AND(J6198=1,K6198=1),AND(J6198=1,I6198="SBJ"),AND(J6198=1,I6198=0)),"?IN_FOCUS",IF(J6198&lt;=2,"?ACTIVATED",IF(J6198&lt;&gt;"","?FAMILIAR",IF(F6198="NEW",IF(ISNA(VLOOKUP(E6198,#REF!,1,FALSE())),"?TYPE_IDENTIFIABLE","?REFERENTIAL"),"_")))))</f>
        <v> </v>
      </c>
      <c r="H6198" s="25" t="str">
        <f>IF(J6198&lt;&gt;1,"",IF(I6198="SBJ","CB","?"))</f>
        <v> </v>
      </c>
      <c r="I6198" s="26" t="str">
        <f>IF(OR(E6198="",E6198="!!!",F6198="NEW"),"",INDEX(B6197:B$2,-1+SUMPRODUCT(MAX(ROW(E6197:E$2)*(E6198=E6197:E$2)))))</f>
        <v> </v>
      </c>
      <c r="J6198" s="26" t="str">
        <f>IF(OR(E6198="",E6198="!!!",F6198="NEW"),"",COUNTBLANK(OFFSET(A$1,,,SUMPRODUCT(MAX(ROW(E$2:E6198)*(E6198=E$2:E6198)))))-COUNTBLANK(OFFSET(A$1,,,SUMPRODUCT(MAX(ROW(E$1:E6197)*(E2=E$1:E6197))))))</f>
        <v> </v>
      </c>
      <c r="K6198" s="26" t="str">
        <f>IF(OR(E6198="",E6198="!!!",F6198="NEW"),"",INDEX(J$1:J6197,SUMPRODUCT(MAX(ROW(E$1:E6197)*(E6198=E$1:E6197)))))</f>
        <v> </v>
      </c>
      <c r="L6198" s="27"/>
    </row>
    <row r="6199" spans="1:12">
      <c r="A6199" s="20" t="s">
        <v>1107</v>
      </c>
      <c r="B6199" s="21" t="s">
        <v>980</v>
      </c>
      <c r="C6199" s="21" t="s">
        <v>1012</v>
      </c>
      <c r="E6199" s="22">
        <f>IF(D6199="?OLD","!!!","")</f>
        <v/>
      </c>
      <c r="F6199" s="23" t="str">
        <f>IF(OR(E6199="",E6199="!!!"),"",IF(NOT(ISNA(VLOOKUP(E6199,E$1:E6198,1,FALSE()))),"OLD",IF(AND(E6199&lt;&gt;"",E6199&lt;&gt;"!!!"),"NEW","")))</f>
        <v> </v>
      </c>
      <c r="G6199" s="24" t="str">
        <f>IF(OR(E6199="",E6199="!!!"),"",IF(OR(J6199=0,AND(J6199=1,K6199=1),AND(J6199=1,I6199="SBJ"),AND(J6199=1,I6199=0)),"?IN_FOCUS",IF(J6199&lt;=2,"?ACTIVATED",IF(J6199&lt;&gt;"","?FAMILIAR",IF(F6199="NEW",IF(ISNA(VLOOKUP(E6199,#REF!,1,FALSE())),"?TYPE_IDENTIFIABLE","?REFERENTIAL"),"_")))))</f>
        <v> </v>
      </c>
      <c r="H6199" s="25" t="str">
        <f>IF(J6199&lt;&gt;1,"",IF(I6199="SBJ","CB","?"))</f>
        <v> </v>
      </c>
      <c r="I6199" s="26" t="str">
        <f>IF(OR(E6199="",E6199="!!!",F6199="NEW"),"",INDEX(B6198:B$2,-1+SUMPRODUCT(MAX(ROW(E6198:E$2)*(E6199=E6198:E$2)))))</f>
        <v> </v>
      </c>
      <c r="J6199" s="26" t="str">
        <f>IF(OR(E6199="",E6199="!!!",F6199="NEW"),"",COUNTBLANK(OFFSET(A$1,,,SUMPRODUCT(MAX(ROW(E$2:E6199)*(E6199=E$2:E6199)))))-COUNTBLANK(OFFSET(A$1,,,SUMPRODUCT(MAX(ROW(E$1:E6198)*(E2=E$1:E6198))))))</f>
        <v> </v>
      </c>
      <c r="K6199" s="26" t="str">
        <f>IF(OR(E6199="",E6199="!!!",F6199="NEW"),"",INDEX(J$1:J6198,SUMPRODUCT(MAX(ROW(E$1:E6198)*(E6199=E$1:E6198)))))</f>
        <v> </v>
      </c>
      <c r="L6199" s="27"/>
    </row>
    <row r="6200" spans="1:12">
      <c r="A6200" s="20" t="s">
        <v>1131</v>
      </c>
      <c r="B6200" s="21" t="s">
        <v>1225</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1105</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1053</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1017</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t="s">
        <v>1790</v>
      </c>
      <c r="B6204" s="21" t="s">
        <v>1204</v>
      </c>
      <c r="C6204" s="21" t="s">
        <v>1004</v>
      </c>
      <c r="E6204" s="22">
        <f>IF(D6204="?OLD","!!!","")</f>
        <v/>
      </c>
      <c r="F6204" s="23" t="str">
        <f>IF(OR(E6204="",E6204="!!!"),"",IF(NOT(ISNA(VLOOKUP(E6204,E$1:E6203,1,FALSE()))),"OLD",IF(AND(E6204&lt;&gt;"",E6204&lt;&gt;"!!!"),"NEW","")))</f>
        <v> </v>
      </c>
      <c r="G6204" s="24" t="str">
        <f>IF(OR(E6204="",E6204="!!!"),"",IF(OR(J6204=0,AND(J6204=1,K6204=1),AND(J6204=1,I6204="SBJ"),AND(J6204=1,I6204=0)),"?IN_FOCUS",IF(J6204&lt;=2,"?ACTIVATED",IF(J6204&lt;&gt;"","?FAMILIAR",IF(F6204="NEW",IF(ISNA(VLOOKUP(E6204,#REF!,1,FALSE())),"?TYPE_IDENTIFIABLE","?REFERENTIAL"),"_")))))</f>
        <v> </v>
      </c>
      <c r="H6204" s="25" t="str">
        <f>IF(J6204&lt;&gt;1,"",IF(I6204="SBJ","CB","?"))</f>
        <v> </v>
      </c>
      <c r="I6204" s="26" t="str">
        <f>IF(OR(E6204="",E6204="!!!",F6204="NEW"),"",INDEX(B6203:B$2,-1+SUMPRODUCT(MAX(ROW(E6203:E$2)*(E6204=E6203:E$2)))))</f>
        <v> </v>
      </c>
      <c r="J6204" s="26" t="str">
        <f>IF(OR(E6204="",E6204="!!!",F6204="NEW"),"",COUNTBLANK(OFFSET(A$1,,,SUMPRODUCT(MAX(ROW(E$2:E6204)*(E6204=E$2:E6204)))))-COUNTBLANK(OFFSET(A$1,,,SUMPRODUCT(MAX(ROW(E$1:E6203)*(E2=E$1:E6203))))))</f>
        <v> </v>
      </c>
      <c r="K6204" s="26" t="str">
        <f>IF(OR(E6204="",E6204="!!!",F6204="NEW"),"",INDEX(J$1:J6203,SUMPRODUCT(MAX(ROW(E$1:E6203)*(E6204=E$1:E6203)))))</f>
        <v> </v>
      </c>
      <c r="L6204" s="27"/>
    </row>
    <row r="6205" spans="1:12">
      <c r="A6205" s="20" t="s">
        <v>2484</v>
      </c>
      <c r="E6205" s="22">
        <f>IF(D6205="?OLD","!!!","")</f>
        <v/>
      </c>
      <c r="F6205" s="23" t="str">
        <f>IF(OR(E6205="",E6205="!!!"),"",IF(NOT(ISNA(VLOOKUP(E6205,E$1:E6204,1,FALSE()))),"OLD",IF(AND(E6205&lt;&gt;"",E6205&lt;&gt;"!!!"),"NEW","")))</f>
        <v> </v>
      </c>
      <c r="G6205" s="24" t="str">
        <f>IF(OR(E6205="",E6205="!!!"),"",IF(OR(J6205=0,AND(J6205=1,K6205=1),AND(J6205=1,I6205="SBJ"),AND(J6205=1,I6205=0)),"?IN_FOCUS",IF(J6205&lt;=2,"?ACTIVATED",IF(J6205&lt;&gt;"","?FAMILIAR",IF(F6205="NEW",IF(ISNA(VLOOKUP(E6205,#REF!,1,FALSE())),"?TYPE_IDENTIFIABLE","?REFERENTIAL"),"_")))))</f>
        <v> </v>
      </c>
      <c r="H6205" s="25" t="str">
        <f>IF(J6205&lt;&gt;1,"",IF(I6205="SBJ","CB","?"))</f>
        <v> </v>
      </c>
      <c r="I6205" s="26" t="str">
        <f>IF(OR(E6205="",E6205="!!!",F6205="NEW"),"",INDEX(B6204:B$2,-1+SUMPRODUCT(MAX(ROW(E6204:E$2)*(E6205=E6204:E$2)))))</f>
        <v> </v>
      </c>
      <c r="J6205" s="26" t="str">
        <f>IF(OR(E6205="",E6205="!!!",F6205="NEW"),"",COUNTBLANK(OFFSET(A$1,,,SUMPRODUCT(MAX(ROW(E$2:E6205)*(E6205=E$2:E6205)))))-COUNTBLANK(OFFSET(A$1,,,SUMPRODUCT(MAX(ROW(E$1:E6204)*(E2=E$1:E6204))))))</f>
        <v> </v>
      </c>
      <c r="K6205" s="26" t="str">
        <f>IF(OR(E6205="",E6205="!!!",F6205="NEW"),"",INDEX(J$1:J6204,SUMPRODUCT(MAX(ROW(E$1:E6204)*(E6205=E$1:E6204)))))</f>
        <v> </v>
      </c>
      <c r="L6205" s="27"/>
    </row>
    <row r="6206" spans="1:12">
      <c r="A6206" s="20" t="s">
        <v>1033</v>
      </c>
      <c r="E6206" s="22">
        <f>IF(D6206="?OLD","!!!","")</f>
        <v/>
      </c>
      <c r="F6206" s="23" t="str">
        <f>IF(OR(E6206="",E6206="!!!"),"",IF(NOT(ISNA(VLOOKUP(E6206,E$1:E6205,1,FALSE()))),"OLD",IF(AND(E6206&lt;&gt;"",E6206&lt;&gt;"!!!"),"NEW","")))</f>
        <v> </v>
      </c>
      <c r="G6206" s="24" t="str">
        <f>IF(OR(E6206="",E6206="!!!"),"",IF(OR(J6206=0,AND(J6206=1,K6206=1),AND(J6206=1,I6206="SBJ"),AND(J6206=1,I6206=0)),"?IN_FOCUS",IF(J6206&lt;=2,"?ACTIVATED",IF(J6206&lt;&gt;"","?FAMILIAR",IF(F6206="NEW",IF(ISNA(VLOOKUP(E6206,#REF!,1,FALSE())),"?TYPE_IDENTIFIABLE","?REFERENTIAL"),"_")))))</f>
        <v> </v>
      </c>
      <c r="H6206" s="25" t="str">
        <f>IF(J6206&lt;&gt;1,"",IF(I6206="SBJ","CB","?"))</f>
        <v> </v>
      </c>
      <c r="I6206" s="26" t="str">
        <f>IF(OR(E6206="",E6206="!!!",F6206="NEW"),"",INDEX(B6205:B$2,-1+SUMPRODUCT(MAX(ROW(E6205:E$2)*(E6206=E6205:E$2)))))</f>
        <v> </v>
      </c>
      <c r="J6206" s="26" t="str">
        <f>IF(OR(E6206="",E6206="!!!",F6206="NEW"),"",COUNTBLANK(OFFSET(A$1,,,SUMPRODUCT(MAX(ROW(E$2:E6206)*(E6206=E$2:E6206)))))-COUNTBLANK(OFFSET(A$1,,,SUMPRODUCT(MAX(ROW(E$1:E6205)*(E2=E$1:E6205))))))</f>
        <v> </v>
      </c>
      <c r="K6206" s="26" t="str">
        <f>IF(OR(E6206="",E6206="!!!",F6206="NEW"),"",INDEX(J$1:J6205,SUMPRODUCT(MAX(ROW(E$1:E6205)*(E6206=E$1:E6205)))))</f>
        <v> </v>
      </c>
      <c r="L6206" s="27"/>
    </row>
    <row r="6207" spans="1:12">
      <c r="A6207" s="20" t="s">
        <v>1444</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t="s">
        <v>385</v>
      </c>
      <c r="B6208" s="21" t="s">
        <v>1156</v>
      </c>
      <c r="C6208" s="21" t="s">
        <v>1028</v>
      </c>
      <c r="D6208" s="21" t="s">
        <v>964</v>
      </c>
      <c r="E6208" s="22">
        <f>IF(D6208="?OLD","!!!","")</f>
        <v/>
      </c>
      <c r="F6208" s="23" t="str">
        <f>IF(OR(E6208="",E6208="!!!"),"",IF(NOT(ISNA(VLOOKUP(E6208,E$1:E6207,1,FALSE()))),"OLD",IF(AND(E6208&lt;&gt;"",E6208&lt;&gt;"!!!"),"NEW","")))</f>
        <v> </v>
      </c>
      <c r="G6208" s="24" t="str">
        <f>IF(OR(E6208="",E6208="!!!"),"",IF(OR(J6208=0,AND(J6208=1,K6208=1),AND(J6208=1,I6208="SBJ"),AND(J6208=1,I6208=0)),"?IN_FOCUS",IF(J6208&lt;=2,"?ACTIVATED",IF(J6208&lt;&gt;"","?FAMILIAR",IF(F6208="NEW",IF(ISNA(VLOOKUP(E6208,#REF!,1,FALSE())),"?TYPE_IDENTIFIABLE","?REFERENTIAL"),"_")))))</f>
        <v> </v>
      </c>
      <c r="H6208" s="25" t="str">
        <f>IF(J6208&lt;&gt;1,"",IF(I6208="SBJ","CB","?"))</f>
        <v> </v>
      </c>
      <c r="I6208" s="26" t="str">
        <f>IF(OR(E6208="",E6208="!!!",F6208="NEW"),"",INDEX(B6207:B$2,-1+SUMPRODUCT(MAX(ROW(E6207:E$2)*(E6208=E6207:E$2)))))</f>
        <v> </v>
      </c>
      <c r="J6208" s="26" t="str">
        <f>IF(OR(E6208="",E6208="!!!",F6208="NEW"),"",COUNTBLANK(OFFSET(A$1,,,SUMPRODUCT(MAX(ROW(E$2:E6208)*(E6208=E$2:E6208)))))-COUNTBLANK(OFFSET(A$1,,,SUMPRODUCT(MAX(ROW(E$1:E6207)*(E2=E$1:E6207))))))</f>
        <v> </v>
      </c>
      <c r="K6208" s="26" t="str">
        <f>IF(OR(E6208="",E6208="!!!",F6208="NEW"),"",INDEX(J$1:J6207,SUMPRODUCT(MAX(ROW(E$1:E6207)*(E6208=E$1:E6207)))))</f>
        <v> </v>
      </c>
      <c r="L6208" s="27"/>
    </row>
    <row r="6209" spans="1:12">
      <c r="A6209" s="20" t="s">
        <v>1029</v>
      </c>
      <c r="B6209" s="21" t="s">
        <v>1032</v>
      </c>
      <c r="E6209" s="22">
        <f>IF(D6209="?OLD","!!!","")</f>
        <v/>
      </c>
      <c r="F6209" s="23" t="str">
        <f>IF(OR(E6209="",E6209="!!!"),"",IF(NOT(ISNA(VLOOKUP(E6209,E$1:E6208,1,FALSE()))),"OLD",IF(AND(E6209&lt;&gt;"",E6209&lt;&gt;"!!!"),"NEW","")))</f>
        <v> </v>
      </c>
      <c r="G6209" s="24" t="str">
        <f>IF(OR(E6209="",E6209="!!!"),"",IF(OR(J6209=0,AND(J6209=1,K6209=1),AND(J6209=1,I6209="SBJ"),AND(J6209=1,I6209=0)),"?IN_FOCUS",IF(J6209&lt;=2,"?ACTIVATED",IF(J6209&lt;&gt;"","?FAMILIAR",IF(F6209="NEW",IF(ISNA(VLOOKUP(E6209,#REF!,1,FALSE())),"?TYPE_IDENTIFIABLE","?REFERENTIAL"),"_")))))</f>
        <v> </v>
      </c>
      <c r="H6209" s="25" t="str">
        <f>IF(J6209&lt;&gt;1,"",IF(I6209="SBJ","CB","?"))</f>
        <v> </v>
      </c>
      <c r="I6209" s="26" t="str">
        <f>IF(OR(E6209="",E6209="!!!",F6209="NEW"),"",INDEX(B6208:B$2,-1+SUMPRODUCT(MAX(ROW(E6208:E$2)*(E6209=E6208:E$2)))))</f>
        <v> </v>
      </c>
      <c r="J6209" s="26" t="str">
        <f>IF(OR(E6209="",E6209="!!!",F6209="NEW"),"",COUNTBLANK(OFFSET(A$1,,,SUMPRODUCT(MAX(ROW(E$2:E6209)*(E6209=E$2:E6209)))))-COUNTBLANK(OFFSET(A$1,,,SUMPRODUCT(MAX(ROW(E$1:E6208)*(E2=E$1:E6208))))))</f>
        <v> </v>
      </c>
      <c r="K6209" s="26" t="str">
        <f>IF(OR(E6209="",E6209="!!!",F6209="NEW"),"",INDEX(J$1:J6208,SUMPRODUCT(MAX(ROW(E$1:E6208)*(E6209=E$1:E6208)))))</f>
        <v> </v>
      </c>
      <c r="L6209" s="27"/>
    </row>
    <row r="6210" spans="1:12">
      <c r="A6210" s="20" t="s">
        <v>1280</v>
      </c>
      <c r="B6210" s="21" t="s">
        <v>1456</v>
      </c>
      <c r="C6210" s="21" t="s">
        <v>1050</v>
      </c>
      <c r="D6210" s="21" t="s">
        <v>964</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1476</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1385</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t="s">
        <v>1183</v>
      </c>
      <c r="B6213" s="21" t="s">
        <v>1463</v>
      </c>
      <c r="C6213" s="21" t="s">
        <v>1050</v>
      </c>
      <c r="D6213" s="21" t="s">
        <v>964</v>
      </c>
      <c r="E6213" s="22">
        <f>IF(D6213="?OLD","!!!","")</f>
        <v/>
      </c>
      <c r="F6213" s="23" t="str">
        <f>IF(OR(E6213="",E6213="!!!"),"",IF(NOT(ISNA(VLOOKUP(E6213,E$1:E6212,1,FALSE()))),"OLD",IF(AND(E6213&lt;&gt;"",E6213&lt;&gt;"!!!"),"NEW","")))</f>
        <v> </v>
      </c>
      <c r="G6213" s="24" t="str">
        <f>IF(OR(E6213="",E6213="!!!"),"",IF(OR(J6213=0,AND(J6213=1,K6213=1),AND(J6213=1,I6213="SBJ"),AND(J6213=1,I6213=0)),"?IN_FOCUS",IF(J6213&lt;=2,"?ACTIVATED",IF(J6213&lt;&gt;"","?FAMILIAR",IF(F6213="NEW",IF(ISNA(VLOOKUP(E6213,#REF!,1,FALSE())),"?TYPE_IDENTIFIABLE","?REFERENTIAL"),"_")))))</f>
        <v> </v>
      </c>
      <c r="H6213" s="25" t="str">
        <f>IF(J6213&lt;&gt;1,"",IF(I6213="SBJ","CB","?"))</f>
        <v> </v>
      </c>
      <c r="I6213" s="26" t="str">
        <f>IF(OR(E6213="",E6213="!!!",F6213="NEW"),"",INDEX(B6212:B$2,-1+SUMPRODUCT(MAX(ROW(E6212:E$2)*(E6213=E6212:E$2)))))</f>
        <v> </v>
      </c>
      <c r="J6213" s="26" t="str">
        <f>IF(OR(E6213="",E6213="!!!",F6213="NEW"),"",COUNTBLANK(OFFSET(A$1,,,SUMPRODUCT(MAX(ROW(E$2:E6213)*(E6213=E$2:E6213)))))-COUNTBLANK(OFFSET(A$1,,,SUMPRODUCT(MAX(ROW(E$1:E6212)*(E2=E$1:E6212))))))</f>
        <v> </v>
      </c>
      <c r="K6213" s="26" t="str">
        <f>IF(OR(E6213="",E6213="!!!",F6213="NEW"),"",INDEX(J$1:J6212,SUMPRODUCT(MAX(ROW(E$1:E6212)*(E6213=E$1:E6212)))))</f>
        <v> </v>
      </c>
      <c r="L6213" s="27"/>
    </row>
    <row r="6214" spans="1:12">
      <c r="A6214" s="20" t="s">
        <v>593</v>
      </c>
      <c r="E6214" s="22">
        <f>IF(D6214="?OLD","!!!","")</f>
        <v/>
      </c>
      <c r="F6214" s="23" t="str">
        <f>IF(OR(E6214="",E6214="!!!"),"",IF(NOT(ISNA(VLOOKUP(E6214,E$1:E6213,1,FALSE()))),"OLD",IF(AND(E6214&lt;&gt;"",E6214&lt;&gt;"!!!"),"NEW","")))</f>
        <v> </v>
      </c>
      <c r="G6214" s="24" t="str">
        <f>IF(OR(E6214="",E6214="!!!"),"",IF(OR(J6214=0,AND(J6214=1,K6214=1),AND(J6214=1,I6214="SBJ"),AND(J6214=1,I6214=0)),"?IN_FOCUS",IF(J6214&lt;=2,"?ACTIVATED",IF(J6214&lt;&gt;"","?FAMILIAR",IF(F6214="NEW",IF(ISNA(VLOOKUP(E6214,#REF!,1,FALSE())),"?TYPE_IDENTIFIABLE","?REFERENTIAL"),"_")))))</f>
        <v> </v>
      </c>
      <c r="H6214" s="25" t="str">
        <f>IF(J6214&lt;&gt;1,"",IF(I6214="SBJ","CB","?"))</f>
        <v> </v>
      </c>
      <c r="I6214" s="26" t="str">
        <f>IF(OR(E6214="",E6214="!!!",F6214="NEW"),"",INDEX(B6213:B$2,-1+SUMPRODUCT(MAX(ROW(E6213:E$2)*(E6214=E6213:E$2)))))</f>
        <v> </v>
      </c>
      <c r="J6214" s="26" t="str">
        <f>IF(OR(E6214="",E6214="!!!",F6214="NEW"),"",COUNTBLANK(OFFSET(A$1,,,SUMPRODUCT(MAX(ROW(E$2:E6214)*(E6214=E$2:E6214)))))-COUNTBLANK(OFFSET(A$1,,,SUMPRODUCT(MAX(ROW(E$1:E6213)*(E2=E$1:E6213))))))</f>
        <v> </v>
      </c>
      <c r="K6214" s="26" t="str">
        <f>IF(OR(E6214="",E6214="!!!",F6214="NEW"),"",INDEX(J$1:J6213,SUMPRODUCT(MAX(ROW(E$1:E6213)*(E6214=E$1:E6213)))))</f>
        <v> </v>
      </c>
      <c r="L6214" s="27"/>
    </row>
    <row r="6215" spans="1:12">
      <c r="A6215" s="20" t="s">
        <v>981</v>
      </c>
      <c r="E6215" s="22">
        <f>IF(D6215="?OLD","!!!","")</f>
        <v/>
      </c>
      <c r="F6215" s="23" t="str">
        <f>IF(OR(E6215="",E6215="!!!"),"",IF(NOT(ISNA(VLOOKUP(E6215,E$1:E6214,1,FALSE()))),"OLD",IF(AND(E6215&lt;&gt;"",E6215&lt;&gt;"!!!"),"NEW","")))</f>
        <v> </v>
      </c>
      <c r="G6215" s="24" t="str">
        <f>IF(OR(E6215="",E6215="!!!"),"",IF(OR(J6215=0,AND(J6215=1,K6215=1),AND(J6215=1,I6215="SBJ"),AND(J6215=1,I6215=0)),"?IN_FOCUS",IF(J6215&lt;=2,"?ACTIVATED",IF(J6215&lt;&gt;"","?FAMILIAR",IF(F6215="NEW",IF(ISNA(VLOOKUP(E6215,#REF!,1,FALSE())),"?TYPE_IDENTIFIABLE","?REFERENTIAL"),"_")))))</f>
        <v> </v>
      </c>
      <c r="H6215" s="25" t="str">
        <f>IF(J6215&lt;&gt;1,"",IF(I6215="SBJ","CB","?"))</f>
        <v> </v>
      </c>
      <c r="I6215" s="26" t="str">
        <f>IF(OR(E6215="",E6215="!!!",F6215="NEW"),"",INDEX(B6214:B$2,-1+SUMPRODUCT(MAX(ROW(E6214:E$2)*(E6215=E6214:E$2)))))</f>
        <v> </v>
      </c>
      <c r="J6215" s="26" t="str">
        <f>IF(OR(E6215="",E6215="!!!",F6215="NEW"),"",COUNTBLANK(OFFSET(A$1,,,SUMPRODUCT(MAX(ROW(E$2:E6215)*(E6215=E$2:E6215)))))-COUNTBLANK(OFFSET(A$1,,,SUMPRODUCT(MAX(ROW(E$1:E6214)*(E2=E$1:E6214))))))</f>
        <v> </v>
      </c>
      <c r="K6215" s="26" t="str">
        <f>IF(OR(E6215="",E6215="!!!",F6215="NEW"),"",INDEX(J$1:J6214,SUMPRODUCT(MAX(ROW(E$1:E6214)*(E6215=E$1:E6214)))))</f>
        <v> </v>
      </c>
      <c r="L6215" s="27"/>
    </row>
    <row r="6216" spans="1:12">
      <c r="A6216" s="20"/>
    </row>
    <row r="6217" spans="1:12">
      <c r="A6217" s="20" t="s">
        <v>2485</v>
      </c>
    </row>
    <row r="6218" spans="1:12">
      <c r="A6218" s="20" t="s">
        <v>983</v>
      </c>
      <c r="B6218" s="21" t="s">
        <v>984</v>
      </c>
      <c r="C6218" s="21" t="s">
        <v>985</v>
      </c>
      <c r="D6218" s="21" t="s">
        <v>964</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t="s">
        <v>1103</v>
      </c>
      <c r="E6219" s="22">
        <f>IF(D6219="?OLD","!!!","")</f>
        <v/>
      </c>
      <c r="F6219" s="23" t="str">
        <f>IF(OR(E6219="",E6219="!!!"),"",IF(NOT(ISNA(VLOOKUP(E6219,E$1:E6218,1,FALSE()))),"OLD",IF(AND(E6219&lt;&gt;"",E6219&lt;&gt;"!!!"),"NEW","")))</f>
        <v> </v>
      </c>
      <c r="G6219" s="24" t="str">
        <f>IF(OR(E6219="",E6219="!!!"),"",IF(OR(J6219=0,AND(J6219=1,K6219=1),AND(J6219=1,I6219="SBJ"),AND(J6219=1,I6219=0)),"?IN_FOCUS",IF(J6219&lt;=2,"?ACTIVATED",IF(J6219&lt;&gt;"","?FAMILIAR",IF(F6219="NEW",IF(ISNA(VLOOKUP(E6219,#REF!,1,FALSE())),"?TYPE_IDENTIFIABLE","?REFERENTIAL"),"_")))))</f>
        <v> </v>
      </c>
      <c r="H6219" s="25" t="str">
        <f>IF(J6219&lt;&gt;1,"",IF(I6219="SBJ","CB","?"))</f>
        <v> </v>
      </c>
      <c r="I6219" s="26" t="str">
        <f>IF(OR(E6219="",E6219="!!!",F6219="NEW"),"",INDEX(B6218:B$2,-1+SUMPRODUCT(MAX(ROW(E6218:E$2)*(E6219=E6218:E$2)))))</f>
        <v> </v>
      </c>
      <c r="J6219" s="26" t="str">
        <f>IF(OR(E6219="",E6219="!!!",F6219="NEW"),"",COUNTBLANK(OFFSET(A$1,,,SUMPRODUCT(MAX(ROW(E$2:E6219)*(E6219=E$2:E6219)))))-COUNTBLANK(OFFSET(A$1,,,SUMPRODUCT(MAX(ROW(E$1:E6218)*(E2=E$1:E6218))))))</f>
        <v> </v>
      </c>
      <c r="K6219" s="26" t="str">
        <f>IF(OR(E6219="",E6219="!!!",F6219="NEW"),"",INDEX(J$1:J6218,SUMPRODUCT(MAX(ROW(E$1:E6218)*(E6219=E$1:E6218)))))</f>
        <v> </v>
      </c>
      <c r="L6219" s="27"/>
    </row>
    <row r="6220" spans="1:12">
      <c r="A6220" s="20" t="s">
        <v>1033</v>
      </c>
      <c r="E6220" s="22">
        <f>IF(D6220="?OLD","!!!","")</f>
        <v/>
      </c>
      <c r="F6220" s="23" t="str">
        <f>IF(OR(E6220="",E6220="!!!"),"",IF(NOT(ISNA(VLOOKUP(E6220,E$1:E6219,1,FALSE()))),"OLD",IF(AND(E6220&lt;&gt;"",E6220&lt;&gt;"!!!"),"NEW","")))</f>
        <v> </v>
      </c>
      <c r="G6220" s="24" t="str">
        <f>IF(OR(E6220="",E6220="!!!"),"",IF(OR(J6220=0,AND(J6220=1,K6220=1),AND(J6220=1,I6220="SBJ"),AND(J6220=1,I6220=0)),"?IN_FOCUS",IF(J6220&lt;=2,"?ACTIVATED",IF(J6220&lt;&gt;"","?FAMILIAR",IF(F6220="NEW",IF(ISNA(VLOOKUP(E6220,#REF!,1,FALSE())),"?TYPE_IDENTIFIABLE","?REFERENTIAL"),"_")))))</f>
        <v> </v>
      </c>
      <c r="H6220" s="25" t="str">
        <f>IF(J6220&lt;&gt;1,"",IF(I6220="SBJ","CB","?"))</f>
        <v> </v>
      </c>
      <c r="I6220" s="26" t="str">
        <f>IF(OR(E6220="",E6220="!!!",F6220="NEW"),"",INDEX(B6219:B$2,-1+SUMPRODUCT(MAX(ROW(E6219:E$2)*(E6220=E6219:E$2)))))</f>
        <v> </v>
      </c>
      <c r="J6220" s="26" t="str">
        <f>IF(OR(E6220="",E6220="!!!",F6220="NEW"),"",COUNTBLANK(OFFSET(A$1,,,SUMPRODUCT(MAX(ROW(E$2:E6220)*(E6220=E$2:E6220)))))-COUNTBLANK(OFFSET(A$1,,,SUMPRODUCT(MAX(ROW(E$1:E6219)*(E2=E$1:E6219))))))</f>
        <v> </v>
      </c>
      <c r="K6220" s="26" t="str">
        <f>IF(OR(E6220="",E6220="!!!",F6220="NEW"),"",INDEX(J$1:J6219,SUMPRODUCT(MAX(ROW(E$1:E6219)*(E6220=E$1:E6219)))))</f>
        <v> </v>
      </c>
      <c r="L6220" s="27"/>
    </row>
    <row r="6221" spans="1:12">
      <c r="A6221" s="20" t="s">
        <v>975</v>
      </c>
      <c r="E6221" s="22">
        <f>IF(D6221="?OLD","!!!","")</f>
        <v/>
      </c>
      <c r="F6221" s="23" t="str">
        <f>IF(OR(E6221="",E6221="!!!"),"",IF(NOT(ISNA(VLOOKUP(E6221,E$1:E6220,1,FALSE()))),"OLD",IF(AND(E6221&lt;&gt;"",E6221&lt;&gt;"!!!"),"NEW","")))</f>
        <v> </v>
      </c>
      <c r="G6221" s="24" t="str">
        <f>IF(OR(E6221="",E6221="!!!"),"",IF(OR(J6221=0,AND(J6221=1,K6221=1),AND(J6221=1,I6221="SBJ"),AND(J6221=1,I6221=0)),"?IN_FOCUS",IF(J6221&lt;=2,"?ACTIVATED",IF(J6221&lt;&gt;"","?FAMILIAR",IF(F6221="NEW",IF(ISNA(VLOOKUP(E6221,#REF!,1,FALSE())),"?TYPE_IDENTIFIABLE","?REFERENTIAL"),"_")))))</f>
        <v> </v>
      </c>
      <c r="H6221" s="25" t="str">
        <f>IF(J6221&lt;&gt;1,"",IF(I6221="SBJ","CB","?"))</f>
        <v> </v>
      </c>
      <c r="I6221" s="26" t="str">
        <f>IF(OR(E6221="",E6221="!!!",F6221="NEW"),"",INDEX(B6220:B$2,-1+SUMPRODUCT(MAX(ROW(E6220:E$2)*(E6221=E6220:E$2)))))</f>
        <v> </v>
      </c>
      <c r="J6221" s="26" t="str">
        <f>IF(OR(E6221="",E6221="!!!",F6221="NEW"),"",COUNTBLANK(OFFSET(A$1,,,SUMPRODUCT(MAX(ROW(E$2:E6221)*(E6221=E$2:E6221)))))-COUNTBLANK(OFFSET(A$1,,,SUMPRODUCT(MAX(ROW(E$1:E6220)*(E2=E$1:E6220))))))</f>
        <v> </v>
      </c>
      <c r="K6221" s="26" t="str">
        <f>IF(OR(E6221="",E6221="!!!",F6221="NEW"),"",INDEX(J$1:J6220,SUMPRODUCT(MAX(ROW(E$1:E6220)*(E6221=E$1:E6220)))))</f>
        <v> </v>
      </c>
      <c r="L6221" s="27"/>
    </row>
    <row r="6222" spans="1:12">
      <c r="A6222" s="20" t="s">
        <v>979</v>
      </c>
      <c r="B6222" s="21" t="s">
        <v>1046</v>
      </c>
      <c r="C6222" s="21" t="s">
        <v>969</v>
      </c>
      <c r="D6222" s="21" t="s">
        <v>964</v>
      </c>
      <c r="E6222" s="22">
        <f>IF(D6222="?OLD","!!!","")</f>
        <v/>
      </c>
      <c r="F6222" s="23" t="str">
        <f>IF(OR(E6222="",E6222="!!!"),"",IF(NOT(ISNA(VLOOKUP(E6222,E$1:E6221,1,FALSE()))),"OLD",IF(AND(E6222&lt;&gt;"",E6222&lt;&gt;"!!!"),"NEW","")))</f>
        <v> </v>
      </c>
      <c r="G6222" s="24" t="str">
        <f>IF(OR(E6222="",E6222="!!!"),"",IF(OR(J6222=0,AND(J6222=1,K6222=1),AND(J6222=1,I6222="SBJ"),AND(J6222=1,I6222=0)),"?IN_FOCUS",IF(J6222&lt;=2,"?ACTIVATED",IF(J6222&lt;&gt;"","?FAMILIAR",IF(F6222="NEW",IF(ISNA(VLOOKUP(E6222,#REF!,1,FALSE())),"?TYPE_IDENTIFIABLE","?REFERENTIAL"),"_")))))</f>
        <v> </v>
      </c>
      <c r="H6222" s="25" t="str">
        <f>IF(J6222&lt;&gt;1,"",IF(I6222="SBJ","CB","?"))</f>
        <v> </v>
      </c>
      <c r="I6222" s="26" t="str">
        <f>IF(OR(E6222="",E6222="!!!",F6222="NEW"),"",INDEX(B6221:B$2,-1+SUMPRODUCT(MAX(ROW(E6221:E$2)*(E6222=E6221:E$2)))))</f>
        <v> </v>
      </c>
      <c r="J6222" s="26" t="str">
        <f>IF(OR(E6222="",E6222="!!!",F6222="NEW"),"",COUNTBLANK(OFFSET(A$1,,,SUMPRODUCT(MAX(ROW(E$2:E6222)*(E6222=E$2:E6222)))))-COUNTBLANK(OFFSET(A$1,,,SUMPRODUCT(MAX(ROW(E$1:E6221)*(E2=E$1:E6221))))))</f>
        <v> </v>
      </c>
      <c r="K6222" s="26" t="str">
        <f>IF(OR(E6222="",E6222="!!!",F6222="NEW"),"",INDEX(J$1:J6221,SUMPRODUCT(MAX(ROW(E$1:E6221)*(E6222=E$1:E6221)))))</f>
        <v> </v>
      </c>
      <c r="L6222" s="27"/>
    </row>
    <row r="6223" spans="1:12">
      <c r="A6223" s="20" t="s">
        <v>1033</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1108</v>
      </c>
      <c r="B6224" s="21" t="s">
        <v>1152</v>
      </c>
      <c r="C6224" s="21" t="s">
        <v>985</v>
      </c>
      <c r="D6224" s="21" t="s">
        <v>964</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1150</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2385</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1444</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1020</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1180</v>
      </c>
      <c r="B6229" s="21" t="s">
        <v>1000</v>
      </c>
      <c r="C6229" s="21" t="s">
        <v>969</v>
      </c>
      <c r="D6229" s="21" t="s">
        <v>964</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1116</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1063</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2449</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t="s">
        <v>385</v>
      </c>
      <c r="B6233" s="21" t="s">
        <v>962</v>
      </c>
      <c r="C6233" s="21" t="s">
        <v>1028</v>
      </c>
      <c r="D6233" s="21" t="s">
        <v>964</v>
      </c>
      <c r="E6233" s="22">
        <f>IF(D6233="?OLD","!!!","")</f>
        <v/>
      </c>
      <c r="F6233" s="23" t="str">
        <f>IF(OR(E6233="",E6233="!!!"),"",IF(NOT(ISNA(VLOOKUP(E6233,E$1:E6232,1,FALSE()))),"OLD",IF(AND(E6233&lt;&gt;"",E6233&lt;&gt;"!!!"),"NEW","")))</f>
        <v> </v>
      </c>
      <c r="G6233" s="24" t="str">
        <f>IF(OR(E6233="",E6233="!!!"),"",IF(OR(J6233=0,AND(J6233=1,K6233=1),AND(J6233=1,I6233="SBJ"),AND(J6233=1,I6233=0)),"?IN_FOCUS",IF(J6233&lt;=2,"?ACTIVATED",IF(J6233&lt;&gt;"","?FAMILIAR",IF(F6233="NEW",IF(ISNA(VLOOKUP(E6233,#REF!,1,FALSE())),"?TYPE_IDENTIFIABLE","?REFERENTIAL"),"_")))))</f>
        <v> </v>
      </c>
      <c r="H6233" s="25" t="str">
        <f>IF(J6233&lt;&gt;1,"",IF(I6233="SBJ","CB","?"))</f>
        <v> </v>
      </c>
      <c r="I6233" s="26" t="str">
        <f>IF(OR(E6233="",E6233="!!!",F6233="NEW"),"",INDEX(B6232:B$2,-1+SUMPRODUCT(MAX(ROW(E6232:E$2)*(E6233=E6232:E$2)))))</f>
        <v> </v>
      </c>
      <c r="J6233" s="26" t="str">
        <f>IF(OR(E6233="",E6233="!!!",F6233="NEW"),"",COUNTBLANK(OFFSET(A$1,,,SUMPRODUCT(MAX(ROW(E$2:E6233)*(E6233=E$2:E6233)))))-COUNTBLANK(OFFSET(A$1,,,SUMPRODUCT(MAX(ROW(E$1:E6232)*(E2=E$1:E6232))))))</f>
        <v> </v>
      </c>
      <c r="K6233" s="26" t="str">
        <f>IF(OR(E6233="",E6233="!!!",F6233="NEW"),"",INDEX(J$1:J6232,SUMPRODUCT(MAX(ROW(E$1:E6232)*(E6233=E$1:E6232)))))</f>
        <v> </v>
      </c>
      <c r="L6233" s="27"/>
    </row>
    <row r="6234" spans="1:12">
      <c r="A6234" s="20" t="s">
        <v>1097</v>
      </c>
      <c r="E6234" s="22">
        <f>IF(D6234="?OLD","!!!","")</f>
        <v/>
      </c>
      <c r="F6234" s="23" t="str">
        <f>IF(OR(E6234="",E6234="!!!"),"",IF(NOT(ISNA(VLOOKUP(E6234,E$1:E6233,1,FALSE()))),"OLD",IF(AND(E6234&lt;&gt;"",E6234&lt;&gt;"!!!"),"NEW","")))</f>
        <v> </v>
      </c>
      <c r="G6234" s="24" t="str">
        <f>IF(OR(E6234="",E6234="!!!"),"",IF(OR(J6234=0,AND(J6234=1,K6234=1),AND(J6234=1,I6234="SBJ"),AND(J6234=1,I6234=0)),"?IN_FOCUS",IF(J6234&lt;=2,"?ACTIVATED",IF(J6234&lt;&gt;"","?FAMILIAR",IF(F6234="NEW",IF(ISNA(VLOOKUP(E6234,#REF!,1,FALSE())),"?TYPE_IDENTIFIABLE","?REFERENTIAL"),"_")))))</f>
        <v> </v>
      </c>
      <c r="H6234" s="25" t="str">
        <f>IF(J6234&lt;&gt;1,"",IF(I6234="SBJ","CB","?"))</f>
        <v> </v>
      </c>
      <c r="I6234" s="26" t="str">
        <f>IF(OR(E6234="",E6234="!!!",F6234="NEW"),"",INDEX(B6233:B$2,-1+SUMPRODUCT(MAX(ROW(E6233:E$2)*(E6234=E6233:E$2)))))</f>
        <v> </v>
      </c>
      <c r="J6234" s="26" t="str">
        <f>IF(OR(E6234="",E6234="!!!",F6234="NEW"),"",COUNTBLANK(OFFSET(A$1,,,SUMPRODUCT(MAX(ROW(E$2:E6234)*(E6234=E$2:E6234)))))-COUNTBLANK(OFFSET(A$1,,,SUMPRODUCT(MAX(ROW(E$1:E6233)*(E2=E$1:E6233))))))</f>
        <v> </v>
      </c>
      <c r="K6234" s="26" t="str">
        <f>IF(OR(E6234="",E6234="!!!",F6234="NEW"),"",INDEX(J$1:J6233,SUMPRODUCT(MAX(ROW(E$1:E6233)*(E6234=E$1:E6233)))))</f>
        <v> </v>
      </c>
      <c r="L6234" s="27"/>
    </row>
    <row r="6235" spans="1:12">
      <c r="A6235" s="20" t="s">
        <v>1108</v>
      </c>
      <c r="B6235" s="21" t="s">
        <v>973</v>
      </c>
      <c r="C6235" s="21" t="s">
        <v>985</v>
      </c>
      <c r="D6235" s="21" t="s">
        <v>964</v>
      </c>
      <c r="E6235" s="22">
        <f>IF(D6235="?OLD","!!!","")</f>
        <v/>
      </c>
      <c r="F6235" s="23" t="str">
        <f>IF(OR(E6235="",E6235="!!!"),"",IF(NOT(ISNA(VLOOKUP(E6235,E$1:E6234,1,FALSE()))),"OLD",IF(AND(E6235&lt;&gt;"",E6235&lt;&gt;"!!!"),"NEW","")))</f>
        <v> </v>
      </c>
      <c r="G6235" s="24" t="str">
        <f>IF(OR(E6235="",E6235="!!!"),"",IF(OR(J6235=0,AND(J6235=1,K6235=1),AND(J6235=1,I6235="SBJ"),AND(J6235=1,I6235=0)),"?IN_FOCUS",IF(J6235&lt;=2,"?ACTIVATED",IF(J6235&lt;&gt;"","?FAMILIAR",IF(F6235="NEW",IF(ISNA(VLOOKUP(E6235,#REF!,1,FALSE())),"?TYPE_IDENTIFIABLE","?REFERENTIAL"),"_")))))</f>
        <v> </v>
      </c>
      <c r="H6235" s="25" t="str">
        <f>IF(J6235&lt;&gt;1,"",IF(I6235="SBJ","CB","?"))</f>
        <v> </v>
      </c>
      <c r="I6235" s="26" t="str">
        <f>IF(OR(E6235="",E6235="!!!",F6235="NEW"),"",INDEX(B6234:B$2,-1+SUMPRODUCT(MAX(ROW(E6234:E$2)*(E6235=E6234:E$2)))))</f>
        <v> </v>
      </c>
      <c r="J6235" s="26" t="str">
        <f>IF(OR(E6235="",E6235="!!!",F6235="NEW"),"",COUNTBLANK(OFFSET(A$1,,,SUMPRODUCT(MAX(ROW(E$2:E6235)*(E6235=E$2:E6235)))))-COUNTBLANK(OFFSET(A$1,,,SUMPRODUCT(MAX(ROW(E$1:E6234)*(E2=E$1:E6234))))))</f>
        <v> </v>
      </c>
      <c r="K6235" s="26" t="str">
        <f>IF(OR(E6235="",E6235="!!!",F6235="NEW"),"",INDEX(J$1:J6234,SUMPRODUCT(MAX(ROW(E$1:E6234)*(E6235=E$1:E6234)))))</f>
        <v> </v>
      </c>
      <c r="L6235" s="27"/>
    </row>
    <row r="6236" spans="1:12">
      <c r="A6236" s="20" t="s">
        <v>974</v>
      </c>
      <c r="E6236" s="22">
        <f>IF(D6236="?OLD","!!!","")</f>
        <v/>
      </c>
      <c r="F6236" s="23" t="str">
        <f>IF(OR(E6236="",E6236="!!!"),"",IF(NOT(ISNA(VLOOKUP(E6236,E$1:E6235,1,FALSE()))),"OLD",IF(AND(E6236&lt;&gt;"",E6236&lt;&gt;"!!!"),"NEW","")))</f>
        <v> </v>
      </c>
      <c r="G6236" s="24" t="str">
        <f>IF(OR(E6236="",E6236="!!!"),"",IF(OR(J6236=0,AND(J6236=1,K6236=1),AND(J6236=1,I6236="SBJ"),AND(J6236=1,I6236=0)),"?IN_FOCUS",IF(J6236&lt;=2,"?ACTIVATED",IF(J6236&lt;&gt;"","?FAMILIAR",IF(F6236="NEW",IF(ISNA(VLOOKUP(E6236,#REF!,1,FALSE())),"?TYPE_IDENTIFIABLE","?REFERENTIAL"),"_")))))</f>
        <v> </v>
      </c>
      <c r="H6236" s="25" t="str">
        <f>IF(J6236&lt;&gt;1,"",IF(I6236="SBJ","CB","?"))</f>
        <v> </v>
      </c>
      <c r="I6236" s="26" t="str">
        <f>IF(OR(E6236="",E6236="!!!",F6236="NEW"),"",INDEX(B6235:B$2,-1+SUMPRODUCT(MAX(ROW(E6235:E$2)*(E6236=E6235:E$2)))))</f>
        <v> </v>
      </c>
      <c r="J6236" s="26" t="str">
        <f>IF(OR(E6236="",E6236="!!!",F6236="NEW"),"",COUNTBLANK(OFFSET(A$1,,,SUMPRODUCT(MAX(ROW(E$2:E6236)*(E6236=E$2:E6236)))))-COUNTBLANK(OFFSET(A$1,,,SUMPRODUCT(MAX(ROW(E$1:E6235)*(E2=E$1:E6235))))))</f>
        <v> </v>
      </c>
      <c r="K6236" s="26" t="str">
        <f>IF(OR(E6236="",E6236="!!!",F6236="NEW"),"",INDEX(J$1:J6235,SUMPRODUCT(MAX(ROW(E$1:E6235)*(E6236=E$1:E6235)))))</f>
        <v> </v>
      </c>
      <c r="L6236" s="27"/>
    </row>
    <row r="6237" spans="1:12">
      <c r="A6237" s="20" t="s">
        <v>1017</v>
      </c>
      <c r="E6237" s="22">
        <f>IF(D6237="?OLD","!!!","")</f>
        <v/>
      </c>
      <c r="F6237" s="23" t="str">
        <f>IF(OR(E6237="",E6237="!!!"),"",IF(NOT(ISNA(VLOOKUP(E6237,E$1:E6236,1,FALSE()))),"OLD",IF(AND(E6237&lt;&gt;"",E6237&lt;&gt;"!!!"),"NEW","")))</f>
        <v> </v>
      </c>
      <c r="G6237" s="24" t="str">
        <f>IF(OR(E6237="",E6237="!!!"),"",IF(OR(J6237=0,AND(J6237=1,K6237=1),AND(J6237=1,I6237="SBJ"),AND(J6237=1,I6237=0)),"?IN_FOCUS",IF(J6237&lt;=2,"?ACTIVATED",IF(J6237&lt;&gt;"","?FAMILIAR",IF(F6237="NEW",IF(ISNA(VLOOKUP(E6237,#REF!,1,FALSE())),"?TYPE_IDENTIFIABLE","?REFERENTIAL"),"_")))))</f>
        <v> </v>
      </c>
      <c r="H6237" s="25" t="str">
        <f>IF(J6237&lt;&gt;1,"",IF(I6237="SBJ","CB","?"))</f>
        <v> </v>
      </c>
      <c r="I6237" s="26" t="str">
        <f>IF(OR(E6237="",E6237="!!!",F6237="NEW"),"",INDEX(B6236:B$2,-1+SUMPRODUCT(MAX(ROW(E6236:E$2)*(E6237=E6236:E$2)))))</f>
        <v> </v>
      </c>
      <c r="J6237" s="26" t="str">
        <f>IF(OR(E6237="",E6237="!!!",F6237="NEW"),"",COUNTBLANK(OFFSET(A$1,,,SUMPRODUCT(MAX(ROW(E$2:E6237)*(E6237=E$2:E6237)))))-COUNTBLANK(OFFSET(A$1,,,SUMPRODUCT(MAX(ROW(E$1:E6236)*(E2=E$1:E6236))))))</f>
        <v> </v>
      </c>
      <c r="K6237" s="26" t="str">
        <f>IF(OR(E6237="",E6237="!!!",F6237="NEW"),"",INDEX(J$1:J6236,SUMPRODUCT(MAX(ROW(E$1:E6236)*(E6237=E$1:E6236)))))</f>
        <v> </v>
      </c>
      <c r="L6237" s="27"/>
    </row>
    <row r="6238" spans="1:12">
      <c r="A6238" s="20" t="s">
        <v>1191</v>
      </c>
      <c r="E6238" s="22">
        <f>IF(D6238="?OLD","!!!","")</f>
        <v/>
      </c>
      <c r="F6238" s="23" t="str">
        <f>IF(OR(E6238="",E6238="!!!"),"",IF(NOT(ISNA(VLOOKUP(E6238,E$1:E6237,1,FALSE()))),"OLD",IF(AND(E6238&lt;&gt;"",E6238&lt;&gt;"!!!"),"NEW","")))</f>
        <v> </v>
      </c>
      <c r="G6238" s="24" t="str">
        <f>IF(OR(E6238="",E6238="!!!"),"",IF(OR(J6238=0,AND(J6238=1,K6238=1),AND(J6238=1,I6238="SBJ"),AND(J6238=1,I6238=0)),"?IN_FOCUS",IF(J6238&lt;=2,"?ACTIVATED",IF(J6238&lt;&gt;"","?FAMILIAR",IF(F6238="NEW",IF(ISNA(VLOOKUP(E6238,#REF!,1,FALSE())),"?TYPE_IDENTIFIABLE","?REFERENTIAL"),"_")))))</f>
        <v> </v>
      </c>
      <c r="H6238" s="25" t="str">
        <f>IF(J6238&lt;&gt;1,"",IF(I6238="SBJ","CB","?"))</f>
        <v> </v>
      </c>
      <c r="I6238" s="26" t="str">
        <f>IF(OR(E6238="",E6238="!!!",F6238="NEW"),"",INDEX(B6237:B$2,-1+SUMPRODUCT(MAX(ROW(E6237:E$2)*(E6238=E6237:E$2)))))</f>
        <v> </v>
      </c>
      <c r="J6238" s="26" t="str">
        <f>IF(OR(E6238="",E6238="!!!",F6238="NEW"),"",COUNTBLANK(OFFSET(A$1,,,SUMPRODUCT(MAX(ROW(E$2:E6238)*(E6238=E$2:E6238)))))-COUNTBLANK(OFFSET(A$1,,,SUMPRODUCT(MAX(ROW(E$1:E6237)*(E2=E$1:E6237))))))</f>
        <v> </v>
      </c>
      <c r="K6238" s="26" t="str">
        <f>IF(OR(E6238="",E6238="!!!",F6238="NEW"),"",INDEX(J$1:J6237,SUMPRODUCT(MAX(ROW(E$1:E6237)*(E6238=E$1:E6237)))))</f>
        <v> </v>
      </c>
      <c r="L6238" s="27"/>
    </row>
    <row r="6239" spans="1:12">
      <c r="A6239" s="20" t="s">
        <v>1033</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1964</v>
      </c>
      <c r="B6240" s="21" t="s">
        <v>980</v>
      </c>
      <c r="C6240" s="21" t="s">
        <v>1004</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t="s">
        <v>974</v>
      </c>
      <c r="E6241" s="22">
        <f>IF(D6241="?OLD","!!!","")</f>
        <v/>
      </c>
      <c r="F6241" s="23" t="str">
        <f>IF(OR(E6241="",E6241="!!!"),"",IF(NOT(ISNA(VLOOKUP(E6241,E$1:E6240,1,FALSE()))),"OLD",IF(AND(E6241&lt;&gt;"",E6241&lt;&gt;"!!!"),"NEW","")))</f>
        <v> </v>
      </c>
      <c r="G6241" s="24" t="str">
        <f>IF(OR(E6241="",E6241="!!!"),"",IF(OR(J6241=0,AND(J6241=1,K6241=1),AND(J6241=1,I6241="SBJ"),AND(J6241=1,I6241=0)),"?IN_FOCUS",IF(J6241&lt;=2,"?ACTIVATED",IF(J6241&lt;&gt;"","?FAMILIAR",IF(F6241="NEW",IF(ISNA(VLOOKUP(E6241,#REF!,1,FALSE())),"?TYPE_IDENTIFIABLE","?REFERENTIAL"),"_")))))</f>
        <v> </v>
      </c>
      <c r="H6241" s="25" t="str">
        <f>IF(J6241&lt;&gt;1,"",IF(I6241="SBJ","CB","?"))</f>
        <v> </v>
      </c>
      <c r="I6241" s="26" t="str">
        <f>IF(OR(E6241="",E6241="!!!",F6241="NEW"),"",INDEX(B6240:B$2,-1+SUMPRODUCT(MAX(ROW(E6240:E$2)*(E6241=E6240:E$2)))))</f>
        <v> </v>
      </c>
      <c r="J6241" s="26" t="str">
        <f>IF(OR(E6241="",E6241="!!!",F6241="NEW"),"",COUNTBLANK(OFFSET(A$1,,,SUMPRODUCT(MAX(ROW(E$2:E6241)*(E6241=E$2:E6241)))))-COUNTBLANK(OFFSET(A$1,,,SUMPRODUCT(MAX(ROW(E$1:E6240)*(E2=E$1:E6240))))))</f>
        <v> </v>
      </c>
      <c r="K6241" s="26" t="str">
        <f>IF(OR(E6241="",E6241="!!!",F6241="NEW"),"",INDEX(J$1:J6240,SUMPRODUCT(MAX(ROW(E$1:E6240)*(E6241=E$1:E6240)))))</f>
        <v> </v>
      </c>
      <c r="L6241" s="27"/>
    </row>
    <row r="6242" spans="1:12">
      <c r="A6242" s="20" t="s">
        <v>1301</v>
      </c>
      <c r="E6242" s="22">
        <f>IF(D6242="?OLD","!!!","")</f>
        <v/>
      </c>
      <c r="F6242" s="23" t="str">
        <f>IF(OR(E6242="",E6242="!!!"),"",IF(NOT(ISNA(VLOOKUP(E6242,E$1:E6241,1,FALSE()))),"OLD",IF(AND(E6242&lt;&gt;"",E6242&lt;&gt;"!!!"),"NEW","")))</f>
        <v> </v>
      </c>
      <c r="G6242" s="24" t="str">
        <f>IF(OR(E6242="",E6242="!!!"),"",IF(OR(J6242=0,AND(J6242=1,K6242=1),AND(J6242=1,I6242="SBJ"),AND(J6242=1,I6242=0)),"?IN_FOCUS",IF(J6242&lt;=2,"?ACTIVATED",IF(J6242&lt;&gt;"","?FAMILIAR",IF(F6242="NEW",IF(ISNA(VLOOKUP(E6242,#REF!,1,FALSE())),"?TYPE_IDENTIFIABLE","?REFERENTIAL"),"_")))))</f>
        <v> </v>
      </c>
      <c r="H6242" s="25" t="str">
        <f>IF(J6242&lt;&gt;1,"",IF(I6242="SBJ","CB","?"))</f>
        <v> </v>
      </c>
      <c r="I6242" s="26" t="str">
        <f>IF(OR(E6242="",E6242="!!!",F6242="NEW"),"",INDEX(B6241:B$2,-1+SUMPRODUCT(MAX(ROW(E6241:E$2)*(E6242=E6241:E$2)))))</f>
        <v> </v>
      </c>
      <c r="J6242" s="26" t="str">
        <f>IF(OR(E6242="",E6242="!!!",F6242="NEW"),"",COUNTBLANK(OFFSET(A$1,,,SUMPRODUCT(MAX(ROW(E$2:E6242)*(E6242=E$2:E6242)))))-COUNTBLANK(OFFSET(A$1,,,SUMPRODUCT(MAX(ROW(E$1:E6241)*(E2=E$1:E6241))))))</f>
        <v> </v>
      </c>
      <c r="K6242" s="26" t="str">
        <f>IF(OR(E6242="",E6242="!!!",F6242="NEW"),"",INDEX(J$1:J6241,SUMPRODUCT(MAX(ROW(E$1:E6241)*(E6242=E$1:E6241)))))</f>
        <v> </v>
      </c>
      <c r="L6242" s="27"/>
    </row>
    <row r="6243" spans="1:12">
      <c r="A6243" s="20" t="s">
        <v>1762</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t="s">
        <v>1162</v>
      </c>
      <c r="E6244" s="22">
        <f>IF(D6244="?OLD","!!!","")</f>
        <v/>
      </c>
      <c r="F6244" s="23" t="str">
        <f>IF(OR(E6244="",E6244="!!!"),"",IF(NOT(ISNA(VLOOKUP(E6244,E$1:E6243,1,FALSE()))),"OLD",IF(AND(E6244&lt;&gt;"",E6244&lt;&gt;"!!!"),"NEW","")))</f>
        <v> </v>
      </c>
      <c r="G6244" s="24" t="str">
        <f>IF(OR(E6244="",E6244="!!!"),"",IF(OR(J6244=0,AND(J6244=1,K6244=1),AND(J6244=1,I6244="SBJ"),AND(J6244=1,I6244=0)),"?IN_FOCUS",IF(J6244&lt;=2,"?ACTIVATED",IF(J6244&lt;&gt;"","?FAMILIAR",IF(F6244="NEW",IF(ISNA(VLOOKUP(E6244,#REF!,1,FALSE())),"?TYPE_IDENTIFIABLE","?REFERENTIAL"),"_")))))</f>
        <v> </v>
      </c>
      <c r="H6244" s="25" t="str">
        <f>IF(J6244&lt;&gt;1,"",IF(I6244="SBJ","CB","?"))</f>
        <v> </v>
      </c>
      <c r="I6244" s="26" t="str">
        <f>IF(OR(E6244="",E6244="!!!",F6244="NEW"),"",INDEX(B6243:B$2,-1+SUMPRODUCT(MAX(ROW(E6243:E$2)*(E6244=E6243:E$2)))))</f>
        <v> </v>
      </c>
      <c r="J6244" s="26" t="str">
        <f>IF(OR(E6244="",E6244="!!!",F6244="NEW"),"",COUNTBLANK(OFFSET(A$1,,,SUMPRODUCT(MAX(ROW(E$2:E6244)*(E6244=E$2:E6244)))))-COUNTBLANK(OFFSET(A$1,,,SUMPRODUCT(MAX(ROW(E$1:E6243)*(E2=E$1:E6243))))))</f>
        <v> </v>
      </c>
      <c r="K6244" s="26" t="str">
        <f>IF(OR(E6244="",E6244="!!!",F6244="NEW"),"",INDEX(J$1:J6243,SUMPRODUCT(MAX(ROW(E$1:E6243)*(E6244=E$1:E6243)))))</f>
        <v> </v>
      </c>
      <c r="L6244" s="27"/>
    </row>
    <row r="6245" spans="1:12">
      <c r="A6245" s="20" t="s">
        <v>1172</v>
      </c>
      <c r="B6245" s="21" t="s">
        <v>980</v>
      </c>
      <c r="C6245" s="21" t="s">
        <v>1004</v>
      </c>
      <c r="E6245" s="22">
        <f>IF(D6245="?OLD","!!!","")</f>
        <v/>
      </c>
      <c r="F6245" s="23" t="str">
        <f>IF(OR(E6245="",E6245="!!!"),"",IF(NOT(ISNA(VLOOKUP(E6245,E$1:E6244,1,FALSE()))),"OLD",IF(AND(E6245&lt;&gt;"",E6245&lt;&gt;"!!!"),"NEW","")))</f>
        <v> </v>
      </c>
      <c r="G6245" s="24" t="str">
        <f>IF(OR(E6245="",E6245="!!!"),"",IF(OR(J6245=0,AND(J6245=1,K6245=1),AND(J6245=1,I6245="SBJ"),AND(J6245=1,I6245=0)),"?IN_FOCUS",IF(J6245&lt;=2,"?ACTIVATED",IF(J6245&lt;&gt;"","?FAMILIAR",IF(F6245="NEW",IF(ISNA(VLOOKUP(E6245,#REF!,1,FALSE())),"?TYPE_IDENTIFIABLE","?REFERENTIAL"),"_")))))</f>
        <v> </v>
      </c>
      <c r="H6245" s="25" t="str">
        <f>IF(J6245&lt;&gt;1,"",IF(I6245="SBJ","CB","?"))</f>
        <v> </v>
      </c>
      <c r="I6245" s="26" t="str">
        <f>IF(OR(E6245="",E6245="!!!",F6245="NEW"),"",INDEX(B6244:B$2,-1+SUMPRODUCT(MAX(ROW(E6244:E$2)*(E6245=E6244:E$2)))))</f>
        <v> </v>
      </c>
      <c r="J6245" s="26" t="str">
        <f>IF(OR(E6245="",E6245="!!!",F6245="NEW"),"",COUNTBLANK(OFFSET(A$1,,,SUMPRODUCT(MAX(ROW(E$2:E6245)*(E6245=E$2:E6245)))))-COUNTBLANK(OFFSET(A$1,,,SUMPRODUCT(MAX(ROW(E$1:E6244)*(E2=E$1:E6244))))))</f>
        <v> </v>
      </c>
      <c r="K6245" s="26" t="str">
        <f>IF(OR(E6245="",E6245="!!!",F6245="NEW"),"",INDEX(J$1:J6244,SUMPRODUCT(MAX(ROW(E$1:E6244)*(E6245=E$1:E6244)))))</f>
        <v> </v>
      </c>
      <c r="L6245" s="27"/>
    </row>
    <row r="6246" spans="1:12">
      <c r="A6246" s="20" t="s">
        <v>970</v>
      </c>
      <c r="E6246" s="22">
        <f>IF(D6246="?OLD","!!!","")</f>
        <v/>
      </c>
      <c r="F6246" s="23" t="str">
        <f>IF(OR(E6246="",E6246="!!!"),"",IF(NOT(ISNA(VLOOKUP(E6246,E$1:E6245,1,FALSE()))),"OLD",IF(AND(E6246&lt;&gt;"",E6246&lt;&gt;"!!!"),"NEW","")))</f>
        <v> </v>
      </c>
      <c r="G6246" s="24" t="str">
        <f>IF(OR(E6246="",E6246="!!!"),"",IF(OR(J6246=0,AND(J6246=1,K6246=1),AND(J6246=1,I6246="SBJ"),AND(J6246=1,I6246=0)),"?IN_FOCUS",IF(J6246&lt;=2,"?ACTIVATED",IF(J6246&lt;&gt;"","?FAMILIAR",IF(F6246="NEW",IF(ISNA(VLOOKUP(E6246,#REF!,1,FALSE())),"?TYPE_IDENTIFIABLE","?REFERENTIAL"),"_")))))</f>
        <v> </v>
      </c>
      <c r="H6246" s="25" t="str">
        <f>IF(J6246&lt;&gt;1,"",IF(I6246="SBJ","CB","?"))</f>
        <v> </v>
      </c>
      <c r="I6246" s="26" t="str">
        <f>IF(OR(E6246="",E6246="!!!",F6246="NEW"),"",INDEX(B6245:B$2,-1+SUMPRODUCT(MAX(ROW(E6245:E$2)*(E6246=E6245:E$2)))))</f>
        <v> </v>
      </c>
      <c r="J6246" s="26" t="str">
        <f>IF(OR(E6246="",E6246="!!!",F6246="NEW"),"",COUNTBLANK(OFFSET(A$1,,,SUMPRODUCT(MAX(ROW(E$2:E6246)*(E6246=E$2:E6246)))))-COUNTBLANK(OFFSET(A$1,,,SUMPRODUCT(MAX(ROW(E$1:E6245)*(E2=E$1:E6245))))))</f>
        <v> </v>
      </c>
      <c r="K6246" s="26" t="str">
        <f>IF(OR(E6246="",E6246="!!!",F6246="NEW"),"",INDEX(J$1:J6245,SUMPRODUCT(MAX(ROW(E$1:E6245)*(E6246=E$1:E6245)))))</f>
        <v> </v>
      </c>
      <c r="L6246" s="27"/>
    </row>
    <row r="6247" spans="1:12">
      <c r="A6247" s="20" t="s">
        <v>1020</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1122</v>
      </c>
      <c r="B6248" s="21" t="s">
        <v>1000</v>
      </c>
      <c r="C6248" s="21" t="s">
        <v>969</v>
      </c>
      <c r="D6248" s="21" t="s">
        <v>964</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974</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2486</v>
      </c>
      <c r="B6250" s="21" t="s">
        <v>1000</v>
      </c>
      <c r="C6250" s="21" t="s">
        <v>1004</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1848</v>
      </c>
      <c r="B6251" s="21" t="s">
        <v>1156</v>
      </c>
      <c r="C6251" s="21" t="s">
        <v>1004</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974</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1094</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t="s">
        <v>1017</v>
      </c>
      <c r="E6254" s="22">
        <f>IF(D6254="?OLD","!!!","")</f>
        <v/>
      </c>
      <c r="F6254" s="23" t="str">
        <f>IF(OR(E6254="",E6254="!!!"),"",IF(NOT(ISNA(VLOOKUP(E6254,E$1:E6253,1,FALSE()))),"OLD",IF(AND(E6254&lt;&gt;"",E6254&lt;&gt;"!!!"),"NEW","")))</f>
        <v> </v>
      </c>
      <c r="G6254" s="24" t="str">
        <f>IF(OR(E6254="",E6254="!!!"),"",IF(OR(J6254=0,AND(J6254=1,K6254=1),AND(J6254=1,I6254="SBJ"),AND(J6254=1,I6254=0)),"?IN_FOCUS",IF(J6254&lt;=2,"?ACTIVATED",IF(J6254&lt;&gt;"","?FAMILIAR",IF(F6254="NEW",IF(ISNA(VLOOKUP(E6254,#REF!,1,FALSE())),"?TYPE_IDENTIFIABLE","?REFERENTIAL"),"_")))))</f>
        <v> </v>
      </c>
      <c r="H6254" s="25" t="str">
        <f>IF(J6254&lt;&gt;1,"",IF(I6254="SBJ","CB","?"))</f>
        <v> </v>
      </c>
      <c r="I6254" s="26" t="str">
        <f>IF(OR(E6254="",E6254="!!!",F6254="NEW"),"",INDEX(B6253:B$2,-1+SUMPRODUCT(MAX(ROW(E6253:E$2)*(E6254=E6253:E$2)))))</f>
        <v> </v>
      </c>
      <c r="J6254" s="26" t="str">
        <f>IF(OR(E6254="",E6254="!!!",F6254="NEW"),"",COUNTBLANK(OFFSET(A$1,,,SUMPRODUCT(MAX(ROW(E$2:E6254)*(E6254=E$2:E6254)))))-COUNTBLANK(OFFSET(A$1,,,SUMPRODUCT(MAX(ROW(E$1:E6253)*(E2=E$1:E6253))))))</f>
        <v> </v>
      </c>
      <c r="K6254" s="26" t="str">
        <f>IF(OR(E6254="",E6254="!!!",F6254="NEW"),"",INDEX(J$1:J6253,SUMPRODUCT(MAX(ROW(E$1:E6253)*(E6254=E$1:E6253)))))</f>
        <v> </v>
      </c>
      <c r="L6254" s="27"/>
    </row>
    <row r="6255" spans="1:12">
      <c r="A6255" s="20" t="s">
        <v>2487</v>
      </c>
      <c r="B6255" s="21" t="s">
        <v>980</v>
      </c>
      <c r="C6255" s="21" t="s">
        <v>1004</v>
      </c>
      <c r="E6255" s="22">
        <f>IF(D6255="?OLD","!!!","")</f>
        <v/>
      </c>
      <c r="F6255" s="23" t="str">
        <f>IF(OR(E6255="",E6255="!!!"),"",IF(NOT(ISNA(VLOOKUP(E6255,E$1:E6254,1,FALSE()))),"OLD",IF(AND(E6255&lt;&gt;"",E6255&lt;&gt;"!!!"),"NEW","")))</f>
        <v> </v>
      </c>
      <c r="G6255" s="24" t="str">
        <f>IF(OR(E6255="",E6255="!!!"),"",IF(OR(J6255=0,AND(J6255=1,K6255=1),AND(J6255=1,I6255="SBJ"),AND(J6255=1,I6255=0)),"?IN_FOCUS",IF(J6255&lt;=2,"?ACTIVATED",IF(J6255&lt;&gt;"","?FAMILIAR",IF(F6255="NEW",IF(ISNA(VLOOKUP(E6255,#REF!,1,FALSE())),"?TYPE_IDENTIFIABLE","?REFERENTIAL"),"_")))))</f>
        <v> </v>
      </c>
      <c r="H6255" s="25" t="str">
        <f>IF(J6255&lt;&gt;1,"",IF(I6255="SBJ","CB","?"))</f>
        <v> </v>
      </c>
      <c r="I6255" s="26" t="str">
        <f>IF(OR(E6255="",E6255="!!!",F6255="NEW"),"",INDEX(B6254:B$2,-1+SUMPRODUCT(MAX(ROW(E6254:E$2)*(E6255=E6254:E$2)))))</f>
        <v> </v>
      </c>
      <c r="J6255" s="26" t="str">
        <f>IF(OR(E6255="",E6255="!!!",F6255="NEW"),"",COUNTBLANK(OFFSET(A$1,,,SUMPRODUCT(MAX(ROW(E$2:E6255)*(E6255=E$2:E6255)))))-COUNTBLANK(OFFSET(A$1,,,SUMPRODUCT(MAX(ROW(E$1:E6254)*(E2=E$1:E6254))))))</f>
        <v> </v>
      </c>
      <c r="K6255" s="26" t="str">
        <f>IF(OR(E6255="",E6255="!!!",F6255="NEW"),"",INDEX(J$1:J6254,SUMPRODUCT(MAX(ROW(E$1:E6254)*(E6255=E$1:E6254)))))</f>
        <v> </v>
      </c>
      <c r="L6255" s="27"/>
    </row>
    <row r="6256" spans="1:12">
      <c r="A6256" s="20" t="s">
        <v>974</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1017</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t="s">
        <v>2488</v>
      </c>
      <c r="E6258" s="22">
        <f>IF(D6258="?OLD","!!!","")</f>
        <v/>
      </c>
      <c r="F6258" s="23" t="str">
        <f>IF(OR(E6258="",E6258="!!!"),"",IF(NOT(ISNA(VLOOKUP(E6258,E$1:E6257,1,FALSE()))),"OLD",IF(AND(E6258&lt;&gt;"",E6258&lt;&gt;"!!!"),"NEW","")))</f>
        <v> </v>
      </c>
      <c r="G6258" s="24" t="str">
        <f>IF(OR(E6258="",E6258="!!!"),"",IF(OR(J6258=0,AND(J6258=1,K6258=1),AND(J6258=1,I6258="SBJ"),AND(J6258=1,I6258=0)),"?IN_FOCUS",IF(J6258&lt;=2,"?ACTIVATED",IF(J6258&lt;&gt;"","?FAMILIAR",IF(F6258="NEW",IF(ISNA(VLOOKUP(E6258,#REF!,1,FALSE())),"?TYPE_IDENTIFIABLE","?REFERENTIAL"),"_")))))</f>
        <v> </v>
      </c>
      <c r="H6258" s="25" t="str">
        <f>IF(J6258&lt;&gt;1,"",IF(I6258="SBJ","CB","?"))</f>
        <v> </v>
      </c>
      <c r="I6258" s="26" t="str">
        <f>IF(OR(E6258="",E6258="!!!",F6258="NEW"),"",INDEX(B6257:B$2,-1+SUMPRODUCT(MAX(ROW(E6257:E$2)*(E6258=E6257:E$2)))))</f>
        <v> </v>
      </c>
      <c r="J6258" s="26" t="str">
        <f>IF(OR(E6258="",E6258="!!!",F6258="NEW"),"",COUNTBLANK(OFFSET(A$1,,,SUMPRODUCT(MAX(ROW(E$2:E6258)*(E6258=E$2:E6258)))))-COUNTBLANK(OFFSET(A$1,,,SUMPRODUCT(MAX(ROW(E$1:E6257)*(E2=E$1:E6257))))))</f>
        <v> </v>
      </c>
      <c r="K6258" s="26" t="str">
        <f>IF(OR(E6258="",E6258="!!!",F6258="NEW"),"",INDEX(J$1:J6257,SUMPRODUCT(MAX(ROW(E$1:E6257)*(E6258=E$1:E6257)))))</f>
        <v> </v>
      </c>
      <c r="L6258" s="27"/>
    </row>
    <row r="6259" spans="1:12">
      <c r="A6259" s="20" t="s">
        <v>1165</v>
      </c>
      <c r="E6259" s="22">
        <f>IF(D6259="?OLD","!!!","")</f>
        <v/>
      </c>
      <c r="F6259" s="23" t="str">
        <f>IF(OR(E6259="",E6259="!!!"),"",IF(NOT(ISNA(VLOOKUP(E6259,E$1:E6258,1,FALSE()))),"OLD",IF(AND(E6259&lt;&gt;"",E6259&lt;&gt;"!!!"),"NEW","")))</f>
        <v> </v>
      </c>
      <c r="G6259" s="24" t="str">
        <f>IF(OR(E6259="",E6259="!!!"),"",IF(OR(J6259=0,AND(J6259=1,K6259=1),AND(J6259=1,I6259="SBJ"),AND(J6259=1,I6259=0)),"?IN_FOCUS",IF(J6259&lt;=2,"?ACTIVATED",IF(J6259&lt;&gt;"","?FAMILIAR",IF(F6259="NEW",IF(ISNA(VLOOKUP(E6259,#REF!,1,FALSE())),"?TYPE_IDENTIFIABLE","?REFERENTIAL"),"_")))))</f>
        <v> </v>
      </c>
      <c r="H6259" s="25" t="str">
        <f>IF(J6259&lt;&gt;1,"",IF(I6259="SBJ","CB","?"))</f>
        <v> </v>
      </c>
      <c r="I6259" s="26" t="str">
        <f>IF(OR(E6259="",E6259="!!!",F6259="NEW"),"",INDEX(B6258:B$2,-1+SUMPRODUCT(MAX(ROW(E6258:E$2)*(E6259=E6258:E$2)))))</f>
        <v> </v>
      </c>
      <c r="J6259" s="26" t="str">
        <f>IF(OR(E6259="",E6259="!!!",F6259="NEW"),"",COUNTBLANK(OFFSET(A$1,,,SUMPRODUCT(MAX(ROW(E$2:E6259)*(E6259=E$2:E6259)))))-COUNTBLANK(OFFSET(A$1,,,SUMPRODUCT(MAX(ROW(E$1:E6258)*(E2=E$1:E6258))))))</f>
        <v> </v>
      </c>
      <c r="K6259" s="26" t="str">
        <f>IF(OR(E6259="",E6259="!!!",F6259="NEW"),"",INDEX(J$1:J6258,SUMPRODUCT(MAX(ROW(E$1:E6258)*(E6259=E$1:E6258)))))</f>
        <v> </v>
      </c>
      <c r="L6259" s="27"/>
    </row>
    <row r="6260" spans="1:12">
      <c r="A6260" s="20" t="s">
        <v>1443</v>
      </c>
      <c r="E6260" s="22">
        <f>IF(D6260="?OLD","!!!","")</f>
        <v/>
      </c>
      <c r="F6260" s="23" t="str">
        <f>IF(OR(E6260="",E6260="!!!"),"",IF(NOT(ISNA(VLOOKUP(E6260,E$1:E6259,1,FALSE()))),"OLD",IF(AND(E6260&lt;&gt;"",E6260&lt;&gt;"!!!"),"NEW","")))</f>
        <v> </v>
      </c>
      <c r="G6260" s="24" t="str">
        <f>IF(OR(E6260="",E6260="!!!"),"",IF(OR(J6260=0,AND(J6260=1,K6260=1),AND(J6260=1,I6260="SBJ"),AND(J6260=1,I6260=0)),"?IN_FOCUS",IF(J6260&lt;=2,"?ACTIVATED",IF(J6260&lt;&gt;"","?FAMILIAR",IF(F6260="NEW",IF(ISNA(VLOOKUP(E6260,#REF!,1,FALSE())),"?TYPE_IDENTIFIABLE","?REFERENTIAL"),"_")))))</f>
        <v> </v>
      </c>
      <c r="H6260" s="25" t="str">
        <f>IF(J6260&lt;&gt;1,"",IF(I6260="SBJ","CB","?"))</f>
        <v> </v>
      </c>
      <c r="I6260" s="26" t="str">
        <f>IF(OR(E6260="",E6260="!!!",F6260="NEW"),"",INDEX(B6259:B$2,-1+SUMPRODUCT(MAX(ROW(E6259:E$2)*(E6260=E6259:E$2)))))</f>
        <v> </v>
      </c>
      <c r="J6260" s="26" t="str">
        <f>IF(OR(E6260="",E6260="!!!",F6260="NEW"),"",COUNTBLANK(OFFSET(A$1,,,SUMPRODUCT(MAX(ROW(E$2:E6260)*(E6260=E$2:E6260)))))-COUNTBLANK(OFFSET(A$1,,,SUMPRODUCT(MAX(ROW(E$1:E6259)*(E2=E$1:E6259))))))</f>
        <v> </v>
      </c>
      <c r="K6260" s="26" t="str">
        <f>IF(OR(E6260="",E6260="!!!",F6260="NEW"),"",INDEX(J$1:J6259,SUMPRODUCT(MAX(ROW(E$1:E6259)*(E6260=E$1:E6259)))))</f>
        <v> </v>
      </c>
      <c r="L6260" s="27"/>
    </row>
    <row r="6261" spans="1:12">
      <c r="A6261" s="20" t="s">
        <v>971</v>
      </c>
      <c r="E6261" s="22">
        <f>IF(D6261="?OLD","!!!","")</f>
        <v/>
      </c>
      <c r="F6261" s="23" t="str">
        <f>IF(OR(E6261="",E6261="!!!"),"",IF(NOT(ISNA(VLOOKUP(E6261,E$1:E6260,1,FALSE()))),"OLD",IF(AND(E6261&lt;&gt;"",E6261&lt;&gt;"!!!"),"NEW","")))</f>
        <v> </v>
      </c>
      <c r="G6261" s="24" t="str">
        <f>IF(OR(E6261="",E6261="!!!"),"",IF(OR(J6261=0,AND(J6261=1,K6261=1),AND(J6261=1,I6261="SBJ"),AND(J6261=1,I6261=0)),"?IN_FOCUS",IF(J6261&lt;=2,"?ACTIVATED",IF(J6261&lt;&gt;"","?FAMILIAR",IF(F6261="NEW",IF(ISNA(VLOOKUP(E6261,#REF!,1,FALSE())),"?TYPE_IDENTIFIABLE","?REFERENTIAL"),"_")))))</f>
        <v> </v>
      </c>
      <c r="H6261" s="25" t="str">
        <f>IF(J6261&lt;&gt;1,"",IF(I6261="SBJ","CB","?"))</f>
        <v> </v>
      </c>
      <c r="I6261" s="26" t="str">
        <f>IF(OR(E6261="",E6261="!!!",F6261="NEW"),"",INDEX(B6260:B$2,-1+SUMPRODUCT(MAX(ROW(E6260:E$2)*(E6261=E6260:E$2)))))</f>
        <v> </v>
      </c>
      <c r="J6261" s="26" t="str">
        <f>IF(OR(E6261="",E6261="!!!",F6261="NEW"),"",COUNTBLANK(OFFSET(A$1,,,SUMPRODUCT(MAX(ROW(E$2:E6261)*(E6261=E$2:E6261)))))-COUNTBLANK(OFFSET(A$1,,,SUMPRODUCT(MAX(ROW(E$1:E6260)*(E2=E$1:E6260))))))</f>
        <v> </v>
      </c>
      <c r="K6261" s="26" t="str">
        <f>IF(OR(E6261="",E6261="!!!",F6261="NEW"),"",INDEX(J$1:J6260,SUMPRODUCT(MAX(ROW(E$1:E6260)*(E6261=E$1:E6260)))))</f>
        <v> </v>
      </c>
      <c r="L6261" s="27"/>
    </row>
    <row r="6262" spans="1:12">
      <c r="A6262" s="20" t="s">
        <v>2489</v>
      </c>
      <c r="B6262" s="21" t="s">
        <v>1098</v>
      </c>
      <c r="C6262" s="21" t="s">
        <v>969</v>
      </c>
      <c r="D6262" s="21" t="s">
        <v>964</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2490</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970</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989</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1609</v>
      </c>
      <c r="B6266" s="21" t="s">
        <v>1156</v>
      </c>
      <c r="C6266" s="21" t="s">
        <v>969</v>
      </c>
      <c r="D6266" s="21" t="s">
        <v>964</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t="s">
        <v>974</v>
      </c>
      <c r="E6267" s="22">
        <f>IF(D6267="?OLD","!!!","")</f>
        <v/>
      </c>
      <c r="F6267" s="23" t="str">
        <f>IF(OR(E6267="",E6267="!!!"),"",IF(NOT(ISNA(VLOOKUP(E6267,E$1:E6266,1,FALSE()))),"OLD",IF(AND(E6267&lt;&gt;"",E6267&lt;&gt;"!!!"),"NEW","")))</f>
        <v> </v>
      </c>
      <c r="G6267" s="24" t="str">
        <f>IF(OR(E6267="",E6267="!!!"),"",IF(OR(J6267=0,AND(J6267=1,K6267=1),AND(J6267=1,I6267="SBJ"),AND(J6267=1,I6267=0)),"?IN_FOCUS",IF(J6267&lt;=2,"?ACTIVATED",IF(J6267&lt;&gt;"","?FAMILIAR",IF(F6267="NEW",IF(ISNA(VLOOKUP(E6267,#REF!,1,FALSE())),"?TYPE_IDENTIFIABLE","?REFERENTIAL"),"_")))))</f>
        <v> </v>
      </c>
      <c r="H6267" s="25" t="str">
        <f>IF(J6267&lt;&gt;1,"",IF(I6267="SBJ","CB","?"))</f>
        <v> </v>
      </c>
      <c r="I6267" s="26" t="str">
        <f>IF(OR(E6267="",E6267="!!!",F6267="NEW"),"",INDEX(B6266:B$2,-1+SUMPRODUCT(MAX(ROW(E6266:E$2)*(E6267=E6266:E$2)))))</f>
        <v> </v>
      </c>
      <c r="J6267" s="26" t="str">
        <f>IF(OR(E6267="",E6267="!!!",F6267="NEW"),"",COUNTBLANK(OFFSET(A$1,,,SUMPRODUCT(MAX(ROW(E$2:E6267)*(E6267=E$2:E6267)))))-COUNTBLANK(OFFSET(A$1,,,SUMPRODUCT(MAX(ROW(E$1:E6266)*(E2=E$1:E6266))))))</f>
        <v> </v>
      </c>
      <c r="K6267" s="26" t="str">
        <f>IF(OR(E6267="",E6267="!!!",F6267="NEW"),"",INDEX(J$1:J6266,SUMPRODUCT(MAX(ROW(E$1:E6266)*(E6267=E$1:E6266)))))</f>
        <v> </v>
      </c>
      <c r="L6267" s="27"/>
    </row>
    <row r="6268" spans="1:12">
      <c r="A6268" s="20" t="s">
        <v>1301</v>
      </c>
      <c r="E6268" s="22">
        <f>IF(D6268="?OLD","!!!","")</f>
        <v/>
      </c>
      <c r="F6268" s="23" t="str">
        <f>IF(OR(E6268="",E6268="!!!"),"",IF(NOT(ISNA(VLOOKUP(E6268,E$1:E6267,1,FALSE()))),"OLD",IF(AND(E6268&lt;&gt;"",E6268&lt;&gt;"!!!"),"NEW","")))</f>
        <v> </v>
      </c>
      <c r="G6268" s="24" t="str">
        <f>IF(OR(E6268="",E6268="!!!"),"",IF(OR(J6268=0,AND(J6268=1,K6268=1),AND(J6268=1,I6268="SBJ"),AND(J6268=1,I6268=0)),"?IN_FOCUS",IF(J6268&lt;=2,"?ACTIVATED",IF(J6268&lt;&gt;"","?FAMILIAR",IF(F6268="NEW",IF(ISNA(VLOOKUP(E6268,#REF!,1,FALSE())),"?TYPE_IDENTIFIABLE","?REFERENTIAL"),"_")))))</f>
        <v> </v>
      </c>
      <c r="H6268" s="25" t="str">
        <f>IF(J6268&lt;&gt;1,"",IF(I6268="SBJ","CB","?"))</f>
        <v> </v>
      </c>
      <c r="I6268" s="26" t="str">
        <f>IF(OR(E6268="",E6268="!!!",F6268="NEW"),"",INDEX(B6267:B$2,-1+SUMPRODUCT(MAX(ROW(E6267:E$2)*(E6268=E6267:E$2)))))</f>
        <v> </v>
      </c>
      <c r="J6268" s="26" t="str">
        <f>IF(OR(E6268="",E6268="!!!",F6268="NEW"),"",COUNTBLANK(OFFSET(A$1,,,SUMPRODUCT(MAX(ROW(E$2:E6268)*(E6268=E$2:E6268)))))-COUNTBLANK(OFFSET(A$1,,,SUMPRODUCT(MAX(ROW(E$1:E6267)*(E2=E$1:E6267))))))</f>
        <v> </v>
      </c>
      <c r="K6268" s="26" t="str">
        <f>IF(OR(E6268="",E6268="!!!",F6268="NEW"),"",INDEX(J$1:J6267,SUMPRODUCT(MAX(ROW(E$1:E6267)*(E6268=E$1:E6267)))))</f>
        <v> </v>
      </c>
      <c r="L6268" s="27"/>
    </row>
    <row r="6269" spans="1:12">
      <c r="A6269" s="20" t="s">
        <v>1762</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974</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t="s">
        <v>1162</v>
      </c>
      <c r="E6271" s="22">
        <f>IF(D6271="?OLD","!!!","")</f>
        <v/>
      </c>
      <c r="F6271" s="23" t="str">
        <f>IF(OR(E6271="",E6271="!!!"),"",IF(NOT(ISNA(VLOOKUP(E6271,E$1:E6270,1,FALSE()))),"OLD",IF(AND(E6271&lt;&gt;"",E6271&lt;&gt;"!!!"),"NEW","")))</f>
        <v> </v>
      </c>
      <c r="G6271" s="24" t="str">
        <f>IF(OR(E6271="",E6271="!!!"),"",IF(OR(J6271=0,AND(J6271=1,K6271=1),AND(J6271=1,I6271="SBJ"),AND(J6271=1,I6271=0)),"?IN_FOCUS",IF(J6271&lt;=2,"?ACTIVATED",IF(J6271&lt;&gt;"","?FAMILIAR",IF(F6271="NEW",IF(ISNA(VLOOKUP(E6271,#REF!,1,FALSE())),"?TYPE_IDENTIFIABLE","?REFERENTIAL"),"_")))))</f>
        <v> </v>
      </c>
      <c r="H6271" s="25" t="str">
        <f>IF(J6271&lt;&gt;1,"",IF(I6271="SBJ","CB","?"))</f>
        <v> </v>
      </c>
      <c r="I6271" s="26" t="str">
        <f>IF(OR(E6271="",E6271="!!!",F6271="NEW"),"",INDEX(B6270:B$2,-1+SUMPRODUCT(MAX(ROW(E6270:E$2)*(E6271=E6270:E$2)))))</f>
        <v> </v>
      </c>
      <c r="J6271" s="26" t="str">
        <f>IF(OR(E6271="",E6271="!!!",F6271="NEW"),"",COUNTBLANK(OFFSET(A$1,,,SUMPRODUCT(MAX(ROW(E$2:E6271)*(E6271=E$2:E6271)))))-COUNTBLANK(OFFSET(A$1,,,SUMPRODUCT(MAX(ROW(E$1:E6270)*(E2=E$1:E6270))))))</f>
        <v> </v>
      </c>
      <c r="K6271" s="26" t="str">
        <f>IF(OR(E6271="",E6271="!!!",F6271="NEW"),"",INDEX(J$1:J6270,SUMPRODUCT(MAX(ROW(E$1:E6270)*(E6271=E$1:E6270)))))</f>
        <v> </v>
      </c>
      <c r="L6271" s="27"/>
    </row>
    <row r="6272" spans="1:12">
      <c r="A6272" s="20" t="s">
        <v>857</v>
      </c>
      <c r="B6272" s="21" t="s">
        <v>1152</v>
      </c>
      <c r="C6272" s="21" t="s">
        <v>985</v>
      </c>
      <c r="D6272" s="21" t="s">
        <v>964</v>
      </c>
      <c r="E6272" s="22">
        <f>IF(D6272="?OLD","!!!","")</f>
        <v/>
      </c>
      <c r="F6272" s="23" t="str">
        <f>IF(OR(E6272="",E6272="!!!"),"",IF(NOT(ISNA(VLOOKUP(E6272,E$1:E6271,1,FALSE()))),"OLD",IF(AND(E6272&lt;&gt;"",E6272&lt;&gt;"!!!"),"NEW","")))</f>
        <v> </v>
      </c>
      <c r="G6272" s="24" t="str">
        <f>IF(OR(E6272="",E6272="!!!"),"",IF(OR(J6272=0,AND(J6272=1,K6272=1),AND(J6272=1,I6272="SBJ"),AND(J6272=1,I6272=0)),"?IN_FOCUS",IF(J6272&lt;=2,"?ACTIVATED",IF(J6272&lt;&gt;"","?FAMILIAR",IF(F6272="NEW",IF(ISNA(VLOOKUP(E6272,#REF!,1,FALSE())),"?TYPE_IDENTIFIABLE","?REFERENTIAL"),"_")))))</f>
        <v> </v>
      </c>
      <c r="H6272" s="25" t="str">
        <f>IF(J6272&lt;&gt;1,"",IF(I6272="SBJ","CB","?"))</f>
        <v> </v>
      </c>
      <c r="I6272" s="26" t="str">
        <f>IF(OR(E6272="",E6272="!!!",F6272="NEW"),"",INDEX(B6271:B$2,-1+SUMPRODUCT(MAX(ROW(E6271:E$2)*(E6272=E6271:E$2)))))</f>
        <v> </v>
      </c>
      <c r="J6272" s="26" t="str">
        <f>IF(OR(E6272="",E6272="!!!",F6272="NEW"),"",COUNTBLANK(OFFSET(A$1,,,SUMPRODUCT(MAX(ROW(E$2:E6272)*(E6272=E$2:E6272)))))-COUNTBLANK(OFFSET(A$1,,,SUMPRODUCT(MAX(ROW(E$1:E6271)*(E2=E$1:E6271))))))</f>
        <v> </v>
      </c>
      <c r="K6272" s="26" t="str">
        <f>IF(OR(E6272="",E6272="!!!",F6272="NEW"),"",INDEX(J$1:J6271,SUMPRODUCT(MAX(ROW(E$1:E6271)*(E6272=E$1:E6271)))))</f>
        <v> </v>
      </c>
      <c r="L6272" s="27"/>
    </row>
    <row r="6273" spans="1:12">
      <c r="A6273" s="20" t="s">
        <v>975</v>
      </c>
      <c r="B6273" s="21" t="s">
        <v>1098</v>
      </c>
      <c r="C6273" s="21" t="s">
        <v>985</v>
      </c>
      <c r="D6273" s="21" t="s">
        <v>964</v>
      </c>
      <c r="E6273" s="22">
        <f>IF(D6273="?OLD","!!!","")</f>
        <v/>
      </c>
      <c r="F6273" s="23" t="str">
        <f>IF(OR(E6273="",E6273="!!!"),"",IF(NOT(ISNA(VLOOKUP(E6273,E$1:E6272,1,FALSE()))),"OLD",IF(AND(E6273&lt;&gt;"",E6273&lt;&gt;"!!!"),"NEW","")))</f>
        <v> </v>
      </c>
      <c r="G6273" s="24" t="str">
        <f>IF(OR(E6273="",E6273="!!!"),"",IF(OR(J6273=0,AND(J6273=1,K6273=1),AND(J6273=1,I6273="SBJ"),AND(J6273=1,I6273=0)),"?IN_FOCUS",IF(J6273&lt;=2,"?ACTIVATED",IF(J6273&lt;&gt;"","?FAMILIAR",IF(F6273="NEW",IF(ISNA(VLOOKUP(E6273,#REF!,1,FALSE())),"?TYPE_IDENTIFIABLE","?REFERENTIAL"),"_")))))</f>
        <v> </v>
      </c>
      <c r="H6273" s="25" t="str">
        <f>IF(J6273&lt;&gt;1,"",IF(I6273="SBJ","CB","?"))</f>
        <v> </v>
      </c>
      <c r="I6273" s="26" t="str">
        <f>IF(OR(E6273="",E6273="!!!",F6273="NEW"),"",INDEX(B6272:B$2,-1+SUMPRODUCT(MAX(ROW(E6272:E$2)*(E6273=E6272:E$2)))))</f>
        <v> </v>
      </c>
      <c r="J6273" s="26" t="str">
        <f>IF(OR(E6273="",E6273="!!!",F6273="NEW"),"",COUNTBLANK(OFFSET(A$1,,,SUMPRODUCT(MAX(ROW(E$2:E6273)*(E6273=E$2:E6273)))))-COUNTBLANK(OFFSET(A$1,,,SUMPRODUCT(MAX(ROW(E$1:E6272)*(E2=E$1:E6272))))))</f>
        <v> </v>
      </c>
      <c r="K6273" s="26" t="str">
        <f>IF(OR(E6273="",E6273="!!!",F6273="NEW"),"",INDEX(J$1:J6272,SUMPRODUCT(MAX(ROW(E$1:E6272)*(E6273=E$1:E6272)))))</f>
        <v> </v>
      </c>
      <c r="L6273" s="27"/>
    </row>
    <row r="6274" spans="1:12">
      <c r="A6274" s="20" t="s">
        <v>1062</v>
      </c>
      <c r="E6274" s="22">
        <f>IF(D6274="?OLD","!!!","")</f>
        <v/>
      </c>
      <c r="F6274" s="23" t="str">
        <f>IF(OR(E6274="",E6274="!!!"),"",IF(NOT(ISNA(VLOOKUP(E6274,E$1:E6273,1,FALSE()))),"OLD",IF(AND(E6274&lt;&gt;"",E6274&lt;&gt;"!!!"),"NEW","")))</f>
        <v> </v>
      </c>
      <c r="G6274" s="24" t="str">
        <f>IF(OR(E6274="",E6274="!!!"),"",IF(OR(J6274=0,AND(J6274=1,K6274=1),AND(J6274=1,I6274="SBJ"),AND(J6274=1,I6274=0)),"?IN_FOCUS",IF(J6274&lt;=2,"?ACTIVATED",IF(J6274&lt;&gt;"","?FAMILIAR",IF(F6274="NEW",IF(ISNA(VLOOKUP(E6274,#REF!,1,FALSE())),"?TYPE_IDENTIFIABLE","?REFERENTIAL"),"_")))))</f>
        <v> </v>
      </c>
      <c r="H6274" s="25" t="str">
        <f>IF(J6274&lt;&gt;1,"",IF(I6274="SBJ","CB","?"))</f>
        <v> </v>
      </c>
      <c r="I6274" s="26" t="str">
        <f>IF(OR(E6274="",E6274="!!!",F6274="NEW"),"",INDEX(B6273:B$2,-1+SUMPRODUCT(MAX(ROW(E6273:E$2)*(E6274=E6273:E$2)))))</f>
        <v> </v>
      </c>
      <c r="J6274" s="26" t="str">
        <f>IF(OR(E6274="",E6274="!!!",F6274="NEW"),"",COUNTBLANK(OFFSET(A$1,,,SUMPRODUCT(MAX(ROW(E$2:E6274)*(E6274=E$2:E6274)))))-COUNTBLANK(OFFSET(A$1,,,SUMPRODUCT(MAX(ROW(E$1:E6273)*(E2=E$1:E6273))))))</f>
        <v> </v>
      </c>
      <c r="K6274" s="26" t="str">
        <f>IF(OR(E6274="",E6274="!!!",F6274="NEW"),"",INDEX(J$1:J6273,SUMPRODUCT(MAX(ROW(E$1:E6273)*(E6274=E$1:E6273)))))</f>
        <v> </v>
      </c>
      <c r="L6274" s="27"/>
    </row>
    <row r="6275" spans="1:12">
      <c r="A6275" s="20" t="s">
        <v>1382</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t="s">
        <v>974</v>
      </c>
      <c r="E6276" s="22">
        <f>IF(D6276="?OLD","!!!","")</f>
        <v/>
      </c>
      <c r="F6276" s="23" t="str">
        <f>IF(OR(E6276="",E6276="!!!"),"",IF(NOT(ISNA(VLOOKUP(E6276,E$1:E6275,1,FALSE()))),"OLD",IF(AND(E6276&lt;&gt;"",E6276&lt;&gt;"!!!"),"NEW","")))</f>
        <v> </v>
      </c>
      <c r="G6276" s="24" t="str">
        <f>IF(OR(E6276="",E6276="!!!"),"",IF(OR(J6276=0,AND(J6276=1,K6276=1),AND(J6276=1,I6276="SBJ"),AND(J6276=1,I6276=0)),"?IN_FOCUS",IF(J6276&lt;=2,"?ACTIVATED",IF(J6276&lt;&gt;"","?FAMILIAR",IF(F6276="NEW",IF(ISNA(VLOOKUP(E6276,#REF!,1,FALSE())),"?TYPE_IDENTIFIABLE","?REFERENTIAL"),"_")))))</f>
        <v> </v>
      </c>
      <c r="H6276" s="25" t="str">
        <f>IF(J6276&lt;&gt;1,"",IF(I6276="SBJ","CB","?"))</f>
        <v> </v>
      </c>
      <c r="I6276" s="26" t="str">
        <f>IF(OR(E6276="",E6276="!!!",F6276="NEW"),"",INDEX(B6275:B$2,-1+SUMPRODUCT(MAX(ROW(E6275:E$2)*(E6276=E6275:E$2)))))</f>
        <v> </v>
      </c>
      <c r="J6276" s="26" t="str">
        <f>IF(OR(E6276="",E6276="!!!",F6276="NEW"),"",COUNTBLANK(OFFSET(A$1,,,SUMPRODUCT(MAX(ROW(E$2:E6276)*(E6276=E$2:E6276)))))-COUNTBLANK(OFFSET(A$1,,,SUMPRODUCT(MAX(ROW(E$1:E6275)*(E2=E$1:E6275))))))</f>
        <v> </v>
      </c>
      <c r="K6276" s="26" t="str">
        <f>IF(OR(E6276="",E6276="!!!",F6276="NEW"),"",INDEX(J$1:J6275,SUMPRODUCT(MAX(ROW(E$1:E6275)*(E6276=E$1:E6275)))))</f>
        <v> </v>
      </c>
      <c r="L6276" s="27"/>
    </row>
    <row r="6277" spans="1:12">
      <c r="A6277" s="20" t="s">
        <v>971</v>
      </c>
      <c r="E6277" s="22">
        <f>IF(D6277="?OLD","!!!","")</f>
        <v/>
      </c>
      <c r="F6277" s="23" t="str">
        <f>IF(OR(E6277="",E6277="!!!"),"",IF(NOT(ISNA(VLOOKUP(E6277,E$1:E6276,1,FALSE()))),"OLD",IF(AND(E6277&lt;&gt;"",E6277&lt;&gt;"!!!"),"NEW","")))</f>
        <v> </v>
      </c>
      <c r="G6277" s="24" t="str">
        <f>IF(OR(E6277="",E6277="!!!"),"",IF(OR(J6277=0,AND(J6277=1,K6277=1),AND(J6277=1,I6277="SBJ"),AND(J6277=1,I6277=0)),"?IN_FOCUS",IF(J6277&lt;=2,"?ACTIVATED",IF(J6277&lt;&gt;"","?FAMILIAR",IF(F6277="NEW",IF(ISNA(VLOOKUP(E6277,#REF!,1,FALSE())),"?TYPE_IDENTIFIABLE","?REFERENTIAL"),"_")))))</f>
        <v> </v>
      </c>
      <c r="H6277" s="25" t="str">
        <f>IF(J6277&lt;&gt;1,"",IF(I6277="SBJ","CB","?"))</f>
        <v> </v>
      </c>
      <c r="I6277" s="26" t="str">
        <f>IF(OR(E6277="",E6277="!!!",F6277="NEW"),"",INDEX(B6276:B$2,-1+SUMPRODUCT(MAX(ROW(E6276:E$2)*(E6277=E6276:E$2)))))</f>
        <v> </v>
      </c>
      <c r="J6277" s="26" t="str">
        <f>IF(OR(E6277="",E6277="!!!",F6277="NEW"),"",COUNTBLANK(OFFSET(A$1,,,SUMPRODUCT(MAX(ROW(E$2:E6277)*(E6277=E$2:E6277)))))-COUNTBLANK(OFFSET(A$1,,,SUMPRODUCT(MAX(ROW(E$1:E6276)*(E2=E$1:E6276))))))</f>
        <v> </v>
      </c>
      <c r="K6277" s="26" t="str">
        <f>IF(OR(E6277="",E6277="!!!",F6277="NEW"),"",INDEX(J$1:J6276,SUMPRODUCT(MAX(ROW(E$1:E6276)*(E6277=E$1:E6276)))))</f>
        <v> </v>
      </c>
      <c r="L6277" s="27"/>
    </row>
    <row r="6278" spans="1:12">
      <c r="A6278" s="20" t="s">
        <v>1563</v>
      </c>
      <c r="B6278" s="21" t="s">
        <v>1098</v>
      </c>
      <c r="C6278" s="21" t="s">
        <v>969</v>
      </c>
      <c r="D6278" s="21" t="s">
        <v>964</v>
      </c>
      <c r="E6278" s="22">
        <f>IF(D6278="?OLD","!!!","")</f>
        <v/>
      </c>
      <c r="F6278" s="23" t="str">
        <f>IF(OR(E6278="",E6278="!!!"),"",IF(NOT(ISNA(VLOOKUP(E6278,E$1:E6277,1,FALSE()))),"OLD",IF(AND(E6278&lt;&gt;"",E6278&lt;&gt;"!!!"),"NEW","")))</f>
        <v> </v>
      </c>
      <c r="G6278" s="24" t="str">
        <f>IF(OR(E6278="",E6278="!!!"),"",IF(OR(J6278=0,AND(J6278=1,K6278=1),AND(J6278=1,I6278="SBJ"),AND(J6278=1,I6278=0)),"?IN_FOCUS",IF(J6278&lt;=2,"?ACTIVATED",IF(J6278&lt;&gt;"","?FAMILIAR",IF(F6278="NEW",IF(ISNA(VLOOKUP(E6278,#REF!,1,FALSE())),"?TYPE_IDENTIFIABLE","?REFERENTIAL"),"_")))))</f>
        <v> </v>
      </c>
      <c r="H6278" s="25" t="str">
        <f>IF(J6278&lt;&gt;1,"",IF(I6278="SBJ","CB","?"))</f>
        <v> </v>
      </c>
      <c r="I6278" s="26" t="str">
        <f>IF(OR(E6278="",E6278="!!!",F6278="NEW"),"",INDEX(B6277:B$2,-1+SUMPRODUCT(MAX(ROW(E6277:E$2)*(E6278=E6277:E$2)))))</f>
        <v> </v>
      </c>
      <c r="J6278" s="26" t="str">
        <f>IF(OR(E6278="",E6278="!!!",F6278="NEW"),"",COUNTBLANK(OFFSET(A$1,,,SUMPRODUCT(MAX(ROW(E$2:E6278)*(E6278=E$2:E6278)))))-COUNTBLANK(OFFSET(A$1,,,SUMPRODUCT(MAX(ROW(E$1:E6277)*(E2=E$1:E6277))))))</f>
        <v> </v>
      </c>
      <c r="K6278" s="26" t="str">
        <f>IF(OR(E6278="",E6278="!!!",F6278="NEW"),"",INDEX(J$1:J6277,SUMPRODUCT(MAX(ROW(E$1:E6277)*(E6278=E$1:E6277)))))</f>
        <v> </v>
      </c>
      <c r="L6278" s="27"/>
    </row>
    <row r="6279" spans="1:12">
      <c r="A6279" s="20" t="s">
        <v>974</v>
      </c>
      <c r="E6279" s="22">
        <f>IF(D6279="?OLD","!!!","")</f>
        <v/>
      </c>
      <c r="F6279" s="23" t="str">
        <f>IF(OR(E6279="",E6279="!!!"),"",IF(NOT(ISNA(VLOOKUP(E6279,E$1:E6278,1,FALSE()))),"OLD",IF(AND(E6279&lt;&gt;"",E6279&lt;&gt;"!!!"),"NEW","")))</f>
        <v> </v>
      </c>
      <c r="G6279" s="24" t="str">
        <f>IF(OR(E6279="",E6279="!!!"),"",IF(OR(J6279=0,AND(J6279=1,K6279=1),AND(J6279=1,I6279="SBJ"),AND(J6279=1,I6279=0)),"?IN_FOCUS",IF(J6279&lt;=2,"?ACTIVATED",IF(J6279&lt;&gt;"","?FAMILIAR",IF(F6279="NEW",IF(ISNA(VLOOKUP(E6279,#REF!,1,FALSE())),"?TYPE_IDENTIFIABLE","?REFERENTIAL"),"_")))))</f>
        <v> </v>
      </c>
      <c r="H6279" s="25" t="str">
        <f>IF(J6279&lt;&gt;1,"",IF(I6279="SBJ","CB","?"))</f>
        <v> </v>
      </c>
      <c r="I6279" s="26" t="str">
        <f>IF(OR(E6279="",E6279="!!!",F6279="NEW"),"",INDEX(B6278:B$2,-1+SUMPRODUCT(MAX(ROW(E6278:E$2)*(E6279=E6278:E$2)))))</f>
        <v> </v>
      </c>
      <c r="J6279" s="26" t="str">
        <f>IF(OR(E6279="",E6279="!!!",F6279="NEW"),"",COUNTBLANK(OFFSET(A$1,,,SUMPRODUCT(MAX(ROW(E$2:E6279)*(E6279=E$2:E6279)))))-COUNTBLANK(OFFSET(A$1,,,SUMPRODUCT(MAX(ROW(E$1:E6278)*(E2=E$1:E6278))))))</f>
        <v> </v>
      </c>
      <c r="K6279" s="26" t="str">
        <f>IF(OR(E6279="",E6279="!!!",F6279="NEW"),"",INDEX(J$1:J6278,SUMPRODUCT(MAX(ROW(E$1:E6278)*(E6279=E$1:E6278)))))</f>
        <v> </v>
      </c>
      <c r="L6279" s="27"/>
    </row>
    <row r="6280" spans="1:12">
      <c r="A6280" s="20" t="s">
        <v>971</v>
      </c>
      <c r="E6280" s="22">
        <f>IF(D6280="?OLD","!!!","")</f>
        <v/>
      </c>
      <c r="F6280" s="23" t="str">
        <f>IF(OR(E6280="",E6280="!!!"),"",IF(NOT(ISNA(VLOOKUP(E6280,E$1:E6279,1,FALSE()))),"OLD",IF(AND(E6280&lt;&gt;"",E6280&lt;&gt;"!!!"),"NEW","")))</f>
        <v> </v>
      </c>
      <c r="G6280" s="24" t="str">
        <f>IF(OR(E6280="",E6280="!!!"),"",IF(OR(J6280=0,AND(J6280=1,K6280=1),AND(J6280=1,I6280="SBJ"),AND(J6280=1,I6280=0)),"?IN_FOCUS",IF(J6280&lt;=2,"?ACTIVATED",IF(J6280&lt;&gt;"","?FAMILIAR",IF(F6280="NEW",IF(ISNA(VLOOKUP(E6280,#REF!,1,FALSE())),"?TYPE_IDENTIFIABLE","?REFERENTIAL"),"_")))))</f>
        <v> </v>
      </c>
      <c r="H6280" s="25" t="str">
        <f>IF(J6280&lt;&gt;1,"",IF(I6280="SBJ","CB","?"))</f>
        <v> </v>
      </c>
      <c r="I6280" s="26" t="str">
        <f>IF(OR(E6280="",E6280="!!!",F6280="NEW"),"",INDEX(B6279:B$2,-1+SUMPRODUCT(MAX(ROW(E6279:E$2)*(E6280=E6279:E$2)))))</f>
        <v> </v>
      </c>
      <c r="J6280" s="26" t="str">
        <f>IF(OR(E6280="",E6280="!!!",F6280="NEW"),"",COUNTBLANK(OFFSET(A$1,,,SUMPRODUCT(MAX(ROW(E$2:E6280)*(E6280=E$2:E6280)))))-COUNTBLANK(OFFSET(A$1,,,SUMPRODUCT(MAX(ROW(E$1:E6279)*(E2=E$1:E6279))))))</f>
        <v> </v>
      </c>
      <c r="K6280" s="26" t="str">
        <f>IF(OR(E6280="",E6280="!!!",F6280="NEW"),"",INDEX(J$1:J6279,SUMPRODUCT(MAX(ROW(E$1:E6279)*(E6280=E$1:E6279)))))</f>
        <v> </v>
      </c>
      <c r="L6280" s="27"/>
    </row>
    <row r="6281" spans="1:12">
      <c r="A6281" s="20" t="s">
        <v>1853</v>
      </c>
      <c r="B6281" s="21" t="s">
        <v>1156</v>
      </c>
      <c r="C6281" s="21" t="s">
        <v>969</v>
      </c>
      <c r="D6281" s="21" t="s">
        <v>964</v>
      </c>
      <c r="E6281" s="22">
        <f>IF(D6281="?OLD","!!!","")</f>
        <v/>
      </c>
      <c r="F6281" s="23" t="str">
        <f>IF(OR(E6281="",E6281="!!!"),"",IF(NOT(ISNA(VLOOKUP(E6281,E$1:E6280,1,FALSE()))),"OLD",IF(AND(E6281&lt;&gt;"",E6281&lt;&gt;"!!!"),"NEW","")))</f>
        <v> </v>
      </c>
      <c r="G6281" s="24" t="str">
        <f>IF(OR(E6281="",E6281="!!!"),"",IF(OR(J6281=0,AND(J6281=1,K6281=1),AND(J6281=1,I6281="SBJ"),AND(J6281=1,I6281=0)),"?IN_FOCUS",IF(J6281&lt;=2,"?ACTIVATED",IF(J6281&lt;&gt;"","?FAMILIAR",IF(F6281="NEW",IF(ISNA(VLOOKUP(E6281,#REF!,1,FALSE())),"?TYPE_IDENTIFIABLE","?REFERENTIAL"),"_")))))</f>
        <v> </v>
      </c>
      <c r="H6281" s="25" t="str">
        <f>IF(J6281&lt;&gt;1,"",IF(I6281="SBJ","CB","?"))</f>
        <v> </v>
      </c>
      <c r="I6281" s="26" t="str">
        <f>IF(OR(E6281="",E6281="!!!",F6281="NEW"),"",INDEX(B6280:B$2,-1+SUMPRODUCT(MAX(ROW(E6280:E$2)*(E6281=E6280:E$2)))))</f>
        <v> </v>
      </c>
      <c r="J6281" s="26" t="str">
        <f>IF(OR(E6281="",E6281="!!!",F6281="NEW"),"",COUNTBLANK(OFFSET(A$1,,,SUMPRODUCT(MAX(ROW(E$2:E6281)*(E6281=E$2:E6281)))))-COUNTBLANK(OFFSET(A$1,,,SUMPRODUCT(MAX(ROW(E$1:E6280)*(E2=E$1:E6280))))))</f>
        <v> </v>
      </c>
      <c r="K6281" s="26" t="str">
        <f>IF(OR(E6281="",E6281="!!!",F6281="NEW"),"",INDEX(J$1:J6280,SUMPRODUCT(MAX(ROW(E$1:E6280)*(E6281=E$1:E6280)))))</f>
        <v> </v>
      </c>
      <c r="L6281" s="27"/>
    </row>
    <row r="6282" spans="1:12">
      <c r="A6282" s="20" t="s">
        <v>970</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1020</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t="s">
        <v>1122</v>
      </c>
      <c r="B6284" s="21" t="s">
        <v>1204</v>
      </c>
      <c r="C6284" s="21" t="s">
        <v>969</v>
      </c>
      <c r="D6284" s="21" t="s">
        <v>964</v>
      </c>
      <c r="E6284" s="22">
        <f>IF(D6284="?OLD","!!!","")</f>
        <v/>
      </c>
      <c r="F6284" s="23" t="str">
        <f>IF(OR(E6284="",E6284="!!!"),"",IF(NOT(ISNA(VLOOKUP(E6284,E$1:E6283,1,FALSE()))),"OLD",IF(AND(E6284&lt;&gt;"",E6284&lt;&gt;"!!!"),"NEW","")))</f>
        <v> </v>
      </c>
      <c r="G6284" s="24" t="str">
        <f>IF(OR(E6284="",E6284="!!!"),"",IF(OR(J6284=0,AND(J6284=1,K6284=1),AND(J6284=1,I6284="SBJ"),AND(J6284=1,I6284=0)),"?IN_FOCUS",IF(J6284&lt;=2,"?ACTIVATED",IF(J6284&lt;&gt;"","?FAMILIAR",IF(F6284="NEW",IF(ISNA(VLOOKUP(E6284,#REF!,1,FALSE())),"?TYPE_IDENTIFIABLE","?REFERENTIAL"),"_")))))</f>
        <v> </v>
      </c>
      <c r="H6284" s="25" t="str">
        <f>IF(J6284&lt;&gt;1,"",IF(I6284="SBJ","CB","?"))</f>
        <v> </v>
      </c>
      <c r="I6284" s="26" t="str">
        <f>IF(OR(E6284="",E6284="!!!",F6284="NEW"),"",INDEX(B6283:B$2,-1+SUMPRODUCT(MAX(ROW(E6283:E$2)*(E6284=E6283:E$2)))))</f>
        <v> </v>
      </c>
      <c r="J6284" s="26" t="str">
        <f>IF(OR(E6284="",E6284="!!!",F6284="NEW"),"",COUNTBLANK(OFFSET(A$1,,,SUMPRODUCT(MAX(ROW(E$2:E6284)*(E6284=E$2:E6284)))))-COUNTBLANK(OFFSET(A$1,,,SUMPRODUCT(MAX(ROW(E$1:E6283)*(E2=E$1:E6283))))))</f>
        <v> </v>
      </c>
      <c r="K6284" s="26" t="str">
        <f>IF(OR(E6284="",E6284="!!!",F6284="NEW"),"",INDEX(J$1:J6283,SUMPRODUCT(MAX(ROW(E$1:E6283)*(E6284=E$1:E6283)))))</f>
        <v> </v>
      </c>
      <c r="L6284" s="27"/>
    </row>
    <row r="6285" spans="1:12">
      <c r="A6285" s="20" t="s">
        <v>1406</v>
      </c>
      <c r="E6285" s="22">
        <f>IF(D6285="?OLD","!!!","")</f>
        <v/>
      </c>
      <c r="F6285" s="23" t="str">
        <f>IF(OR(E6285="",E6285="!!!"),"",IF(NOT(ISNA(VLOOKUP(E6285,E$1:E6284,1,FALSE()))),"OLD",IF(AND(E6285&lt;&gt;"",E6285&lt;&gt;"!!!"),"NEW","")))</f>
        <v> </v>
      </c>
      <c r="G6285" s="24" t="str">
        <f>IF(OR(E6285="",E6285="!!!"),"",IF(OR(J6285=0,AND(J6285=1,K6285=1),AND(J6285=1,I6285="SBJ"),AND(J6285=1,I6285=0)),"?IN_FOCUS",IF(J6285&lt;=2,"?ACTIVATED",IF(J6285&lt;&gt;"","?FAMILIAR",IF(F6285="NEW",IF(ISNA(VLOOKUP(E6285,#REF!,1,FALSE())),"?TYPE_IDENTIFIABLE","?REFERENTIAL"),"_")))))</f>
        <v> </v>
      </c>
      <c r="H6285" s="25" t="str">
        <f>IF(J6285&lt;&gt;1,"",IF(I6285="SBJ","CB","?"))</f>
        <v> </v>
      </c>
      <c r="I6285" s="26" t="str">
        <f>IF(OR(E6285="",E6285="!!!",F6285="NEW"),"",INDEX(B6284:B$2,-1+SUMPRODUCT(MAX(ROW(E6284:E$2)*(E6285=E6284:E$2)))))</f>
        <v> </v>
      </c>
      <c r="J6285" s="26" t="str">
        <f>IF(OR(E6285="",E6285="!!!",F6285="NEW"),"",COUNTBLANK(OFFSET(A$1,,,SUMPRODUCT(MAX(ROW(E$2:E6285)*(E6285=E$2:E6285)))))-COUNTBLANK(OFFSET(A$1,,,SUMPRODUCT(MAX(ROW(E$1:E6284)*(E2=E$1:E6284))))))</f>
        <v> </v>
      </c>
      <c r="K6285" s="26" t="str">
        <f>IF(OR(E6285="",E6285="!!!",F6285="NEW"),"",INDEX(J$1:J6284,SUMPRODUCT(MAX(ROW(E$1:E6284)*(E6285=E$1:E6284)))))</f>
        <v> </v>
      </c>
      <c r="L6285" s="27"/>
    </row>
    <row r="6286" spans="1:12">
      <c r="A6286" s="20" t="s">
        <v>1131</v>
      </c>
      <c r="B6286" s="21" t="s">
        <v>1456</v>
      </c>
      <c r="E6286" s="22">
        <f>IF(D6286="?OLD","!!!","")</f>
        <v/>
      </c>
      <c r="F6286" s="23" t="str">
        <f>IF(OR(E6286="",E6286="!!!"),"",IF(NOT(ISNA(VLOOKUP(E6286,E$1:E6285,1,FALSE()))),"OLD",IF(AND(E6286&lt;&gt;"",E6286&lt;&gt;"!!!"),"NEW","")))</f>
        <v> </v>
      </c>
      <c r="G6286" s="24" t="str">
        <f>IF(OR(E6286="",E6286="!!!"),"",IF(OR(J6286=0,AND(J6286=1,K6286=1),AND(J6286=1,I6286="SBJ"),AND(J6286=1,I6286=0)),"?IN_FOCUS",IF(J6286&lt;=2,"?ACTIVATED",IF(J6286&lt;&gt;"","?FAMILIAR",IF(F6286="NEW",IF(ISNA(VLOOKUP(E6286,#REF!,1,FALSE())),"?TYPE_IDENTIFIABLE","?REFERENTIAL"),"_")))))</f>
        <v> </v>
      </c>
      <c r="H6286" s="25" t="str">
        <f>IF(J6286&lt;&gt;1,"",IF(I6286="SBJ","CB","?"))</f>
        <v> </v>
      </c>
      <c r="I6286" s="26" t="str">
        <f>IF(OR(E6286="",E6286="!!!",F6286="NEW"),"",INDEX(B6285:B$2,-1+SUMPRODUCT(MAX(ROW(E6285:E$2)*(E6286=E6285:E$2)))))</f>
        <v> </v>
      </c>
      <c r="J6286" s="26" t="str">
        <f>IF(OR(E6286="",E6286="!!!",F6286="NEW"),"",COUNTBLANK(OFFSET(A$1,,,SUMPRODUCT(MAX(ROW(E$2:E6286)*(E6286=E$2:E6286)))))-COUNTBLANK(OFFSET(A$1,,,SUMPRODUCT(MAX(ROW(E$1:E6285)*(E2=E$1:E6285))))))</f>
        <v> </v>
      </c>
      <c r="K6286" s="26" t="str">
        <f>IF(OR(E6286="",E6286="!!!",F6286="NEW"),"",INDEX(J$1:J6285,SUMPRODUCT(MAX(ROW(E$1:E6285)*(E6286=E$1:E6285)))))</f>
        <v> </v>
      </c>
      <c r="L6286" s="27"/>
    </row>
    <row r="6287" spans="1:12">
      <c r="A6287" s="20" t="s">
        <v>2491</v>
      </c>
      <c r="E6287" s="22">
        <f>IF(D6287="?OLD","!!!","")</f>
        <v/>
      </c>
      <c r="F6287" s="23" t="str">
        <f>IF(OR(E6287="",E6287="!!!"),"",IF(NOT(ISNA(VLOOKUP(E6287,E$1:E6286,1,FALSE()))),"OLD",IF(AND(E6287&lt;&gt;"",E6287&lt;&gt;"!!!"),"NEW","")))</f>
        <v> </v>
      </c>
      <c r="G6287" s="24" t="str">
        <f>IF(OR(E6287="",E6287="!!!"),"",IF(OR(J6287=0,AND(J6287=1,K6287=1),AND(J6287=1,I6287="SBJ"),AND(J6287=1,I6287=0)),"?IN_FOCUS",IF(J6287&lt;=2,"?ACTIVATED",IF(J6287&lt;&gt;"","?FAMILIAR",IF(F6287="NEW",IF(ISNA(VLOOKUP(E6287,#REF!,1,FALSE())),"?TYPE_IDENTIFIABLE","?REFERENTIAL"),"_")))))</f>
        <v> </v>
      </c>
      <c r="H6287" s="25" t="str">
        <f>IF(J6287&lt;&gt;1,"",IF(I6287="SBJ","CB","?"))</f>
        <v> </v>
      </c>
      <c r="I6287" s="26" t="str">
        <f>IF(OR(E6287="",E6287="!!!",F6287="NEW"),"",INDEX(B6286:B$2,-1+SUMPRODUCT(MAX(ROW(E6286:E$2)*(E6287=E6286:E$2)))))</f>
        <v> </v>
      </c>
      <c r="J6287" s="26" t="str">
        <f>IF(OR(E6287="",E6287="!!!",F6287="NEW"),"",COUNTBLANK(OFFSET(A$1,,,SUMPRODUCT(MAX(ROW(E$2:E6287)*(E6287=E$2:E6287)))))-COUNTBLANK(OFFSET(A$1,,,SUMPRODUCT(MAX(ROW(E$1:E6286)*(E2=E$1:E6286))))))</f>
        <v> </v>
      </c>
      <c r="K6287" s="26" t="str">
        <f>IF(OR(E6287="",E6287="!!!",F6287="NEW"),"",INDEX(J$1:J6286,SUMPRODUCT(MAX(ROW(E$1:E6286)*(E6287=E$1:E6286)))))</f>
        <v> </v>
      </c>
      <c r="L6287" s="27"/>
    </row>
    <row r="6288" spans="1:12">
      <c r="A6288" s="20" t="s">
        <v>974</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1019</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t="s">
        <v>1718</v>
      </c>
      <c r="B6290" s="21" t="s">
        <v>1307</v>
      </c>
      <c r="C6290" s="21" t="s">
        <v>1004</v>
      </c>
      <c r="E6290" s="22">
        <f>IF(D6290="?OLD","!!!","")</f>
        <v/>
      </c>
      <c r="F6290" s="23" t="str">
        <f>IF(OR(E6290="",E6290="!!!"),"",IF(NOT(ISNA(VLOOKUP(E6290,E$1:E6289,1,FALSE()))),"OLD",IF(AND(E6290&lt;&gt;"",E6290&lt;&gt;"!!!"),"NEW","")))</f>
        <v> </v>
      </c>
      <c r="G6290" s="24" t="str">
        <f>IF(OR(E6290="",E6290="!!!"),"",IF(OR(J6290=0,AND(J6290=1,K6290=1),AND(J6290=1,I6290="SBJ"),AND(J6290=1,I6290=0)),"?IN_FOCUS",IF(J6290&lt;=2,"?ACTIVATED",IF(J6290&lt;&gt;"","?FAMILIAR",IF(F6290="NEW",IF(ISNA(VLOOKUP(E6290,#REF!,1,FALSE())),"?TYPE_IDENTIFIABLE","?REFERENTIAL"),"_")))))</f>
        <v> </v>
      </c>
      <c r="H6290" s="25" t="str">
        <f>IF(J6290&lt;&gt;1,"",IF(I6290="SBJ","CB","?"))</f>
        <v> </v>
      </c>
      <c r="I6290" s="26" t="str">
        <f>IF(OR(E6290="",E6290="!!!",F6290="NEW"),"",INDEX(B6289:B$2,-1+SUMPRODUCT(MAX(ROW(E6289:E$2)*(E6290=E6289:E$2)))))</f>
        <v> </v>
      </c>
      <c r="J6290" s="26" t="str">
        <f>IF(OR(E6290="",E6290="!!!",F6290="NEW"),"",COUNTBLANK(OFFSET(A$1,,,SUMPRODUCT(MAX(ROW(E$2:E6290)*(E6290=E$2:E6290)))))-COUNTBLANK(OFFSET(A$1,,,SUMPRODUCT(MAX(ROW(E$1:E6289)*(E2=E$1:E6289))))))</f>
        <v> </v>
      </c>
      <c r="K6290" s="26" t="str">
        <f>IF(OR(E6290="",E6290="!!!",F6290="NEW"),"",INDEX(J$1:J6289,SUMPRODUCT(MAX(ROW(E$1:E6289)*(E6290=E$1:E6289)))))</f>
        <v> </v>
      </c>
      <c r="L6290" s="27"/>
    </row>
    <row r="6291" spans="1:12">
      <c r="A6291" s="20" t="s">
        <v>979</v>
      </c>
      <c r="B6291" s="21" t="s">
        <v>1473</v>
      </c>
      <c r="C6291" s="21" t="s">
        <v>963</v>
      </c>
      <c r="D6291" s="21" t="s">
        <v>964</v>
      </c>
      <c r="E6291" s="22">
        <f>IF(D6291="?OLD","!!!","")</f>
        <v/>
      </c>
      <c r="F6291" s="23" t="str">
        <f>IF(OR(E6291="",E6291="!!!"),"",IF(NOT(ISNA(VLOOKUP(E6291,E$1:E6290,1,FALSE()))),"OLD",IF(AND(E6291&lt;&gt;"",E6291&lt;&gt;"!!!"),"NEW","")))</f>
        <v> </v>
      </c>
      <c r="G6291" s="24" t="str">
        <f>IF(OR(E6291="",E6291="!!!"),"",IF(OR(J6291=0,AND(J6291=1,K6291=1),AND(J6291=1,I6291="SBJ"),AND(J6291=1,I6291=0)),"?IN_FOCUS",IF(J6291&lt;=2,"?ACTIVATED",IF(J6291&lt;&gt;"","?FAMILIAR",IF(F6291="NEW",IF(ISNA(VLOOKUP(E6291,#REF!,1,FALSE())),"?TYPE_IDENTIFIABLE","?REFERENTIAL"),"_")))))</f>
        <v> </v>
      </c>
      <c r="H6291" s="25" t="str">
        <f>IF(J6291&lt;&gt;1,"",IF(I6291="SBJ","CB","?"))</f>
        <v> </v>
      </c>
      <c r="I6291" s="26" t="str">
        <f>IF(OR(E6291="",E6291="!!!",F6291="NEW"),"",INDEX(B6290:B$2,-1+SUMPRODUCT(MAX(ROW(E6290:E$2)*(E6291=E6290:E$2)))))</f>
        <v> </v>
      </c>
      <c r="J6291" s="26" t="str">
        <f>IF(OR(E6291="",E6291="!!!",F6291="NEW"),"",COUNTBLANK(OFFSET(A$1,,,SUMPRODUCT(MAX(ROW(E$2:E6291)*(E6291=E$2:E6291)))))-COUNTBLANK(OFFSET(A$1,,,SUMPRODUCT(MAX(ROW(E$1:E6290)*(E2=E$1:E6290))))))</f>
        <v> </v>
      </c>
      <c r="K6291" s="26" t="str">
        <f>IF(OR(E6291="",E6291="!!!",F6291="NEW"),"",INDEX(J$1:J6290,SUMPRODUCT(MAX(ROW(E$1:E6290)*(E6291=E$1:E6290)))))</f>
        <v> </v>
      </c>
      <c r="L6291" s="27"/>
    </row>
    <row r="6292" spans="1:12">
      <c r="A6292" s="20" t="s">
        <v>974</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1019</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1718</v>
      </c>
      <c r="B6294" s="21" t="s">
        <v>1308</v>
      </c>
      <c r="C6294" s="21" t="s">
        <v>1004</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971</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2492</v>
      </c>
      <c r="B6296" s="21" t="s">
        <v>1207</v>
      </c>
      <c r="C6296" s="21" t="s">
        <v>969</v>
      </c>
      <c r="D6296" s="21" t="s">
        <v>964</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2493</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974</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t="s">
        <v>1131</v>
      </c>
      <c r="B6299" s="21" t="s">
        <v>1574</v>
      </c>
      <c r="E6299" s="22">
        <f>IF(D6299="?OLD","!!!","")</f>
        <v/>
      </c>
      <c r="F6299" s="23" t="str">
        <f>IF(OR(E6299="",E6299="!!!"),"",IF(NOT(ISNA(VLOOKUP(E6299,E$1:E6298,1,FALSE()))),"OLD",IF(AND(E6299&lt;&gt;"",E6299&lt;&gt;"!!!"),"NEW","")))</f>
        <v> </v>
      </c>
      <c r="G6299" s="24" t="str">
        <f>IF(OR(E6299="",E6299="!!!"),"",IF(OR(J6299=0,AND(J6299=1,K6299=1),AND(J6299=1,I6299="SBJ"),AND(J6299=1,I6299=0)),"?IN_FOCUS",IF(J6299&lt;=2,"?ACTIVATED",IF(J6299&lt;&gt;"","?FAMILIAR",IF(F6299="NEW",IF(ISNA(VLOOKUP(E6299,#REF!,1,FALSE())),"?TYPE_IDENTIFIABLE","?REFERENTIAL"),"_")))))</f>
        <v> </v>
      </c>
      <c r="H6299" s="25" t="str">
        <f>IF(J6299&lt;&gt;1,"",IF(I6299="SBJ","CB","?"))</f>
        <v> </v>
      </c>
      <c r="I6299" s="26" t="str">
        <f>IF(OR(E6299="",E6299="!!!",F6299="NEW"),"",INDEX(B6298:B$2,-1+SUMPRODUCT(MAX(ROW(E6298:E$2)*(E6299=E6298:E$2)))))</f>
        <v> </v>
      </c>
      <c r="J6299" s="26" t="str">
        <f>IF(OR(E6299="",E6299="!!!",F6299="NEW"),"",COUNTBLANK(OFFSET(A$1,,,SUMPRODUCT(MAX(ROW(E$2:E6299)*(E6299=E$2:E6299)))))-COUNTBLANK(OFFSET(A$1,,,SUMPRODUCT(MAX(ROW(E$1:E6298)*(E2=E$1:E6298))))))</f>
        <v> </v>
      </c>
      <c r="K6299" s="26" t="str">
        <f>IF(OR(E6299="",E6299="!!!",F6299="NEW"),"",INDEX(J$1:J6298,SUMPRODUCT(MAX(ROW(E$1:E6298)*(E6299=E$1:E6298)))))</f>
        <v> </v>
      </c>
      <c r="L6299" s="27"/>
    </row>
    <row r="6300" spans="1:12">
      <c r="A6300" s="20" t="s">
        <v>2494</v>
      </c>
      <c r="E6300" s="22">
        <f>IF(D6300="?OLD","!!!","")</f>
        <v/>
      </c>
      <c r="F6300" s="23" t="str">
        <f>IF(OR(E6300="",E6300="!!!"),"",IF(NOT(ISNA(VLOOKUP(E6300,E$1:E6299,1,FALSE()))),"OLD",IF(AND(E6300&lt;&gt;"",E6300&lt;&gt;"!!!"),"NEW","")))</f>
        <v> </v>
      </c>
      <c r="G6300" s="24" t="str">
        <f>IF(OR(E6300="",E6300="!!!"),"",IF(OR(J6300=0,AND(J6300=1,K6300=1),AND(J6300=1,I6300="SBJ"),AND(J6300=1,I6300=0)),"?IN_FOCUS",IF(J6300&lt;=2,"?ACTIVATED",IF(J6300&lt;&gt;"","?FAMILIAR",IF(F6300="NEW",IF(ISNA(VLOOKUP(E6300,#REF!,1,FALSE())),"?TYPE_IDENTIFIABLE","?REFERENTIAL"),"_")))))</f>
        <v> </v>
      </c>
      <c r="H6300" s="25" t="str">
        <f>IF(J6300&lt;&gt;1,"",IF(I6300="SBJ","CB","?"))</f>
        <v> </v>
      </c>
      <c r="I6300" s="26" t="str">
        <f>IF(OR(E6300="",E6300="!!!",F6300="NEW"),"",INDEX(B6299:B$2,-1+SUMPRODUCT(MAX(ROW(E6299:E$2)*(E6300=E6299:E$2)))))</f>
        <v> </v>
      </c>
      <c r="J6300" s="26" t="str">
        <f>IF(OR(E6300="",E6300="!!!",F6300="NEW"),"",COUNTBLANK(OFFSET(A$1,,,SUMPRODUCT(MAX(ROW(E$2:E6300)*(E6300=E$2:E6300)))))-COUNTBLANK(OFFSET(A$1,,,SUMPRODUCT(MAX(ROW(E$1:E6299)*(E2=E$1:E6299))))))</f>
        <v> </v>
      </c>
      <c r="K6300" s="26" t="str">
        <f>IF(OR(E6300="",E6300="!!!",F6300="NEW"),"",INDEX(J$1:J6299,SUMPRODUCT(MAX(ROW(E$1:E6299)*(E6300=E$1:E6299)))))</f>
        <v> </v>
      </c>
      <c r="L6300" s="27"/>
    </row>
    <row r="6301" spans="1:12">
      <c r="A6301" s="20" t="s">
        <v>989</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2495</v>
      </c>
      <c r="B6302" s="21" t="s">
        <v>1312</v>
      </c>
      <c r="C6302" s="21" t="s">
        <v>969</v>
      </c>
      <c r="D6302" s="21" t="s">
        <v>964</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974</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1131</v>
      </c>
      <c r="B6304" s="21" t="s">
        <v>2496</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1857</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2497</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t="s">
        <v>1048</v>
      </c>
      <c r="E6307" s="22">
        <f>IF(D6307="?OLD","!!!","")</f>
        <v/>
      </c>
      <c r="F6307" s="23" t="str">
        <f>IF(OR(E6307="",E6307="!!!"),"",IF(NOT(ISNA(VLOOKUP(E6307,E$1:E6306,1,FALSE()))),"OLD",IF(AND(E6307&lt;&gt;"",E6307&lt;&gt;"!!!"),"NEW","")))</f>
        <v> </v>
      </c>
      <c r="G6307" s="24" t="str">
        <f>IF(OR(E6307="",E6307="!!!"),"",IF(OR(J6307=0,AND(J6307=1,K6307=1),AND(J6307=1,I6307="SBJ"),AND(J6307=1,I6307=0)),"?IN_FOCUS",IF(J6307&lt;=2,"?ACTIVATED",IF(J6307&lt;&gt;"","?FAMILIAR",IF(F6307="NEW",IF(ISNA(VLOOKUP(E6307,#REF!,1,FALSE())),"?TYPE_IDENTIFIABLE","?REFERENTIAL"),"_")))))</f>
        <v> </v>
      </c>
      <c r="H6307" s="25" t="str">
        <f>IF(J6307&lt;&gt;1,"",IF(I6307="SBJ","CB","?"))</f>
        <v> </v>
      </c>
      <c r="I6307" s="26" t="str">
        <f>IF(OR(E6307="",E6307="!!!",F6307="NEW"),"",INDEX(B6306:B$2,-1+SUMPRODUCT(MAX(ROW(E6306:E$2)*(E6307=E6306:E$2)))))</f>
        <v> </v>
      </c>
      <c r="J6307" s="26" t="str">
        <f>IF(OR(E6307="",E6307="!!!",F6307="NEW"),"",COUNTBLANK(OFFSET(A$1,,,SUMPRODUCT(MAX(ROW(E$2:E6307)*(E6307=E$2:E6307)))))-COUNTBLANK(OFFSET(A$1,,,SUMPRODUCT(MAX(ROW(E$1:E6306)*(E2=E$1:E6306))))))</f>
        <v> </v>
      </c>
      <c r="K6307" s="26" t="str">
        <f>IF(OR(E6307="",E6307="!!!",F6307="NEW"),"",INDEX(J$1:J6306,SUMPRODUCT(MAX(ROW(E$1:E6306)*(E6307=E$1:E6306)))))</f>
        <v> </v>
      </c>
      <c r="L6307" s="27"/>
    </row>
    <row r="6308" spans="1:12">
      <c r="A6308" s="20" t="s">
        <v>971</v>
      </c>
      <c r="E6308" s="22">
        <f>IF(D6308="?OLD","!!!","")</f>
        <v/>
      </c>
      <c r="F6308" s="23" t="str">
        <f>IF(OR(E6308="",E6308="!!!"),"",IF(NOT(ISNA(VLOOKUP(E6308,E$1:E6307,1,FALSE()))),"OLD",IF(AND(E6308&lt;&gt;"",E6308&lt;&gt;"!!!"),"NEW","")))</f>
        <v> </v>
      </c>
      <c r="G6308" s="24" t="str">
        <f>IF(OR(E6308="",E6308="!!!"),"",IF(OR(J6308=0,AND(J6308=1,K6308=1),AND(J6308=1,I6308="SBJ"),AND(J6308=1,I6308=0)),"?IN_FOCUS",IF(J6308&lt;=2,"?ACTIVATED",IF(J6308&lt;&gt;"","?FAMILIAR",IF(F6308="NEW",IF(ISNA(VLOOKUP(E6308,#REF!,1,FALSE())),"?TYPE_IDENTIFIABLE","?REFERENTIAL"),"_")))))</f>
        <v> </v>
      </c>
      <c r="H6308" s="25" t="str">
        <f>IF(J6308&lt;&gt;1,"",IF(I6308="SBJ","CB","?"))</f>
        <v> </v>
      </c>
      <c r="I6308" s="26" t="str">
        <f>IF(OR(E6308="",E6308="!!!",F6308="NEW"),"",INDEX(B6307:B$2,-1+SUMPRODUCT(MAX(ROW(E6307:E$2)*(E6308=E6307:E$2)))))</f>
        <v> </v>
      </c>
      <c r="J6308" s="26" t="str">
        <f>IF(OR(E6308="",E6308="!!!",F6308="NEW"),"",COUNTBLANK(OFFSET(A$1,,,SUMPRODUCT(MAX(ROW(E$2:E6308)*(E6308=E$2:E6308)))))-COUNTBLANK(OFFSET(A$1,,,SUMPRODUCT(MAX(ROW(E$1:E6307)*(E2=E$1:E6307))))))</f>
        <v> </v>
      </c>
      <c r="K6308" s="26" t="str">
        <f>IF(OR(E6308="",E6308="!!!",F6308="NEW"),"",INDEX(J$1:J6307,SUMPRODUCT(MAX(ROW(E$1:E6307)*(E6308=E$1:E6307)))))</f>
        <v> </v>
      </c>
      <c r="L6308" s="27"/>
    </row>
    <row r="6309" spans="1:12">
      <c r="A6309" s="20" t="s">
        <v>1626</v>
      </c>
      <c r="B6309" s="21" t="s">
        <v>1581</v>
      </c>
      <c r="C6309" s="21" t="s">
        <v>969</v>
      </c>
      <c r="D6309" s="21" t="s">
        <v>964</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974</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t="s">
        <v>1131</v>
      </c>
      <c r="B6311" s="21" t="s">
        <v>2498</v>
      </c>
      <c r="E6311" s="22">
        <f>IF(D6311="?OLD","!!!","")</f>
        <v/>
      </c>
      <c r="F6311" s="23" t="str">
        <f>IF(OR(E6311="",E6311="!!!"),"",IF(NOT(ISNA(VLOOKUP(E6311,E$1:E6310,1,FALSE()))),"OLD",IF(AND(E6311&lt;&gt;"",E6311&lt;&gt;"!!!"),"NEW","")))</f>
        <v> </v>
      </c>
      <c r="G6311" s="24" t="str">
        <f>IF(OR(E6311="",E6311="!!!"),"",IF(OR(J6311=0,AND(J6311=1,K6311=1),AND(J6311=1,I6311="SBJ"),AND(J6311=1,I6311=0)),"?IN_FOCUS",IF(J6311&lt;=2,"?ACTIVATED",IF(J6311&lt;&gt;"","?FAMILIAR",IF(F6311="NEW",IF(ISNA(VLOOKUP(E6311,#REF!,1,FALSE())),"?TYPE_IDENTIFIABLE","?REFERENTIAL"),"_")))))</f>
        <v> </v>
      </c>
      <c r="H6311" s="25" t="str">
        <f>IF(J6311&lt;&gt;1,"",IF(I6311="SBJ","CB","?"))</f>
        <v> </v>
      </c>
      <c r="I6311" s="26" t="str">
        <f>IF(OR(E6311="",E6311="!!!",F6311="NEW"),"",INDEX(B6310:B$2,-1+SUMPRODUCT(MAX(ROW(E6310:E$2)*(E6311=E6310:E$2)))))</f>
        <v> </v>
      </c>
      <c r="J6311" s="26" t="str">
        <f>IF(OR(E6311="",E6311="!!!",F6311="NEW"),"",COUNTBLANK(OFFSET(A$1,,,SUMPRODUCT(MAX(ROW(E$2:E6311)*(E6311=E$2:E6311)))))-COUNTBLANK(OFFSET(A$1,,,SUMPRODUCT(MAX(ROW(E$1:E6310)*(E2=E$1:E6310))))))</f>
        <v> </v>
      </c>
      <c r="K6311" s="26" t="str">
        <f>IF(OR(E6311="",E6311="!!!",F6311="NEW"),"",INDEX(J$1:J6310,SUMPRODUCT(MAX(ROW(E$1:E6310)*(E6311=E$1:E6310)))))</f>
        <v> </v>
      </c>
      <c r="L6311" s="27"/>
    </row>
    <row r="6312" spans="1:12">
      <c r="A6312" s="20" t="s">
        <v>1790</v>
      </c>
      <c r="E6312" s="22">
        <f>IF(D6312="?OLD","!!!","")</f>
        <v/>
      </c>
      <c r="F6312" s="23" t="str">
        <f>IF(OR(E6312="",E6312="!!!"),"",IF(NOT(ISNA(VLOOKUP(E6312,E$1:E6311,1,FALSE()))),"OLD",IF(AND(E6312&lt;&gt;"",E6312&lt;&gt;"!!!"),"NEW","")))</f>
        <v> </v>
      </c>
      <c r="G6312" s="24" t="str">
        <f>IF(OR(E6312="",E6312="!!!"),"",IF(OR(J6312=0,AND(J6312=1,K6312=1),AND(J6312=1,I6312="SBJ"),AND(J6312=1,I6312=0)),"?IN_FOCUS",IF(J6312&lt;=2,"?ACTIVATED",IF(J6312&lt;&gt;"","?FAMILIAR",IF(F6312="NEW",IF(ISNA(VLOOKUP(E6312,#REF!,1,FALSE())),"?TYPE_IDENTIFIABLE","?REFERENTIAL"),"_")))))</f>
        <v> </v>
      </c>
      <c r="H6312" s="25" t="str">
        <f>IF(J6312&lt;&gt;1,"",IF(I6312="SBJ","CB","?"))</f>
        <v> </v>
      </c>
      <c r="I6312" s="26" t="str">
        <f>IF(OR(E6312="",E6312="!!!",F6312="NEW"),"",INDEX(B6311:B$2,-1+SUMPRODUCT(MAX(ROW(E6311:E$2)*(E6312=E6311:E$2)))))</f>
        <v> </v>
      </c>
      <c r="J6312" s="26" t="str">
        <f>IF(OR(E6312="",E6312="!!!",F6312="NEW"),"",COUNTBLANK(OFFSET(A$1,,,SUMPRODUCT(MAX(ROW(E$2:E6312)*(E6312=E$2:E6312)))))-COUNTBLANK(OFFSET(A$1,,,SUMPRODUCT(MAX(ROW(E$1:E6311)*(E2=E$1:E6311))))))</f>
        <v> </v>
      </c>
      <c r="K6312" s="26" t="str">
        <f>IF(OR(E6312="",E6312="!!!",F6312="NEW"),"",INDEX(J$1:J6311,SUMPRODUCT(MAX(ROW(E$1:E6311)*(E6312=E$1:E6311)))))</f>
        <v> </v>
      </c>
      <c r="L6312" s="27"/>
    </row>
    <row r="6313" spans="1:12">
      <c r="A6313" s="20" t="s">
        <v>1376</v>
      </c>
      <c r="B6313" s="21" t="s">
        <v>1775</v>
      </c>
      <c r="C6313" s="21" t="s">
        <v>977</v>
      </c>
      <c r="D6313" s="21" t="s">
        <v>964</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970</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1407</v>
      </c>
      <c r="B6315" s="21" t="s">
        <v>1779</v>
      </c>
      <c r="C6315" s="21" t="s">
        <v>1025</v>
      </c>
      <c r="D6315" s="21" t="s">
        <v>964</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1721</v>
      </c>
      <c r="B6316" s="21" t="s">
        <v>2499</v>
      </c>
      <c r="C6316" s="21" t="s">
        <v>977</v>
      </c>
      <c r="D6316" s="21" t="s">
        <v>964</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974</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1019</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1020</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t="s">
        <v>1600</v>
      </c>
      <c r="B6320" s="21" t="s">
        <v>1584</v>
      </c>
      <c r="C6320" s="21" t="s">
        <v>969</v>
      </c>
      <c r="D6320" s="21" t="s">
        <v>964</v>
      </c>
      <c r="E6320" s="22">
        <f>IF(D6320="?OLD","!!!","")</f>
        <v/>
      </c>
      <c r="F6320" s="23" t="str">
        <f>IF(OR(E6320="",E6320="!!!"),"",IF(NOT(ISNA(VLOOKUP(E6320,E$1:E6319,1,FALSE()))),"OLD",IF(AND(E6320&lt;&gt;"",E6320&lt;&gt;"!!!"),"NEW","")))</f>
        <v> </v>
      </c>
      <c r="G6320" s="24" t="str">
        <f>IF(OR(E6320="",E6320="!!!"),"",IF(OR(J6320=0,AND(J6320=1,K6320=1),AND(J6320=1,I6320="SBJ"),AND(J6320=1,I6320=0)),"?IN_FOCUS",IF(J6320&lt;=2,"?ACTIVATED",IF(J6320&lt;&gt;"","?FAMILIAR",IF(F6320="NEW",IF(ISNA(VLOOKUP(E6320,#REF!,1,FALSE())),"?TYPE_IDENTIFIABLE","?REFERENTIAL"),"_")))))</f>
        <v> </v>
      </c>
      <c r="H6320" s="25" t="str">
        <f>IF(J6320&lt;&gt;1,"",IF(I6320="SBJ","CB","?"))</f>
        <v> </v>
      </c>
      <c r="I6320" s="26" t="str">
        <f>IF(OR(E6320="",E6320="!!!",F6320="NEW"),"",INDEX(B6319:B$2,-1+SUMPRODUCT(MAX(ROW(E6319:E$2)*(E6320=E6319:E$2)))))</f>
        <v> </v>
      </c>
      <c r="J6320" s="26" t="str">
        <f>IF(OR(E6320="",E6320="!!!",F6320="NEW"),"",COUNTBLANK(OFFSET(A$1,,,SUMPRODUCT(MAX(ROW(E$2:E6320)*(E6320=E$2:E6320)))))-COUNTBLANK(OFFSET(A$1,,,SUMPRODUCT(MAX(ROW(E$1:E6319)*(E2=E$1:E6319))))))</f>
        <v> </v>
      </c>
      <c r="K6320" s="26" t="str">
        <f>IF(OR(E6320="",E6320="!!!",F6320="NEW"),"",INDEX(J$1:J6319,SUMPRODUCT(MAX(ROW(E$1:E6319)*(E6320=E$1:E6319)))))</f>
        <v> </v>
      </c>
      <c r="L6320" s="27"/>
    </row>
    <row r="6321" spans="1:12">
      <c r="A6321" s="20" t="s">
        <v>981</v>
      </c>
      <c r="E6321" s="22">
        <f>IF(D6321="?OLD","!!!","")</f>
        <v/>
      </c>
      <c r="F6321" s="23" t="str">
        <f>IF(OR(E6321="",E6321="!!!"),"",IF(NOT(ISNA(VLOOKUP(E6321,E$1:E6320,1,FALSE()))),"OLD",IF(AND(E6321&lt;&gt;"",E6321&lt;&gt;"!!!"),"NEW","")))</f>
        <v> </v>
      </c>
      <c r="G6321" s="24" t="str">
        <f>IF(OR(E6321="",E6321="!!!"),"",IF(OR(J6321=0,AND(J6321=1,K6321=1),AND(J6321=1,I6321="SBJ"),AND(J6321=1,I6321=0)),"?IN_FOCUS",IF(J6321&lt;=2,"?ACTIVATED",IF(J6321&lt;&gt;"","?FAMILIAR",IF(F6321="NEW",IF(ISNA(VLOOKUP(E6321,#REF!,1,FALSE())),"?TYPE_IDENTIFIABLE","?REFERENTIAL"),"_")))))</f>
        <v> </v>
      </c>
      <c r="H6321" s="25" t="str">
        <f>IF(J6321&lt;&gt;1,"",IF(I6321="SBJ","CB","?"))</f>
        <v> </v>
      </c>
      <c r="I6321" s="26" t="str">
        <f>IF(OR(E6321="",E6321="!!!",F6321="NEW"),"",INDEX(B6320:B$2,-1+SUMPRODUCT(MAX(ROW(E6320:E$2)*(E6321=E6320:E$2)))))</f>
        <v> </v>
      </c>
      <c r="J6321" s="26" t="str">
        <f>IF(OR(E6321="",E6321="!!!",F6321="NEW"),"",COUNTBLANK(OFFSET(A$1,,,SUMPRODUCT(MAX(ROW(E$2:E6321)*(E6321=E$2:E6321)))))-COUNTBLANK(OFFSET(A$1,,,SUMPRODUCT(MAX(ROW(E$1:E6320)*(E2=E$1:E6320))))))</f>
        <v> </v>
      </c>
      <c r="K6321" s="26" t="str">
        <f>IF(OR(E6321="",E6321="!!!",F6321="NEW"),"",INDEX(J$1:J6320,SUMPRODUCT(MAX(ROW(E$1:E6320)*(E6321=E$1:E6320)))))</f>
        <v> </v>
      </c>
      <c r="L6321" s="27"/>
    </row>
    <row r="6322" spans="1:12">
      <c r="A6322" s="20"/>
    </row>
    <row r="6323" spans="1:12">
      <c r="A6323" s="20" t="s">
        <v>2500</v>
      </c>
    </row>
    <row r="6324" spans="1:12">
      <c r="A6324" s="20" t="s">
        <v>1381</v>
      </c>
      <c r="B6324" s="21" t="s">
        <v>984</v>
      </c>
      <c r="C6324" s="21" t="s">
        <v>1050</v>
      </c>
      <c r="D6324" s="21" t="s">
        <v>964</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1858</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t="s">
        <v>1165</v>
      </c>
      <c r="E6326" s="22">
        <f>IF(D6326="?OLD","!!!","")</f>
        <v/>
      </c>
      <c r="F6326" s="23" t="str">
        <f>IF(OR(E6326="",E6326="!!!"),"",IF(NOT(ISNA(VLOOKUP(E6326,E$1:E6325,1,FALSE()))),"OLD",IF(AND(E6326&lt;&gt;"",E6326&lt;&gt;"!!!"),"NEW","")))</f>
        <v> </v>
      </c>
      <c r="G6326" s="24" t="str">
        <f>IF(OR(E6326="",E6326="!!!"),"",IF(OR(J6326=0,AND(J6326=1,K6326=1),AND(J6326=1,I6326="SBJ"),AND(J6326=1,I6326=0)),"?IN_FOCUS",IF(J6326&lt;=2,"?ACTIVATED",IF(J6326&lt;&gt;"","?FAMILIAR",IF(F6326="NEW",IF(ISNA(VLOOKUP(E6326,#REF!,1,FALSE())),"?TYPE_IDENTIFIABLE","?REFERENTIAL"),"_")))))</f>
        <v> </v>
      </c>
      <c r="H6326" s="25" t="str">
        <f>IF(J6326&lt;&gt;1,"",IF(I6326="SBJ","CB","?"))</f>
        <v> </v>
      </c>
      <c r="I6326" s="26" t="str">
        <f>IF(OR(E6326="",E6326="!!!",F6326="NEW"),"",INDEX(B6325:B$2,-1+SUMPRODUCT(MAX(ROW(E6325:E$2)*(E6326=E6325:E$2)))))</f>
        <v> </v>
      </c>
      <c r="J6326" s="26" t="str">
        <f>IF(OR(E6326="",E6326="!!!",F6326="NEW"),"",COUNTBLANK(OFFSET(A$1,,,SUMPRODUCT(MAX(ROW(E$2:E6326)*(E6326=E$2:E6326)))))-COUNTBLANK(OFFSET(A$1,,,SUMPRODUCT(MAX(ROW(E$1:E6325)*(E2=E$1:E6325))))))</f>
        <v> </v>
      </c>
      <c r="K6326" s="26" t="str">
        <f>IF(OR(E6326="",E6326="!!!",F6326="NEW"),"",INDEX(J$1:J6325,SUMPRODUCT(MAX(ROW(E$1:E6325)*(E6326=E$1:E6325)))))</f>
        <v> </v>
      </c>
      <c r="L6326" s="27"/>
    </row>
    <row r="6327" spans="1:12">
      <c r="A6327" s="20" t="s">
        <v>1443</v>
      </c>
      <c r="E6327" s="22">
        <f>IF(D6327="?OLD","!!!","")</f>
        <v/>
      </c>
      <c r="F6327" s="23" t="str">
        <f>IF(OR(E6327="",E6327="!!!"),"",IF(NOT(ISNA(VLOOKUP(E6327,E$1:E6326,1,FALSE()))),"OLD",IF(AND(E6327&lt;&gt;"",E6327&lt;&gt;"!!!"),"NEW","")))</f>
        <v> </v>
      </c>
      <c r="G6327" s="24" t="str">
        <f>IF(OR(E6327="",E6327="!!!"),"",IF(OR(J6327=0,AND(J6327=1,K6327=1),AND(J6327=1,I6327="SBJ"),AND(J6327=1,I6327=0)),"?IN_FOCUS",IF(J6327&lt;=2,"?ACTIVATED",IF(J6327&lt;&gt;"","?FAMILIAR",IF(F6327="NEW",IF(ISNA(VLOOKUP(E6327,#REF!,1,FALSE())),"?TYPE_IDENTIFIABLE","?REFERENTIAL"),"_")))))</f>
        <v> </v>
      </c>
      <c r="H6327" s="25" t="str">
        <f>IF(J6327&lt;&gt;1,"",IF(I6327="SBJ","CB","?"))</f>
        <v> </v>
      </c>
      <c r="I6327" s="26" t="str">
        <f>IF(OR(E6327="",E6327="!!!",F6327="NEW"),"",INDEX(B6326:B$2,-1+SUMPRODUCT(MAX(ROW(E6326:E$2)*(E6327=E6326:E$2)))))</f>
        <v> </v>
      </c>
      <c r="J6327" s="26" t="str">
        <f>IF(OR(E6327="",E6327="!!!",F6327="NEW"),"",COUNTBLANK(OFFSET(A$1,,,SUMPRODUCT(MAX(ROW(E$2:E6327)*(E6327=E$2:E6327)))))-COUNTBLANK(OFFSET(A$1,,,SUMPRODUCT(MAX(ROW(E$1:E6326)*(E2=E$1:E6326))))))</f>
        <v> </v>
      </c>
      <c r="K6327" s="26" t="str">
        <f>IF(OR(E6327="",E6327="!!!",F6327="NEW"),"",INDEX(J$1:J6326,SUMPRODUCT(MAX(ROW(E$1:E6326)*(E6327=E$1:E6326)))))</f>
        <v> </v>
      </c>
      <c r="L6327" s="27"/>
    </row>
    <row r="6328" spans="1:12">
      <c r="A6328" s="20" t="s">
        <v>975</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979</v>
      </c>
      <c r="B6329" s="21" t="s">
        <v>1125</v>
      </c>
      <c r="C6329" s="21" t="s">
        <v>969</v>
      </c>
      <c r="D6329" s="21" t="s">
        <v>964</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1033</v>
      </c>
      <c r="B6330" s="21" t="s">
        <v>1049</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1108</v>
      </c>
      <c r="B6331" s="21" t="s">
        <v>1084</v>
      </c>
      <c r="C6331" s="21" t="s">
        <v>985</v>
      </c>
      <c r="D6331" s="21" t="s">
        <v>964</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2486</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t="s">
        <v>974</v>
      </c>
      <c r="E6333" s="22">
        <f>IF(D6333="?OLD","!!!","")</f>
        <v/>
      </c>
      <c r="F6333" s="23" t="str">
        <f>IF(OR(E6333="",E6333="!!!"),"",IF(NOT(ISNA(VLOOKUP(E6333,E$1:E6332,1,FALSE()))),"OLD",IF(AND(E6333&lt;&gt;"",E6333&lt;&gt;"!!!"),"NEW","")))</f>
        <v> </v>
      </c>
      <c r="G6333" s="24" t="str">
        <f>IF(OR(E6333="",E6333="!!!"),"",IF(OR(J6333=0,AND(J6333=1,K6333=1),AND(J6333=1,I6333="SBJ"),AND(J6333=1,I6333=0)),"?IN_FOCUS",IF(J6333&lt;=2,"?ACTIVATED",IF(J6333&lt;&gt;"","?FAMILIAR",IF(F6333="NEW",IF(ISNA(VLOOKUP(E6333,#REF!,1,FALSE())),"?TYPE_IDENTIFIABLE","?REFERENTIAL"),"_")))))</f>
        <v> </v>
      </c>
      <c r="H6333" s="25" t="str">
        <f>IF(J6333&lt;&gt;1,"",IF(I6333="SBJ","CB","?"))</f>
        <v> </v>
      </c>
      <c r="I6333" s="26" t="str">
        <f>IF(OR(E6333="",E6333="!!!",F6333="NEW"),"",INDEX(B6332:B$2,-1+SUMPRODUCT(MAX(ROW(E6332:E$2)*(E6333=E6332:E$2)))))</f>
        <v> </v>
      </c>
      <c r="J6333" s="26" t="str">
        <f>IF(OR(E6333="",E6333="!!!",F6333="NEW"),"",COUNTBLANK(OFFSET(A$1,,,SUMPRODUCT(MAX(ROW(E$2:E6333)*(E6333=E$2:E6333)))))-COUNTBLANK(OFFSET(A$1,,,SUMPRODUCT(MAX(ROW(E$1:E6332)*(E2=E$1:E6332))))))</f>
        <v> </v>
      </c>
      <c r="K6333" s="26" t="str">
        <f>IF(OR(E6333="",E6333="!!!",F6333="NEW"),"",INDEX(J$1:J6332,SUMPRODUCT(MAX(ROW(E$1:E6332)*(E6333=E$1:E6332)))))</f>
        <v> </v>
      </c>
      <c r="L6333" s="27"/>
    </row>
    <row r="6334" spans="1:12">
      <c r="A6334" s="20" t="s">
        <v>1301</v>
      </c>
      <c r="E6334" s="22">
        <f>IF(D6334="?OLD","!!!","")</f>
        <v/>
      </c>
      <c r="F6334" s="23" t="str">
        <f>IF(OR(E6334="",E6334="!!!"),"",IF(NOT(ISNA(VLOOKUP(E6334,E$1:E6333,1,FALSE()))),"OLD",IF(AND(E6334&lt;&gt;"",E6334&lt;&gt;"!!!"),"NEW","")))</f>
        <v> </v>
      </c>
      <c r="G6334" s="24" t="str">
        <f>IF(OR(E6334="",E6334="!!!"),"",IF(OR(J6334=0,AND(J6334=1,K6334=1),AND(J6334=1,I6334="SBJ"),AND(J6334=1,I6334=0)),"?IN_FOCUS",IF(J6334&lt;=2,"?ACTIVATED",IF(J6334&lt;&gt;"","?FAMILIAR",IF(F6334="NEW",IF(ISNA(VLOOKUP(E6334,#REF!,1,FALSE())),"?TYPE_IDENTIFIABLE","?REFERENTIAL"),"_")))))</f>
        <v> </v>
      </c>
      <c r="H6334" s="25" t="str">
        <f>IF(J6334&lt;&gt;1,"",IF(I6334="SBJ","CB","?"))</f>
        <v> </v>
      </c>
      <c r="I6334" s="26" t="str">
        <f>IF(OR(E6334="",E6334="!!!",F6334="NEW"),"",INDEX(B6333:B$2,-1+SUMPRODUCT(MAX(ROW(E6333:E$2)*(E6334=E6333:E$2)))))</f>
        <v> </v>
      </c>
      <c r="J6334" s="26" t="str">
        <f>IF(OR(E6334="",E6334="!!!",F6334="NEW"),"",COUNTBLANK(OFFSET(A$1,,,SUMPRODUCT(MAX(ROW(E$2:E6334)*(E6334=E$2:E6334)))))-COUNTBLANK(OFFSET(A$1,,,SUMPRODUCT(MAX(ROW(E$1:E6333)*(E2=E$1:E6333))))))</f>
        <v> </v>
      </c>
      <c r="K6334" s="26" t="str">
        <f>IF(OR(E6334="",E6334="!!!",F6334="NEW"),"",INDEX(J$1:J6333,SUMPRODUCT(MAX(ROW(E$1:E6333)*(E6334=E$1:E6333)))))</f>
        <v> </v>
      </c>
      <c r="L6334" s="27"/>
    </row>
    <row r="6335" spans="1:12">
      <c r="A6335" s="20" t="s">
        <v>1237</v>
      </c>
      <c r="E6335" s="22">
        <f>IF(D6335="?OLD","!!!","")</f>
        <v/>
      </c>
      <c r="F6335" s="23" t="str">
        <f>IF(OR(E6335="",E6335="!!!"),"",IF(NOT(ISNA(VLOOKUP(E6335,E$1:E6334,1,FALSE()))),"OLD",IF(AND(E6335&lt;&gt;"",E6335&lt;&gt;"!!!"),"NEW","")))</f>
        <v> </v>
      </c>
      <c r="G6335" s="24" t="str">
        <f>IF(OR(E6335="",E6335="!!!"),"",IF(OR(J6335=0,AND(J6335=1,K6335=1),AND(J6335=1,I6335="SBJ"),AND(J6335=1,I6335=0)),"?IN_FOCUS",IF(J6335&lt;=2,"?ACTIVATED",IF(J6335&lt;&gt;"","?FAMILIAR",IF(F6335="NEW",IF(ISNA(VLOOKUP(E6335,#REF!,1,FALSE())),"?TYPE_IDENTIFIABLE","?REFERENTIAL"),"_")))))</f>
        <v> </v>
      </c>
      <c r="H6335" s="25" t="str">
        <f>IF(J6335&lt;&gt;1,"",IF(I6335="SBJ","CB","?"))</f>
        <v> </v>
      </c>
      <c r="I6335" s="26" t="str">
        <f>IF(OR(E6335="",E6335="!!!",F6335="NEW"),"",INDEX(B6334:B$2,-1+SUMPRODUCT(MAX(ROW(E6334:E$2)*(E6335=E6334:E$2)))))</f>
        <v> </v>
      </c>
      <c r="J6335" s="26" t="str">
        <f>IF(OR(E6335="",E6335="!!!",F6335="NEW"),"",COUNTBLANK(OFFSET(A$1,,,SUMPRODUCT(MAX(ROW(E$2:E6335)*(E6335=E$2:E6335)))))-COUNTBLANK(OFFSET(A$1,,,SUMPRODUCT(MAX(ROW(E$1:E6334)*(E2=E$1:E6334))))))</f>
        <v> </v>
      </c>
      <c r="K6335" s="26" t="str">
        <f>IF(OR(E6335="",E6335="!!!",F6335="NEW"),"",INDEX(J$1:J6334,SUMPRODUCT(MAX(ROW(E$1:E6334)*(E6335=E$1:E6334)))))</f>
        <v> </v>
      </c>
      <c r="L6335" s="27"/>
    </row>
    <row r="6336" spans="1:12">
      <c r="A6336" s="20" t="s">
        <v>1010</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2501</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979</v>
      </c>
      <c r="B6338" s="21" t="s">
        <v>962</v>
      </c>
      <c r="C6338" s="21" t="s">
        <v>963</v>
      </c>
      <c r="D6338" s="21" t="s">
        <v>964</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974</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1010</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2502</v>
      </c>
      <c r="B6341" s="21" t="s">
        <v>973</v>
      </c>
      <c r="C6341" s="21" t="s">
        <v>1012</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2501</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t="s">
        <v>974</v>
      </c>
      <c r="E6343" s="22">
        <f>IF(D6343="?OLD","!!!","")</f>
        <v/>
      </c>
      <c r="F6343" s="23" t="str">
        <f>IF(OR(E6343="",E6343="!!!"),"",IF(NOT(ISNA(VLOOKUP(E6343,E$1:E6342,1,FALSE()))),"OLD",IF(AND(E6343&lt;&gt;"",E6343&lt;&gt;"!!!"),"NEW","")))</f>
        <v> </v>
      </c>
      <c r="G6343" s="24" t="str">
        <f>IF(OR(E6343="",E6343="!!!"),"",IF(OR(J6343=0,AND(J6343=1,K6343=1),AND(J6343=1,I6343="SBJ"),AND(J6343=1,I6343=0)),"?IN_FOCUS",IF(J6343&lt;=2,"?ACTIVATED",IF(J6343&lt;&gt;"","?FAMILIAR",IF(F6343="NEW",IF(ISNA(VLOOKUP(E6343,#REF!,1,FALSE())),"?TYPE_IDENTIFIABLE","?REFERENTIAL"),"_")))))</f>
        <v> </v>
      </c>
      <c r="H6343" s="25" t="str">
        <f>IF(J6343&lt;&gt;1,"",IF(I6343="SBJ","CB","?"))</f>
        <v> </v>
      </c>
      <c r="I6343" s="26" t="str">
        <f>IF(OR(E6343="",E6343="!!!",F6343="NEW"),"",INDEX(B6342:B$2,-1+SUMPRODUCT(MAX(ROW(E6342:E$2)*(E6343=E6342:E$2)))))</f>
        <v> </v>
      </c>
      <c r="J6343" s="26" t="str">
        <f>IF(OR(E6343="",E6343="!!!",F6343="NEW"),"",COUNTBLANK(OFFSET(A$1,,,SUMPRODUCT(MAX(ROW(E$2:E6343)*(E6343=E$2:E6343)))))-COUNTBLANK(OFFSET(A$1,,,SUMPRODUCT(MAX(ROW(E$1:E6342)*(E2=E$1:E6342))))))</f>
        <v> </v>
      </c>
      <c r="K6343" s="26" t="str">
        <f>IF(OR(E6343="",E6343="!!!",F6343="NEW"),"",INDEX(J$1:J6342,SUMPRODUCT(MAX(ROW(E$1:E6342)*(E6343=E$1:E6342)))))</f>
        <v> </v>
      </c>
      <c r="L6343" s="27"/>
    </row>
    <row r="6344" spans="1:12">
      <c r="A6344" s="20" t="s">
        <v>1014</v>
      </c>
      <c r="E6344" s="22">
        <f>IF(D6344="?OLD","!!!","")</f>
        <v/>
      </c>
      <c r="F6344" s="23" t="str">
        <f>IF(OR(E6344="",E6344="!!!"),"",IF(NOT(ISNA(VLOOKUP(E6344,E$1:E6343,1,FALSE()))),"OLD",IF(AND(E6344&lt;&gt;"",E6344&lt;&gt;"!!!"),"NEW","")))</f>
        <v> </v>
      </c>
      <c r="G6344" s="24" t="str">
        <f>IF(OR(E6344="",E6344="!!!"),"",IF(OR(J6344=0,AND(J6344=1,K6344=1),AND(J6344=1,I6344="SBJ"),AND(J6344=1,I6344=0)),"?IN_FOCUS",IF(J6344&lt;=2,"?ACTIVATED",IF(J6344&lt;&gt;"","?FAMILIAR",IF(F6344="NEW",IF(ISNA(VLOOKUP(E6344,#REF!,1,FALSE())),"?TYPE_IDENTIFIABLE","?REFERENTIAL"),"_")))))</f>
        <v> </v>
      </c>
      <c r="H6344" s="25" t="str">
        <f>IF(J6344&lt;&gt;1,"",IF(I6344="SBJ","CB","?"))</f>
        <v> </v>
      </c>
      <c r="I6344" s="26" t="str">
        <f>IF(OR(E6344="",E6344="!!!",F6344="NEW"),"",INDEX(B6343:B$2,-1+SUMPRODUCT(MAX(ROW(E6343:E$2)*(E6344=E6343:E$2)))))</f>
        <v> </v>
      </c>
      <c r="J6344" s="26" t="str">
        <f>IF(OR(E6344="",E6344="!!!",F6344="NEW"),"",COUNTBLANK(OFFSET(A$1,,,SUMPRODUCT(MAX(ROW(E$2:E6344)*(E6344=E$2:E6344)))))-COUNTBLANK(OFFSET(A$1,,,SUMPRODUCT(MAX(ROW(E$1:E6343)*(E2=E$1:E6343))))))</f>
        <v> </v>
      </c>
      <c r="K6344" s="26" t="str">
        <f>IF(OR(E6344="",E6344="!!!",F6344="NEW"),"",INDEX(J$1:J6343,SUMPRODUCT(MAX(ROW(E$1:E6343)*(E6344=E$1:E6343)))))</f>
        <v> </v>
      </c>
      <c r="L6344" s="27"/>
    </row>
    <row r="6345" spans="1:12">
      <c r="A6345" s="20" t="s">
        <v>1128</v>
      </c>
      <c r="B6345" s="21" t="s">
        <v>980</v>
      </c>
      <c r="C6345" s="21" t="s">
        <v>1016</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1033</v>
      </c>
      <c r="B6346" s="21" t="s">
        <v>1437</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1108</v>
      </c>
      <c r="B6347" s="21" t="s">
        <v>1225</v>
      </c>
      <c r="C6347" s="21" t="s">
        <v>985</v>
      </c>
      <c r="D6347" s="21" t="s">
        <v>964</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1305</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1648</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1059</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t="s">
        <v>563</v>
      </c>
      <c r="E6351" s="22">
        <f>IF(D6351="?OLD","!!!","")</f>
        <v/>
      </c>
      <c r="F6351" s="23" t="str">
        <f>IF(OR(E6351="",E6351="!!!"),"",IF(NOT(ISNA(VLOOKUP(E6351,E$1:E6350,1,FALSE()))),"OLD",IF(AND(E6351&lt;&gt;"",E6351&lt;&gt;"!!!"),"NEW","")))</f>
        <v> </v>
      </c>
      <c r="G6351" s="24" t="str">
        <f>IF(OR(E6351="",E6351="!!!"),"",IF(OR(J6351=0,AND(J6351=1,K6351=1),AND(J6351=1,I6351="SBJ"),AND(J6351=1,I6351=0)),"?IN_FOCUS",IF(J6351&lt;=2,"?ACTIVATED",IF(J6351&lt;&gt;"","?FAMILIAR",IF(F6351="NEW",IF(ISNA(VLOOKUP(E6351,#REF!,1,FALSE())),"?TYPE_IDENTIFIABLE","?REFERENTIAL"),"_")))))</f>
        <v> </v>
      </c>
      <c r="H6351" s="25" t="str">
        <f>IF(J6351&lt;&gt;1,"",IF(I6351="SBJ","CB","?"))</f>
        <v> </v>
      </c>
      <c r="I6351" s="26" t="str">
        <f>IF(OR(E6351="",E6351="!!!",F6351="NEW"),"",INDEX(B6350:B$2,-1+SUMPRODUCT(MAX(ROW(E6350:E$2)*(E6351=E6350:E$2)))))</f>
        <v> </v>
      </c>
      <c r="J6351" s="26" t="str">
        <f>IF(OR(E6351="",E6351="!!!",F6351="NEW"),"",COUNTBLANK(OFFSET(A$1,,,SUMPRODUCT(MAX(ROW(E$2:E6351)*(E6351=E$2:E6351)))))-COUNTBLANK(OFFSET(A$1,,,SUMPRODUCT(MAX(ROW(E$1:E6350)*(E2=E$1:E6350))))))</f>
        <v> </v>
      </c>
      <c r="K6351" s="26" t="str">
        <f>IF(OR(E6351="",E6351="!!!",F6351="NEW"),"",INDEX(J$1:J6350,SUMPRODUCT(MAX(ROW(E$1:E6350)*(E6351=E$1:E6350)))))</f>
        <v> </v>
      </c>
      <c r="L6351" s="27"/>
    </row>
    <row r="6352" spans="1:12">
      <c r="A6352" s="20" t="s">
        <v>1010</v>
      </c>
      <c r="E6352" s="22">
        <f>IF(D6352="?OLD","!!!","")</f>
        <v/>
      </c>
      <c r="F6352" s="23" t="str">
        <f>IF(OR(E6352="",E6352="!!!"),"",IF(NOT(ISNA(VLOOKUP(E6352,E$1:E6351,1,FALSE()))),"OLD",IF(AND(E6352&lt;&gt;"",E6352&lt;&gt;"!!!"),"NEW","")))</f>
        <v> </v>
      </c>
      <c r="G6352" s="24" t="str">
        <f>IF(OR(E6352="",E6352="!!!"),"",IF(OR(J6352=0,AND(J6352=1,K6352=1),AND(J6352=1,I6352="SBJ"),AND(J6352=1,I6352=0)),"?IN_FOCUS",IF(J6352&lt;=2,"?ACTIVATED",IF(J6352&lt;&gt;"","?FAMILIAR",IF(F6352="NEW",IF(ISNA(VLOOKUP(E6352,#REF!,1,FALSE())),"?TYPE_IDENTIFIABLE","?REFERENTIAL"),"_")))))</f>
        <v> </v>
      </c>
      <c r="H6352" s="25" t="str">
        <f>IF(J6352&lt;&gt;1,"",IF(I6352="SBJ","CB","?"))</f>
        <v> </v>
      </c>
      <c r="I6352" s="26" t="str">
        <f>IF(OR(E6352="",E6352="!!!",F6352="NEW"),"",INDEX(B6351:B$2,-1+SUMPRODUCT(MAX(ROW(E6351:E$2)*(E6352=E6351:E$2)))))</f>
        <v> </v>
      </c>
      <c r="J6352" s="26" t="str">
        <f>IF(OR(E6352="",E6352="!!!",F6352="NEW"),"",COUNTBLANK(OFFSET(A$1,,,SUMPRODUCT(MAX(ROW(E$2:E6352)*(E6352=E$2:E6352)))))-COUNTBLANK(OFFSET(A$1,,,SUMPRODUCT(MAX(ROW(E$1:E6351)*(E2=E$1:E6351))))))</f>
        <v> </v>
      </c>
      <c r="K6352" s="26" t="str">
        <f>IF(OR(E6352="",E6352="!!!",F6352="NEW"),"",INDEX(J$1:J6351,SUMPRODUCT(MAX(ROW(E$1:E6351)*(E6352=E$1:E6351)))))</f>
        <v> </v>
      </c>
      <c r="L6352" s="27"/>
    </row>
    <row r="6353" spans="1:12">
      <c r="A6353" s="20" t="s">
        <v>976</v>
      </c>
      <c r="B6353" s="21" t="s">
        <v>1032</v>
      </c>
      <c r="C6353" s="21" t="s">
        <v>1012</v>
      </c>
      <c r="E6353" s="22">
        <f>IF(D6353="?OLD","!!!","")</f>
        <v/>
      </c>
      <c r="F6353" s="23" t="str">
        <f>IF(OR(E6353="",E6353="!!!"),"",IF(NOT(ISNA(VLOOKUP(E6353,E$1:E6352,1,FALSE()))),"OLD",IF(AND(E6353&lt;&gt;"",E6353&lt;&gt;"!!!"),"NEW","")))</f>
        <v> </v>
      </c>
      <c r="G6353" s="24" t="str">
        <f>IF(OR(E6353="",E6353="!!!"),"",IF(OR(J6353=0,AND(J6353=1,K6353=1),AND(J6353=1,I6353="SBJ"),AND(J6353=1,I6353=0)),"?IN_FOCUS",IF(J6353&lt;=2,"?ACTIVATED",IF(J6353&lt;&gt;"","?FAMILIAR",IF(F6353="NEW",IF(ISNA(VLOOKUP(E6353,#REF!,1,FALSE())),"?TYPE_IDENTIFIABLE","?REFERENTIAL"),"_")))))</f>
        <v> </v>
      </c>
      <c r="H6353" s="25" t="str">
        <f>IF(J6353&lt;&gt;1,"",IF(I6353="SBJ","CB","?"))</f>
        <v> </v>
      </c>
      <c r="I6353" s="26" t="str">
        <f>IF(OR(E6353="",E6353="!!!",F6353="NEW"),"",INDEX(B6352:B$2,-1+SUMPRODUCT(MAX(ROW(E6352:E$2)*(E6353=E6352:E$2)))))</f>
        <v> </v>
      </c>
      <c r="J6353" s="26" t="str">
        <f>IF(OR(E6353="",E6353="!!!",F6353="NEW"),"",COUNTBLANK(OFFSET(A$1,,,SUMPRODUCT(MAX(ROW(E$2:E6353)*(E6353=E$2:E6353)))))-COUNTBLANK(OFFSET(A$1,,,SUMPRODUCT(MAX(ROW(E$1:E6352)*(E2=E$1:E6352))))))</f>
        <v> </v>
      </c>
      <c r="K6353" s="26" t="str">
        <f>IF(OR(E6353="",E6353="!!!",F6353="NEW"),"",INDEX(J$1:J6352,SUMPRODUCT(MAX(ROW(E$1:E6352)*(E6353=E$1:E6352)))))</f>
        <v> </v>
      </c>
      <c r="L6353" s="27"/>
    </row>
    <row r="6354" spans="1:12">
      <c r="A6354" s="20" t="s">
        <v>1131</v>
      </c>
      <c r="B6354" s="21" t="s">
        <v>1035</v>
      </c>
      <c r="E6354" s="22">
        <f>IF(D6354="?OLD","!!!","")</f>
        <v/>
      </c>
      <c r="F6354" s="23" t="str">
        <f>IF(OR(E6354="",E6354="!!!"),"",IF(NOT(ISNA(VLOOKUP(E6354,E$1:E6353,1,FALSE()))),"OLD",IF(AND(E6354&lt;&gt;"",E6354&lt;&gt;"!!!"),"NEW","")))</f>
        <v> </v>
      </c>
      <c r="G6354" s="24" t="str">
        <f>IF(OR(E6354="",E6354="!!!"),"",IF(OR(J6354=0,AND(J6354=1,K6354=1),AND(J6354=1,I6354="SBJ"),AND(J6354=1,I6354=0)),"?IN_FOCUS",IF(J6354&lt;=2,"?ACTIVATED",IF(J6354&lt;&gt;"","?FAMILIAR",IF(F6354="NEW",IF(ISNA(VLOOKUP(E6354,#REF!,1,FALSE())),"?TYPE_IDENTIFIABLE","?REFERENTIAL"),"_")))))</f>
        <v> </v>
      </c>
      <c r="H6354" s="25" t="str">
        <f>IF(J6354&lt;&gt;1,"",IF(I6354="SBJ","CB","?"))</f>
        <v> </v>
      </c>
      <c r="I6354" s="26" t="str">
        <f>IF(OR(E6354="",E6354="!!!",F6354="NEW"),"",INDEX(B6353:B$2,-1+SUMPRODUCT(MAX(ROW(E6353:E$2)*(E6354=E6353:E$2)))))</f>
        <v> </v>
      </c>
      <c r="J6354" s="26" t="str">
        <f>IF(OR(E6354="",E6354="!!!",F6354="NEW"),"",COUNTBLANK(OFFSET(A$1,,,SUMPRODUCT(MAX(ROW(E$2:E6354)*(E6354=E$2:E6354)))))-COUNTBLANK(OFFSET(A$1,,,SUMPRODUCT(MAX(ROW(E$1:E6353)*(E2=E$1:E6353))))))</f>
        <v> </v>
      </c>
      <c r="K6354" s="26" t="str">
        <f>IF(OR(E6354="",E6354="!!!",F6354="NEW"),"",INDEX(J$1:J6353,SUMPRODUCT(MAX(ROW(E$1:E6353)*(E6354=E$1:E6353)))))</f>
        <v> </v>
      </c>
      <c r="L6354" s="27"/>
    </row>
    <row r="6355" spans="1:12">
      <c r="A6355" s="20" t="s">
        <v>2503</v>
      </c>
      <c r="E6355" s="22">
        <f>IF(D6355="?OLD","!!!","")</f>
        <v/>
      </c>
      <c r="F6355" s="23" t="str">
        <f>IF(OR(E6355="",E6355="!!!"),"",IF(NOT(ISNA(VLOOKUP(E6355,E$1:E6354,1,FALSE()))),"OLD",IF(AND(E6355&lt;&gt;"",E6355&lt;&gt;"!!!"),"NEW","")))</f>
        <v> </v>
      </c>
      <c r="G6355" s="24" t="str">
        <f>IF(OR(E6355="",E6355="!!!"),"",IF(OR(J6355=0,AND(J6355=1,K6355=1),AND(J6355=1,I6355="SBJ"),AND(J6355=1,I6355=0)),"?IN_FOCUS",IF(J6355&lt;=2,"?ACTIVATED",IF(J6355&lt;&gt;"","?FAMILIAR",IF(F6355="NEW",IF(ISNA(VLOOKUP(E6355,#REF!,1,FALSE())),"?TYPE_IDENTIFIABLE","?REFERENTIAL"),"_")))))</f>
        <v> </v>
      </c>
      <c r="H6355" s="25" t="str">
        <f>IF(J6355&lt;&gt;1,"",IF(I6355="SBJ","CB","?"))</f>
        <v> </v>
      </c>
      <c r="I6355" s="26" t="str">
        <f>IF(OR(E6355="",E6355="!!!",F6355="NEW"),"",INDEX(B6354:B$2,-1+SUMPRODUCT(MAX(ROW(E6354:E$2)*(E6355=E6354:E$2)))))</f>
        <v> </v>
      </c>
      <c r="J6355" s="26" t="str">
        <f>IF(OR(E6355="",E6355="!!!",F6355="NEW"),"",COUNTBLANK(OFFSET(A$1,,,SUMPRODUCT(MAX(ROW(E$2:E6355)*(E6355=E$2:E6355)))))-COUNTBLANK(OFFSET(A$1,,,SUMPRODUCT(MAX(ROW(E$1:E6354)*(E2=E$1:E6354))))))</f>
        <v> </v>
      </c>
      <c r="K6355" s="26" t="str">
        <f>IF(OR(E6355="",E6355="!!!",F6355="NEW"),"",INDEX(J$1:J6354,SUMPRODUCT(MAX(ROW(E$1:E6354)*(E6355=E$1:E6354)))))</f>
        <v> </v>
      </c>
      <c r="L6355" s="27"/>
    </row>
    <row r="6356" spans="1:12">
      <c r="A6356" s="20" t="s">
        <v>2501</v>
      </c>
      <c r="E6356" s="22">
        <f>IF(D6356="?OLD","!!!","")</f>
        <v/>
      </c>
      <c r="F6356" s="23" t="str">
        <f>IF(OR(E6356="",E6356="!!!"),"",IF(NOT(ISNA(VLOOKUP(E6356,E$1:E6355,1,FALSE()))),"OLD",IF(AND(E6356&lt;&gt;"",E6356&lt;&gt;"!!!"),"NEW","")))</f>
        <v> </v>
      </c>
      <c r="G6356" s="24" t="str">
        <f>IF(OR(E6356="",E6356="!!!"),"",IF(OR(J6356=0,AND(J6356=1,K6356=1),AND(J6356=1,I6356="SBJ"),AND(J6356=1,I6356=0)),"?IN_FOCUS",IF(J6356&lt;=2,"?ACTIVATED",IF(J6356&lt;&gt;"","?FAMILIAR",IF(F6356="NEW",IF(ISNA(VLOOKUP(E6356,#REF!,1,FALSE())),"?TYPE_IDENTIFIABLE","?REFERENTIAL"),"_")))))</f>
        <v> </v>
      </c>
      <c r="H6356" s="25" t="str">
        <f>IF(J6356&lt;&gt;1,"",IF(I6356="SBJ","CB","?"))</f>
        <v> </v>
      </c>
      <c r="I6356" s="26" t="str">
        <f>IF(OR(E6356="",E6356="!!!",F6356="NEW"),"",INDEX(B6355:B$2,-1+SUMPRODUCT(MAX(ROW(E6355:E$2)*(E6356=E6355:E$2)))))</f>
        <v> </v>
      </c>
      <c r="J6356" s="26" t="str">
        <f>IF(OR(E6356="",E6356="!!!",F6356="NEW"),"",COUNTBLANK(OFFSET(A$1,,,SUMPRODUCT(MAX(ROW(E$2:E6356)*(E6356=E$2:E6356)))))-COUNTBLANK(OFFSET(A$1,,,SUMPRODUCT(MAX(ROW(E$1:E6355)*(E2=E$1:E6355))))))</f>
        <v> </v>
      </c>
      <c r="K6356" s="26" t="str">
        <f>IF(OR(E6356="",E6356="!!!",F6356="NEW"),"",INDEX(J$1:J6355,SUMPRODUCT(MAX(ROW(E$1:E6355)*(E6356=E$1:E6355)))))</f>
        <v> </v>
      </c>
      <c r="L6356" s="27"/>
    </row>
    <row r="6357" spans="1:12">
      <c r="A6357" s="20" t="s">
        <v>1033</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385</v>
      </c>
      <c r="B6358" s="21" t="s">
        <v>1307</v>
      </c>
      <c r="C6358" s="21" t="s">
        <v>1028</v>
      </c>
      <c r="D6358" s="21" t="s">
        <v>964</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t="s">
        <v>1033</v>
      </c>
      <c r="B6359" s="21" t="s">
        <v>1874</v>
      </c>
      <c r="E6359" s="22">
        <f>IF(D6359="?OLD","!!!","")</f>
        <v/>
      </c>
      <c r="F6359" s="23" t="str">
        <f>IF(OR(E6359="",E6359="!!!"),"",IF(NOT(ISNA(VLOOKUP(E6359,E$1:E6358,1,FALSE()))),"OLD",IF(AND(E6359&lt;&gt;"",E6359&lt;&gt;"!!!"),"NEW","")))</f>
        <v> </v>
      </c>
      <c r="G6359" s="24" t="str">
        <f>IF(OR(E6359="",E6359="!!!"),"",IF(OR(J6359=0,AND(J6359=1,K6359=1),AND(J6359=1,I6359="SBJ"),AND(J6359=1,I6359=0)),"?IN_FOCUS",IF(J6359&lt;=2,"?ACTIVATED",IF(J6359&lt;&gt;"","?FAMILIAR",IF(F6359="NEW",IF(ISNA(VLOOKUP(E6359,#REF!,1,FALSE())),"?TYPE_IDENTIFIABLE","?REFERENTIAL"),"_")))))</f>
        <v> </v>
      </c>
      <c r="H6359" s="25" t="str">
        <f>IF(J6359&lt;&gt;1,"",IF(I6359="SBJ","CB","?"))</f>
        <v> </v>
      </c>
      <c r="I6359" s="26" t="str">
        <f>IF(OR(E6359="",E6359="!!!",F6359="NEW"),"",INDEX(B6358:B$2,-1+SUMPRODUCT(MAX(ROW(E6358:E$2)*(E6359=E6358:E$2)))))</f>
        <v> </v>
      </c>
      <c r="J6359" s="26" t="str">
        <f>IF(OR(E6359="",E6359="!!!",F6359="NEW"),"",COUNTBLANK(OFFSET(A$1,,,SUMPRODUCT(MAX(ROW(E$2:E6359)*(E6359=E$2:E6359)))))-COUNTBLANK(OFFSET(A$1,,,SUMPRODUCT(MAX(ROW(E$1:E6358)*(E2=E$1:E6358))))))</f>
        <v> </v>
      </c>
      <c r="K6359" s="26" t="str">
        <f>IF(OR(E6359="",E6359="!!!",F6359="NEW"),"",INDEX(J$1:J6358,SUMPRODUCT(MAX(ROW(E$1:E6358)*(E6359=E$1:E6358)))))</f>
        <v> </v>
      </c>
      <c r="L6359" s="27"/>
    </row>
    <row r="6360" spans="1:12">
      <c r="A6360" s="20" t="s">
        <v>1108</v>
      </c>
      <c r="B6360" s="21" t="s">
        <v>2504</v>
      </c>
      <c r="C6360" s="21" t="s">
        <v>985</v>
      </c>
      <c r="D6360" s="21" t="s">
        <v>964</v>
      </c>
      <c r="E6360" s="22">
        <f>IF(D6360="?OLD","!!!","")</f>
        <v/>
      </c>
      <c r="F6360" s="23" t="str">
        <f>IF(OR(E6360="",E6360="!!!"),"",IF(NOT(ISNA(VLOOKUP(E6360,E$1:E6359,1,FALSE()))),"OLD",IF(AND(E6360&lt;&gt;"",E6360&lt;&gt;"!!!"),"NEW","")))</f>
        <v> </v>
      </c>
      <c r="G6360" s="24" t="str">
        <f>IF(OR(E6360="",E6360="!!!"),"",IF(OR(J6360=0,AND(J6360=1,K6360=1),AND(J6360=1,I6360="SBJ"),AND(J6360=1,I6360=0)),"?IN_FOCUS",IF(J6360&lt;=2,"?ACTIVATED",IF(J6360&lt;&gt;"","?FAMILIAR",IF(F6360="NEW",IF(ISNA(VLOOKUP(E6360,#REF!,1,FALSE())),"?TYPE_IDENTIFIABLE","?REFERENTIAL"),"_")))))</f>
        <v> </v>
      </c>
      <c r="H6360" s="25" t="str">
        <f>IF(J6360&lt;&gt;1,"",IF(I6360="SBJ","CB","?"))</f>
        <v> </v>
      </c>
      <c r="I6360" s="26" t="str">
        <f>IF(OR(E6360="",E6360="!!!",F6360="NEW"),"",INDEX(B6359:B$2,-1+SUMPRODUCT(MAX(ROW(E6359:E$2)*(E6360=E6359:E$2)))))</f>
        <v> </v>
      </c>
      <c r="J6360" s="26" t="str">
        <f>IF(OR(E6360="",E6360="!!!",F6360="NEW"),"",COUNTBLANK(OFFSET(A$1,,,SUMPRODUCT(MAX(ROW(E$2:E6360)*(E6360=E$2:E6360)))))-COUNTBLANK(OFFSET(A$1,,,SUMPRODUCT(MAX(ROW(E$1:E6359)*(E2=E$1:E6359))))))</f>
        <v> </v>
      </c>
      <c r="K6360" s="26" t="str">
        <f>IF(OR(E6360="",E6360="!!!",F6360="NEW"),"",INDEX(J$1:J6359,SUMPRODUCT(MAX(ROW(E$1:E6359)*(E6360=E$1:E6359)))))</f>
        <v> </v>
      </c>
      <c r="L6360" s="27"/>
    </row>
    <row r="6361" spans="1:12">
      <c r="A6361" s="20" t="s">
        <v>2505</v>
      </c>
      <c r="E6361" s="22">
        <f>IF(D6361="?OLD","!!!","")</f>
        <v/>
      </c>
      <c r="F6361" s="23" t="str">
        <f>IF(OR(E6361="",E6361="!!!"),"",IF(NOT(ISNA(VLOOKUP(E6361,E$1:E6360,1,FALSE()))),"OLD",IF(AND(E6361&lt;&gt;"",E6361&lt;&gt;"!!!"),"NEW","")))</f>
        <v> </v>
      </c>
      <c r="G6361" s="24" t="str">
        <f>IF(OR(E6361="",E6361="!!!"),"",IF(OR(J6361=0,AND(J6361=1,K6361=1),AND(J6361=1,I6361="SBJ"),AND(J6361=1,I6361=0)),"?IN_FOCUS",IF(J6361&lt;=2,"?ACTIVATED",IF(J6361&lt;&gt;"","?FAMILIAR",IF(F6361="NEW",IF(ISNA(VLOOKUP(E6361,#REF!,1,FALSE())),"?TYPE_IDENTIFIABLE","?REFERENTIAL"),"_")))))</f>
        <v> </v>
      </c>
      <c r="H6361" s="25" t="str">
        <f>IF(J6361&lt;&gt;1,"",IF(I6361="SBJ","CB","?"))</f>
        <v> </v>
      </c>
      <c r="I6361" s="26" t="str">
        <f>IF(OR(E6361="",E6361="!!!",F6361="NEW"),"",INDEX(B6360:B$2,-1+SUMPRODUCT(MAX(ROW(E6360:E$2)*(E6361=E6360:E$2)))))</f>
        <v> </v>
      </c>
      <c r="J6361" s="26" t="str">
        <f>IF(OR(E6361="",E6361="!!!",F6361="NEW"),"",COUNTBLANK(OFFSET(A$1,,,SUMPRODUCT(MAX(ROW(E$2:E6361)*(E6361=E$2:E6361)))))-COUNTBLANK(OFFSET(A$1,,,SUMPRODUCT(MAX(ROW(E$1:E6360)*(E2=E$1:E6360))))))</f>
        <v> </v>
      </c>
      <c r="K6361" s="26" t="str">
        <f>IF(OR(E6361="",E6361="!!!",F6361="NEW"),"",INDEX(J$1:J6360,SUMPRODUCT(MAX(ROW(E$1:E6360)*(E6361=E$1:E6360)))))</f>
        <v> </v>
      </c>
      <c r="L6361" s="27"/>
    </row>
    <row r="6362" spans="1:12">
      <c r="A6362" s="20" t="s">
        <v>1094</v>
      </c>
      <c r="E6362" s="22">
        <f>IF(D6362="?OLD","!!!","")</f>
        <v/>
      </c>
      <c r="F6362" s="23" t="str">
        <f>IF(OR(E6362="",E6362="!!!"),"",IF(NOT(ISNA(VLOOKUP(E6362,E$1:E6361,1,FALSE()))),"OLD",IF(AND(E6362&lt;&gt;"",E6362&lt;&gt;"!!!"),"NEW","")))</f>
        <v> </v>
      </c>
      <c r="G6362" s="24" t="str">
        <f>IF(OR(E6362="",E6362="!!!"),"",IF(OR(J6362=0,AND(J6362=1,K6362=1),AND(J6362=1,I6362="SBJ"),AND(J6362=1,I6362=0)),"?IN_FOCUS",IF(J6362&lt;=2,"?ACTIVATED",IF(J6362&lt;&gt;"","?FAMILIAR",IF(F6362="NEW",IF(ISNA(VLOOKUP(E6362,#REF!,1,FALSE())),"?TYPE_IDENTIFIABLE","?REFERENTIAL"),"_")))))</f>
        <v> </v>
      </c>
      <c r="H6362" s="25" t="str">
        <f>IF(J6362&lt;&gt;1,"",IF(I6362="SBJ","CB","?"))</f>
        <v> </v>
      </c>
      <c r="I6362" s="26" t="str">
        <f>IF(OR(E6362="",E6362="!!!",F6362="NEW"),"",INDEX(B6361:B$2,-1+SUMPRODUCT(MAX(ROW(E6361:E$2)*(E6362=E6361:E$2)))))</f>
        <v> </v>
      </c>
      <c r="J6362" s="26" t="str">
        <f>IF(OR(E6362="",E6362="!!!",F6362="NEW"),"",COUNTBLANK(OFFSET(A$1,,,SUMPRODUCT(MAX(ROW(E$2:E6362)*(E6362=E$2:E6362)))))-COUNTBLANK(OFFSET(A$1,,,SUMPRODUCT(MAX(ROW(E$1:E6361)*(E2=E$1:E6361))))))</f>
        <v> </v>
      </c>
      <c r="K6362" s="26" t="str">
        <f>IF(OR(E6362="",E6362="!!!",F6362="NEW"),"",INDEX(J$1:J6361,SUMPRODUCT(MAX(ROW(E$1:E6361)*(E6362=E$1:E6361)))))</f>
        <v> </v>
      </c>
      <c r="L6362" s="27"/>
    </row>
    <row r="6363" spans="1:12">
      <c r="A6363" s="20" t="s">
        <v>1033</v>
      </c>
      <c r="E6363" s="22">
        <f>IF(D6363="?OLD","!!!","")</f>
        <v/>
      </c>
      <c r="F6363" s="23" t="str">
        <f>IF(OR(E6363="",E6363="!!!"),"",IF(NOT(ISNA(VLOOKUP(E6363,E$1:E6362,1,FALSE()))),"OLD",IF(AND(E6363&lt;&gt;"",E6363&lt;&gt;"!!!"),"NEW","")))</f>
        <v> </v>
      </c>
      <c r="G6363" s="24" t="str">
        <f>IF(OR(E6363="",E6363="!!!"),"",IF(OR(J6363=0,AND(J6363=1,K6363=1),AND(J6363=1,I6363="SBJ"),AND(J6363=1,I6363=0)),"?IN_FOCUS",IF(J6363&lt;=2,"?ACTIVATED",IF(J6363&lt;&gt;"","?FAMILIAR",IF(F6363="NEW",IF(ISNA(VLOOKUP(E6363,#REF!,1,FALSE())),"?TYPE_IDENTIFIABLE","?REFERENTIAL"),"_")))))</f>
        <v> </v>
      </c>
      <c r="H6363" s="25" t="str">
        <f>IF(J6363&lt;&gt;1,"",IF(I6363="SBJ","CB","?"))</f>
        <v> </v>
      </c>
      <c r="I6363" s="26" t="str">
        <f>IF(OR(E6363="",E6363="!!!",F6363="NEW"),"",INDEX(B6362:B$2,-1+SUMPRODUCT(MAX(ROW(E6362:E$2)*(E6363=E6362:E$2)))))</f>
        <v> </v>
      </c>
      <c r="J6363" s="26" t="str">
        <f>IF(OR(E6363="",E6363="!!!",F6363="NEW"),"",COUNTBLANK(OFFSET(A$1,,,SUMPRODUCT(MAX(ROW(E$2:E6363)*(E6363=E$2:E6363)))))-COUNTBLANK(OFFSET(A$1,,,SUMPRODUCT(MAX(ROW(E$1:E6362)*(E2=E$1:E6362))))))</f>
        <v> </v>
      </c>
      <c r="K6363" s="26" t="str">
        <f>IF(OR(E6363="",E6363="!!!",F6363="NEW"),"",INDEX(J$1:J6362,SUMPRODUCT(MAX(ROW(E$1:E6362)*(E6363=E$1:E6362)))))</f>
        <v> </v>
      </c>
      <c r="L6363" s="27"/>
    </row>
    <row r="6364" spans="1:12">
      <c r="A6364" s="20" t="s">
        <v>1104</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385</v>
      </c>
      <c r="B6365" s="21" t="s">
        <v>1473</v>
      </c>
      <c r="C6365" s="21" t="s">
        <v>1028</v>
      </c>
      <c r="D6365" s="21" t="s">
        <v>964</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t="s">
        <v>1029</v>
      </c>
      <c r="B6366" s="21" t="s">
        <v>1312</v>
      </c>
      <c r="E6366" s="22">
        <f>IF(D6366="?OLD","!!!","")</f>
        <v/>
      </c>
      <c r="F6366" s="23" t="str">
        <f>IF(OR(E6366="",E6366="!!!"),"",IF(NOT(ISNA(VLOOKUP(E6366,E$1:E6365,1,FALSE()))),"OLD",IF(AND(E6366&lt;&gt;"",E6366&lt;&gt;"!!!"),"NEW","")))</f>
        <v> </v>
      </c>
      <c r="G6366" s="24" t="str">
        <f>IF(OR(E6366="",E6366="!!!"),"",IF(OR(J6366=0,AND(J6366=1,K6366=1),AND(J6366=1,I6366="SBJ"),AND(J6366=1,I6366=0)),"?IN_FOCUS",IF(J6366&lt;=2,"?ACTIVATED",IF(J6366&lt;&gt;"","?FAMILIAR",IF(F6366="NEW",IF(ISNA(VLOOKUP(E6366,#REF!,1,FALSE())),"?TYPE_IDENTIFIABLE","?REFERENTIAL"),"_")))))</f>
        <v> </v>
      </c>
      <c r="H6366" s="25" t="str">
        <f>IF(J6366&lt;&gt;1,"",IF(I6366="SBJ","CB","?"))</f>
        <v> </v>
      </c>
      <c r="I6366" s="26" t="str">
        <f>IF(OR(E6366="",E6366="!!!",F6366="NEW"),"",INDEX(B6365:B$2,-1+SUMPRODUCT(MAX(ROW(E6365:E$2)*(E6366=E6365:E$2)))))</f>
        <v> </v>
      </c>
      <c r="J6366" s="26" t="str">
        <f>IF(OR(E6366="",E6366="!!!",F6366="NEW"),"",COUNTBLANK(OFFSET(A$1,,,SUMPRODUCT(MAX(ROW(E$2:E6366)*(E6366=E$2:E6366)))))-COUNTBLANK(OFFSET(A$1,,,SUMPRODUCT(MAX(ROW(E$1:E6365)*(E2=E$1:E6365))))))</f>
        <v> </v>
      </c>
      <c r="K6366" s="26" t="str">
        <f>IF(OR(E6366="",E6366="!!!",F6366="NEW"),"",INDEX(J$1:J6365,SUMPRODUCT(MAX(ROW(E$1:E6365)*(E6366=E$1:E6365)))))</f>
        <v> </v>
      </c>
      <c r="L6366" s="27"/>
    </row>
    <row r="6367" spans="1:12">
      <c r="A6367" s="20" t="s">
        <v>1280</v>
      </c>
      <c r="B6367" s="21" t="s">
        <v>1035</v>
      </c>
      <c r="C6367" s="21" t="s">
        <v>1050</v>
      </c>
      <c r="D6367" s="21" t="s">
        <v>964</v>
      </c>
      <c r="E6367" s="22">
        <f>IF(D6367="?OLD","!!!","")</f>
        <v/>
      </c>
      <c r="F6367" s="23" t="str">
        <f>IF(OR(E6367="",E6367="!!!"),"",IF(NOT(ISNA(VLOOKUP(E6367,E$1:E6366,1,FALSE()))),"OLD",IF(AND(E6367&lt;&gt;"",E6367&lt;&gt;"!!!"),"NEW","")))</f>
        <v> </v>
      </c>
      <c r="G6367" s="24" t="str">
        <f>IF(OR(E6367="",E6367="!!!"),"",IF(OR(J6367=0,AND(J6367=1,K6367=1),AND(J6367=1,I6367="SBJ"),AND(J6367=1,I6367=0)),"?IN_FOCUS",IF(J6367&lt;=2,"?ACTIVATED",IF(J6367&lt;&gt;"","?FAMILIAR",IF(F6367="NEW",IF(ISNA(VLOOKUP(E6367,#REF!,1,FALSE())),"?TYPE_IDENTIFIABLE","?REFERENTIAL"),"_")))))</f>
        <v> </v>
      </c>
      <c r="H6367" s="25" t="str">
        <f>IF(J6367&lt;&gt;1,"",IF(I6367="SBJ","CB","?"))</f>
        <v> </v>
      </c>
      <c r="I6367" s="26" t="str">
        <f>IF(OR(E6367="",E6367="!!!",F6367="NEW"),"",INDEX(B6366:B$2,-1+SUMPRODUCT(MAX(ROW(E6366:E$2)*(E6367=E6366:E$2)))))</f>
        <v> </v>
      </c>
      <c r="J6367" s="26" t="str">
        <f>IF(OR(E6367="",E6367="!!!",F6367="NEW"),"",COUNTBLANK(OFFSET(A$1,,,SUMPRODUCT(MAX(ROW(E$2:E6367)*(E6367=E$2:E6367)))))-COUNTBLANK(OFFSET(A$1,,,SUMPRODUCT(MAX(ROW(E$1:E6366)*(E2=E$1:E6366))))))</f>
        <v> </v>
      </c>
      <c r="K6367" s="26" t="str">
        <f>IF(OR(E6367="",E6367="!!!",F6367="NEW"),"",INDEX(J$1:J6366,SUMPRODUCT(MAX(ROW(E$1:E6366)*(E6367=E$1:E6366)))))</f>
        <v> </v>
      </c>
      <c r="L6367" s="27"/>
    </row>
    <row r="6368" spans="1:12">
      <c r="A6368" s="20" t="s">
        <v>2506</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2507</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t="s">
        <v>2508</v>
      </c>
      <c r="E6370" s="22">
        <f>IF(D6370="?OLD","!!!","")</f>
        <v/>
      </c>
      <c r="F6370" s="23" t="str">
        <f>IF(OR(E6370="",E6370="!!!"),"",IF(NOT(ISNA(VLOOKUP(E6370,E$1:E6369,1,FALSE()))),"OLD",IF(AND(E6370&lt;&gt;"",E6370&lt;&gt;"!!!"),"NEW","")))</f>
        <v> </v>
      </c>
      <c r="G6370" s="24" t="str">
        <f>IF(OR(E6370="",E6370="!!!"),"",IF(OR(J6370=0,AND(J6370=1,K6370=1),AND(J6370=1,I6370="SBJ"),AND(J6370=1,I6370=0)),"?IN_FOCUS",IF(J6370&lt;=2,"?ACTIVATED",IF(J6370&lt;&gt;"","?FAMILIAR",IF(F6370="NEW",IF(ISNA(VLOOKUP(E6370,#REF!,1,FALSE())),"?TYPE_IDENTIFIABLE","?REFERENTIAL"),"_")))))</f>
        <v> </v>
      </c>
      <c r="H6370" s="25" t="str">
        <f>IF(J6370&lt;&gt;1,"",IF(I6370="SBJ","CB","?"))</f>
        <v> </v>
      </c>
      <c r="I6370" s="26" t="str">
        <f>IF(OR(E6370="",E6370="!!!",F6370="NEW"),"",INDEX(B6369:B$2,-1+SUMPRODUCT(MAX(ROW(E6369:E$2)*(E6370=E6369:E$2)))))</f>
        <v> </v>
      </c>
      <c r="J6370" s="26" t="str">
        <f>IF(OR(E6370="",E6370="!!!",F6370="NEW"),"",COUNTBLANK(OFFSET(A$1,,,SUMPRODUCT(MAX(ROW(E$2:E6370)*(E6370=E$2:E6370)))))-COUNTBLANK(OFFSET(A$1,,,SUMPRODUCT(MAX(ROW(E$1:E6369)*(E2=E$1:E6369))))))</f>
        <v> </v>
      </c>
      <c r="K6370" s="26" t="str">
        <f>IF(OR(E6370="",E6370="!!!",F6370="NEW"),"",INDEX(J$1:J6369,SUMPRODUCT(MAX(ROW(E$1:E6369)*(E6370=E$1:E6369)))))</f>
        <v> </v>
      </c>
      <c r="L6370" s="27"/>
    </row>
    <row r="6371" spans="1:12">
      <c r="A6371" s="20" t="s">
        <v>981</v>
      </c>
      <c r="E6371" s="22">
        <f>IF(D6371="?OLD","!!!","")</f>
        <v/>
      </c>
      <c r="F6371" s="23" t="str">
        <f>IF(OR(E6371="",E6371="!!!"),"",IF(NOT(ISNA(VLOOKUP(E6371,E$1:E6370,1,FALSE()))),"OLD",IF(AND(E6371&lt;&gt;"",E6371&lt;&gt;"!!!"),"NEW","")))</f>
        <v> </v>
      </c>
      <c r="G6371" s="24" t="str">
        <f>IF(OR(E6371="",E6371="!!!"),"",IF(OR(J6371=0,AND(J6371=1,K6371=1),AND(J6371=1,I6371="SBJ"),AND(J6371=1,I6371=0)),"?IN_FOCUS",IF(J6371&lt;=2,"?ACTIVATED",IF(J6371&lt;&gt;"","?FAMILIAR",IF(F6371="NEW",IF(ISNA(VLOOKUP(E6371,#REF!,1,FALSE())),"?TYPE_IDENTIFIABLE","?REFERENTIAL"),"_")))))</f>
        <v> </v>
      </c>
      <c r="H6371" s="25" t="str">
        <f>IF(J6371&lt;&gt;1,"",IF(I6371="SBJ","CB","?"))</f>
        <v> </v>
      </c>
      <c r="I6371" s="26" t="str">
        <f>IF(OR(E6371="",E6371="!!!",F6371="NEW"),"",INDEX(B6370:B$2,-1+SUMPRODUCT(MAX(ROW(E6370:E$2)*(E6371=E6370:E$2)))))</f>
        <v> </v>
      </c>
      <c r="J6371" s="26" t="str">
        <f>IF(OR(E6371="",E6371="!!!",F6371="NEW"),"",COUNTBLANK(OFFSET(A$1,,,SUMPRODUCT(MAX(ROW(E$2:E6371)*(E6371=E$2:E6371)))))-COUNTBLANK(OFFSET(A$1,,,SUMPRODUCT(MAX(ROW(E$1:E6370)*(E2=E$1:E6370))))))</f>
        <v> </v>
      </c>
      <c r="K6371" s="26" t="str">
        <f>IF(OR(E6371="",E6371="!!!",F6371="NEW"),"",INDEX(J$1:J6370,SUMPRODUCT(MAX(ROW(E$1:E6370)*(E6371=E$1:E6370)))))</f>
        <v> </v>
      </c>
      <c r="L6371" s="27"/>
    </row>
    <row r="6372" spans="1:12">
      <c r="A6372" s="20"/>
    </row>
    <row r="6373" spans="1:12">
      <c r="A6373" s="20" t="s">
        <v>2509</v>
      </c>
    </row>
    <row r="6374" spans="1:12">
      <c r="A6374" s="20" t="s">
        <v>1056</v>
      </c>
      <c r="B6374" s="21" t="s">
        <v>962</v>
      </c>
      <c r="C6374" s="21" t="s">
        <v>1028</v>
      </c>
      <c r="D6374" s="21" t="s">
        <v>964</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966</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1517</v>
      </c>
      <c r="B6376" s="21" t="s">
        <v>1046</v>
      </c>
      <c r="C6376" s="21" t="s">
        <v>1028</v>
      </c>
      <c r="D6376" s="21" t="s">
        <v>964</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1790</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132</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1472</v>
      </c>
      <c r="B6379" s="21" t="s">
        <v>993</v>
      </c>
      <c r="C6379" s="21" t="s">
        <v>1457</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1033</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991</v>
      </c>
      <c r="B6381" s="21" t="s">
        <v>1084</v>
      </c>
      <c r="C6381" s="21" t="s">
        <v>963</v>
      </c>
      <c r="D6381" s="21" t="s">
        <v>964</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1116</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1063</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1466</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974</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1017</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1629</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981</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row>
    <row r="6390" spans="1:12">
      <c r="A6390" s="20" t="s">
        <v>2510</v>
      </c>
    </row>
    <row r="6391" spans="1:12">
      <c r="A6391" s="20" t="s">
        <v>2511</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974</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1570</v>
      </c>
      <c r="B6393" s="21" t="s">
        <v>984</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970</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2478</v>
      </c>
      <c r="B6395" s="21" t="s">
        <v>973</v>
      </c>
      <c r="C6395" s="21" t="s">
        <v>1004</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t="s">
        <v>1090</v>
      </c>
      <c r="E6396" s="22">
        <f>IF(D6396="?OLD","!!!","")</f>
        <v/>
      </c>
      <c r="F6396" s="23" t="str">
        <f>IF(OR(E6396="",E6396="!!!"),"",IF(NOT(ISNA(VLOOKUP(E6396,E$1:E6395,1,FALSE()))),"OLD",IF(AND(E6396&lt;&gt;"",E6396&lt;&gt;"!!!"),"NEW","")))</f>
        <v> </v>
      </c>
      <c r="G6396" s="24" t="str">
        <f>IF(OR(E6396="",E6396="!!!"),"",IF(OR(J6396=0,AND(J6396=1,K6396=1),AND(J6396=1,I6396="SBJ"),AND(J6396=1,I6396=0)),"?IN_FOCUS",IF(J6396&lt;=2,"?ACTIVATED",IF(J6396&lt;&gt;"","?FAMILIAR",IF(F6396="NEW",IF(ISNA(VLOOKUP(E6396,#REF!,1,FALSE())),"?TYPE_IDENTIFIABLE","?REFERENTIAL"),"_")))))</f>
        <v> </v>
      </c>
      <c r="H6396" s="25" t="str">
        <f>IF(J6396&lt;&gt;1,"",IF(I6396="SBJ","CB","?"))</f>
        <v> </v>
      </c>
      <c r="I6396" s="26" t="str">
        <f>IF(OR(E6396="",E6396="!!!",F6396="NEW"),"",INDEX(B6395:B$2,-1+SUMPRODUCT(MAX(ROW(E6395:E$2)*(E6396=E6395:E$2)))))</f>
        <v> </v>
      </c>
      <c r="J6396" s="26" t="str">
        <f>IF(OR(E6396="",E6396="!!!",F6396="NEW"),"",COUNTBLANK(OFFSET(A$1,,,SUMPRODUCT(MAX(ROW(E$2:E6396)*(E6396=E$2:E6396)))))-COUNTBLANK(OFFSET(A$1,,,SUMPRODUCT(MAX(ROW(E$1:E6395)*(E2=E$1:E6395))))))</f>
        <v> </v>
      </c>
      <c r="K6396" s="26" t="str">
        <f>IF(OR(E6396="",E6396="!!!",F6396="NEW"),"",INDEX(J$1:J6395,SUMPRODUCT(MAX(ROW(E$1:E6395)*(E6396=E$1:E6395)))))</f>
        <v> </v>
      </c>
      <c r="L6396" s="27"/>
    </row>
    <row r="6397" spans="1:12">
      <c r="A6397" s="20" t="s">
        <v>1063</v>
      </c>
      <c r="E6397" s="22">
        <f>IF(D6397="?OLD","!!!","")</f>
        <v/>
      </c>
      <c r="F6397" s="23" t="str">
        <f>IF(OR(E6397="",E6397="!!!"),"",IF(NOT(ISNA(VLOOKUP(E6397,E$1:E6396,1,FALSE()))),"OLD",IF(AND(E6397&lt;&gt;"",E6397&lt;&gt;"!!!"),"NEW","")))</f>
        <v> </v>
      </c>
      <c r="G6397" s="24" t="str">
        <f>IF(OR(E6397="",E6397="!!!"),"",IF(OR(J6397=0,AND(J6397=1,K6397=1),AND(J6397=1,I6397="SBJ"),AND(J6397=1,I6397=0)),"?IN_FOCUS",IF(J6397&lt;=2,"?ACTIVATED",IF(J6397&lt;&gt;"","?FAMILIAR",IF(F6397="NEW",IF(ISNA(VLOOKUP(E6397,#REF!,1,FALSE())),"?TYPE_IDENTIFIABLE","?REFERENTIAL"),"_")))))</f>
        <v> </v>
      </c>
      <c r="H6397" s="25" t="str">
        <f>IF(J6397&lt;&gt;1,"",IF(I6397="SBJ","CB","?"))</f>
        <v> </v>
      </c>
      <c r="I6397" s="26" t="str">
        <f>IF(OR(E6397="",E6397="!!!",F6397="NEW"),"",INDEX(B6396:B$2,-1+SUMPRODUCT(MAX(ROW(E6396:E$2)*(E6397=E6396:E$2)))))</f>
        <v> </v>
      </c>
      <c r="J6397" s="26" t="str">
        <f>IF(OR(E6397="",E6397="!!!",F6397="NEW"),"",COUNTBLANK(OFFSET(A$1,,,SUMPRODUCT(MAX(ROW(E$2:E6397)*(E6397=E$2:E6397)))))-COUNTBLANK(OFFSET(A$1,,,SUMPRODUCT(MAX(ROW(E$1:E6396)*(E2=E$1:E6396))))))</f>
        <v> </v>
      </c>
      <c r="K6397" s="26" t="str">
        <f>IF(OR(E6397="",E6397="!!!",F6397="NEW"),"",INDEX(J$1:J6396,SUMPRODUCT(MAX(ROW(E$1:E6396)*(E6397=E$1:E6396)))))</f>
        <v> </v>
      </c>
      <c r="L6397" s="27"/>
    </row>
    <row r="6398" spans="1:12">
      <c r="A6398" s="20" t="s">
        <v>2512</v>
      </c>
      <c r="E6398" s="22">
        <f>IF(D6398="?OLD","!!!","")</f>
        <v/>
      </c>
      <c r="F6398" s="23" t="str">
        <f>IF(OR(E6398="",E6398="!!!"),"",IF(NOT(ISNA(VLOOKUP(E6398,E$1:E6397,1,FALSE()))),"OLD",IF(AND(E6398&lt;&gt;"",E6398&lt;&gt;"!!!"),"NEW","")))</f>
        <v> </v>
      </c>
      <c r="G6398" s="24" t="str">
        <f>IF(OR(E6398="",E6398="!!!"),"",IF(OR(J6398=0,AND(J6398=1,K6398=1),AND(J6398=1,I6398="SBJ"),AND(J6398=1,I6398=0)),"?IN_FOCUS",IF(J6398&lt;=2,"?ACTIVATED",IF(J6398&lt;&gt;"","?FAMILIAR",IF(F6398="NEW",IF(ISNA(VLOOKUP(E6398,#REF!,1,FALSE())),"?TYPE_IDENTIFIABLE","?REFERENTIAL"),"_")))))</f>
        <v> </v>
      </c>
      <c r="H6398" s="25" t="str">
        <f>IF(J6398&lt;&gt;1,"",IF(I6398="SBJ","CB","?"))</f>
        <v> </v>
      </c>
      <c r="I6398" s="26" t="str">
        <f>IF(OR(E6398="",E6398="!!!",F6398="NEW"),"",INDEX(B6397:B$2,-1+SUMPRODUCT(MAX(ROW(E6397:E$2)*(E6398=E6397:E$2)))))</f>
        <v> </v>
      </c>
      <c r="J6398" s="26" t="str">
        <f>IF(OR(E6398="",E6398="!!!",F6398="NEW"),"",COUNTBLANK(OFFSET(A$1,,,SUMPRODUCT(MAX(ROW(E$2:E6398)*(E6398=E$2:E6398)))))-COUNTBLANK(OFFSET(A$1,,,SUMPRODUCT(MAX(ROW(E$1:E6397)*(E2=E$1:E6397))))))</f>
        <v> </v>
      </c>
      <c r="K6398" s="26" t="str">
        <f>IF(OR(E6398="",E6398="!!!",F6398="NEW"),"",INDEX(J$1:J6397,SUMPRODUCT(MAX(ROW(E$1:E6397)*(E6398=E$1:E6397)))))</f>
        <v> </v>
      </c>
      <c r="L6398" s="27"/>
    </row>
    <row r="6399" spans="1:12">
      <c r="A6399" s="20" t="s">
        <v>1871</v>
      </c>
      <c r="E6399" s="22">
        <f>IF(D6399="?OLD","!!!","")</f>
        <v/>
      </c>
      <c r="F6399" s="23" t="str">
        <f>IF(OR(E6399="",E6399="!!!"),"",IF(NOT(ISNA(VLOOKUP(E6399,E$1:E6398,1,FALSE()))),"OLD",IF(AND(E6399&lt;&gt;"",E6399&lt;&gt;"!!!"),"NEW","")))</f>
        <v> </v>
      </c>
      <c r="G6399" s="24" t="str">
        <f>IF(OR(E6399="",E6399="!!!"),"",IF(OR(J6399=0,AND(J6399=1,K6399=1),AND(J6399=1,I6399="SBJ"),AND(J6399=1,I6399=0)),"?IN_FOCUS",IF(J6399&lt;=2,"?ACTIVATED",IF(J6399&lt;&gt;"","?FAMILIAR",IF(F6399="NEW",IF(ISNA(VLOOKUP(E6399,#REF!,1,FALSE())),"?TYPE_IDENTIFIABLE","?REFERENTIAL"),"_")))))</f>
        <v> </v>
      </c>
      <c r="H6399" s="25" t="str">
        <f>IF(J6399&lt;&gt;1,"",IF(I6399="SBJ","CB","?"))</f>
        <v> </v>
      </c>
      <c r="I6399" s="26" t="str">
        <f>IF(OR(E6399="",E6399="!!!",F6399="NEW"),"",INDEX(B6398:B$2,-1+SUMPRODUCT(MAX(ROW(E6398:E$2)*(E6399=E6398:E$2)))))</f>
        <v> </v>
      </c>
      <c r="J6399" s="26" t="str">
        <f>IF(OR(E6399="",E6399="!!!",F6399="NEW"),"",COUNTBLANK(OFFSET(A$1,,,SUMPRODUCT(MAX(ROW(E$2:E6399)*(E6399=E$2:E6399)))))-COUNTBLANK(OFFSET(A$1,,,SUMPRODUCT(MAX(ROW(E$1:E6398)*(E2=E$1:E6398))))))</f>
        <v> </v>
      </c>
      <c r="K6399" s="26" t="str">
        <f>IF(OR(E6399="",E6399="!!!",F6399="NEW"),"",INDEX(J$1:J6398,SUMPRODUCT(MAX(ROW(E$1:E6398)*(E6399=E$1:E6398)))))</f>
        <v> </v>
      </c>
      <c r="L6399" s="27"/>
    </row>
    <row r="6400" spans="1:12">
      <c r="A6400" s="20" t="s">
        <v>970</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2013</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1270</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2513</v>
      </c>
      <c r="B6403" s="21" t="s">
        <v>1084</v>
      </c>
      <c r="C6403" s="21" t="s">
        <v>963</v>
      </c>
      <c r="D6403" s="21" t="s">
        <v>964</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2514</v>
      </c>
      <c r="B6404" s="21" t="s">
        <v>1000</v>
      </c>
      <c r="C6404" s="21" t="s">
        <v>963</v>
      </c>
      <c r="D6404" s="21" t="s">
        <v>964</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1179</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t="s">
        <v>1053</v>
      </c>
      <c r="E6406" s="22">
        <f>IF(D6406="?OLD","!!!","")</f>
        <v/>
      </c>
      <c r="F6406" s="23" t="str">
        <f>IF(OR(E6406="",E6406="!!!"),"",IF(NOT(ISNA(VLOOKUP(E6406,E$1:E6405,1,FALSE()))),"OLD",IF(AND(E6406&lt;&gt;"",E6406&lt;&gt;"!!!"),"NEW","")))</f>
        <v> </v>
      </c>
      <c r="G6406" s="24" t="str">
        <f>IF(OR(E6406="",E6406="!!!"),"",IF(OR(J6406=0,AND(J6406=1,K6406=1),AND(J6406=1,I6406="SBJ"),AND(J6406=1,I6406=0)),"?IN_FOCUS",IF(J6406&lt;=2,"?ACTIVATED",IF(J6406&lt;&gt;"","?FAMILIAR",IF(F6406="NEW",IF(ISNA(VLOOKUP(E6406,#REF!,1,FALSE())),"?TYPE_IDENTIFIABLE","?REFERENTIAL"),"_")))))</f>
        <v> </v>
      </c>
      <c r="H6406" s="25" t="str">
        <f>IF(J6406&lt;&gt;1,"",IF(I6406="SBJ","CB","?"))</f>
        <v> </v>
      </c>
      <c r="I6406" s="26" t="str">
        <f>IF(OR(E6406="",E6406="!!!",F6406="NEW"),"",INDEX(B6405:B$2,-1+SUMPRODUCT(MAX(ROW(E6405:E$2)*(E6406=E6405:E$2)))))</f>
        <v> </v>
      </c>
      <c r="J6406" s="26" t="str">
        <f>IF(OR(E6406="",E6406="!!!",F6406="NEW"),"",COUNTBLANK(OFFSET(A$1,,,SUMPRODUCT(MAX(ROW(E$2:E6406)*(E6406=E$2:E6406)))))-COUNTBLANK(OFFSET(A$1,,,SUMPRODUCT(MAX(ROW(E$1:E6405)*(E2=E$1:E6405))))))</f>
        <v> </v>
      </c>
      <c r="K6406" s="26" t="str">
        <f>IF(OR(E6406="",E6406="!!!",F6406="NEW"),"",INDEX(J$1:J6405,SUMPRODUCT(MAX(ROW(E$1:E6405)*(E6406=E$1:E6405)))))</f>
        <v> </v>
      </c>
      <c r="L6406" s="27"/>
    </row>
    <row r="6407" spans="1:12">
      <c r="A6407" s="20" t="s">
        <v>2515</v>
      </c>
      <c r="E6407" s="22">
        <f>IF(D6407="?OLD","!!!","")</f>
        <v/>
      </c>
      <c r="F6407" s="23" t="str">
        <f>IF(OR(E6407="",E6407="!!!"),"",IF(NOT(ISNA(VLOOKUP(E6407,E$1:E6406,1,FALSE()))),"OLD",IF(AND(E6407&lt;&gt;"",E6407&lt;&gt;"!!!"),"NEW","")))</f>
        <v> </v>
      </c>
      <c r="G6407" s="24" t="str">
        <f>IF(OR(E6407="",E6407="!!!"),"",IF(OR(J6407=0,AND(J6407=1,K6407=1),AND(J6407=1,I6407="SBJ"),AND(J6407=1,I6407=0)),"?IN_FOCUS",IF(J6407&lt;=2,"?ACTIVATED",IF(J6407&lt;&gt;"","?FAMILIAR",IF(F6407="NEW",IF(ISNA(VLOOKUP(E6407,#REF!,1,FALSE())),"?TYPE_IDENTIFIABLE","?REFERENTIAL"),"_")))))</f>
        <v> </v>
      </c>
      <c r="H6407" s="25" t="str">
        <f>IF(J6407&lt;&gt;1,"",IF(I6407="SBJ","CB","?"))</f>
        <v> </v>
      </c>
      <c r="I6407" s="26" t="str">
        <f>IF(OR(E6407="",E6407="!!!",F6407="NEW"),"",INDEX(B6406:B$2,-1+SUMPRODUCT(MAX(ROW(E6406:E$2)*(E6407=E6406:E$2)))))</f>
        <v> </v>
      </c>
      <c r="J6407" s="26" t="str">
        <f>IF(OR(E6407="",E6407="!!!",F6407="NEW"),"",COUNTBLANK(OFFSET(A$1,,,SUMPRODUCT(MAX(ROW(E$2:E6407)*(E6407=E$2:E6407)))))-COUNTBLANK(OFFSET(A$1,,,SUMPRODUCT(MAX(ROW(E$1:E6406)*(E2=E$1:E6406))))))</f>
        <v> </v>
      </c>
      <c r="K6407" s="26" t="str">
        <f>IF(OR(E6407="",E6407="!!!",F6407="NEW"),"",INDEX(J$1:J6406,SUMPRODUCT(MAX(ROW(E$1:E6406)*(E6407=E$1:E6406)))))</f>
        <v> </v>
      </c>
      <c r="L6407" s="27"/>
    </row>
    <row r="6408" spans="1:12">
      <c r="A6408" s="20" t="s">
        <v>981</v>
      </c>
      <c r="E6408" s="22">
        <f>IF(D6408="?OLD","!!!","")</f>
        <v/>
      </c>
      <c r="F6408" s="23" t="str">
        <f>IF(OR(E6408="",E6408="!!!"),"",IF(NOT(ISNA(VLOOKUP(E6408,E$1:E6407,1,FALSE()))),"OLD",IF(AND(E6408&lt;&gt;"",E6408&lt;&gt;"!!!"),"NEW","")))</f>
        <v> </v>
      </c>
      <c r="G6408" s="24" t="str">
        <f>IF(OR(E6408="",E6408="!!!"),"",IF(OR(J6408=0,AND(J6408=1,K6408=1),AND(J6408=1,I6408="SBJ"),AND(J6408=1,I6408=0)),"?IN_FOCUS",IF(J6408&lt;=2,"?ACTIVATED",IF(J6408&lt;&gt;"","?FAMILIAR",IF(F6408="NEW",IF(ISNA(VLOOKUP(E6408,#REF!,1,FALSE())),"?TYPE_IDENTIFIABLE","?REFERENTIAL"),"_")))))</f>
        <v> </v>
      </c>
      <c r="H6408" s="25" t="str">
        <f>IF(J6408&lt;&gt;1,"",IF(I6408="SBJ","CB","?"))</f>
        <v> </v>
      </c>
      <c r="I6408" s="26" t="str">
        <f>IF(OR(E6408="",E6408="!!!",F6408="NEW"),"",INDEX(B6407:B$2,-1+SUMPRODUCT(MAX(ROW(E6407:E$2)*(E6408=E6407:E$2)))))</f>
        <v> </v>
      </c>
      <c r="J6408" s="26" t="str">
        <f>IF(OR(E6408="",E6408="!!!",F6408="NEW"),"",COUNTBLANK(OFFSET(A$1,,,SUMPRODUCT(MAX(ROW(E$2:E6408)*(E6408=E$2:E6408)))))-COUNTBLANK(OFFSET(A$1,,,SUMPRODUCT(MAX(ROW(E$1:E6407)*(E2=E$1:E6407))))))</f>
        <v> </v>
      </c>
      <c r="K6408" s="26" t="str">
        <f>IF(OR(E6408="",E6408="!!!",F6408="NEW"),"",INDEX(J$1:J6407,SUMPRODUCT(MAX(ROW(E$1:E6407)*(E6408=E$1:E6407)))))</f>
        <v> </v>
      </c>
      <c r="L6408" s="27"/>
    </row>
    <row r="6409" spans="1:12">
      <c r="A6409" s="20"/>
    </row>
    <row r="6410" spans="1:12">
      <c r="A6410" s="20" t="s">
        <v>2516</v>
      </c>
    </row>
    <row r="6411" spans="1:12">
      <c r="A6411" s="20" t="s">
        <v>1130</v>
      </c>
      <c r="B6411" s="21" t="s">
        <v>984</v>
      </c>
      <c r="C6411" s="21" t="s">
        <v>1028</v>
      </c>
      <c r="D6411" s="21" t="s">
        <v>964</v>
      </c>
      <c r="E6411" s="22">
        <f>IF(D6411="?OLD","!!!","")</f>
        <v/>
      </c>
      <c r="F6411" s="23" t="str">
        <f>IF(OR(E6411="",E6411="!!!"),"",IF(NOT(ISNA(VLOOKUP(E6411,E$1:E6410,1,FALSE()))),"OLD",IF(AND(E6411&lt;&gt;"",E6411&lt;&gt;"!!!"),"NEW","")))</f>
        <v> </v>
      </c>
      <c r="G6411" s="24" t="str">
        <f>IF(OR(E6411="",E6411="!!!"),"",IF(OR(J6411=0,AND(J6411=1,K6411=1),AND(J6411=1,I6411="SBJ"),AND(J6411=1,I6411=0)),"?IN_FOCUS",IF(J6411&lt;=2,"?ACTIVATED",IF(J6411&lt;&gt;"","?FAMILIAR",IF(F6411="NEW",IF(ISNA(VLOOKUP(E6411,#REF!,1,FALSE())),"?TYPE_IDENTIFIABLE","?REFERENTIAL"),"_")))))</f>
        <v> </v>
      </c>
      <c r="H6411" s="25" t="str">
        <f>IF(J6411&lt;&gt;1,"",IF(I6411="SBJ","CB","?"))</f>
        <v> </v>
      </c>
      <c r="I6411" s="26" t="str">
        <f>IF(OR(E6411="",E6411="!!!",F6411="NEW"),"",INDEX(B6410:B$2,-1+SUMPRODUCT(MAX(ROW(E6410:E$2)*(E6411=E6410:E$2)))))</f>
        <v> </v>
      </c>
      <c r="J6411" s="26" t="str">
        <f>IF(OR(E6411="",E6411="!!!",F6411="NEW"),"",COUNTBLANK(OFFSET(A$1,,,SUMPRODUCT(MAX(ROW(E$2:E6411)*(E6411=E$2:E6411)))))-COUNTBLANK(OFFSET(A$1,,,SUMPRODUCT(MAX(ROW(E$1:E6410)*(E2=E$1:E6410))))))</f>
        <v> </v>
      </c>
      <c r="K6411" s="26" t="str">
        <f>IF(OR(E6411="",E6411="!!!",F6411="NEW"),"",INDEX(J$1:J6410,SUMPRODUCT(MAX(ROW(E$1:E6410)*(E6411=E$1:E6410)))))</f>
        <v> </v>
      </c>
      <c r="L6411" s="27"/>
    </row>
    <row r="6412" spans="1:12">
      <c r="A6412" s="20" t="s">
        <v>1105</v>
      </c>
      <c r="E6412" s="22">
        <f>IF(D6412="?OLD","!!!","")</f>
        <v/>
      </c>
      <c r="F6412" s="23" t="str">
        <f>IF(OR(E6412="",E6412="!!!"),"",IF(NOT(ISNA(VLOOKUP(E6412,E$1:E6411,1,FALSE()))),"OLD",IF(AND(E6412&lt;&gt;"",E6412&lt;&gt;"!!!"),"NEW","")))</f>
        <v> </v>
      </c>
      <c r="G6412" s="24" t="str">
        <f>IF(OR(E6412="",E6412="!!!"),"",IF(OR(J6412=0,AND(J6412=1,K6412=1),AND(J6412=1,I6412="SBJ"),AND(J6412=1,I6412=0)),"?IN_FOCUS",IF(J6412&lt;=2,"?ACTIVATED",IF(J6412&lt;&gt;"","?FAMILIAR",IF(F6412="NEW",IF(ISNA(VLOOKUP(E6412,#REF!,1,FALSE())),"?TYPE_IDENTIFIABLE","?REFERENTIAL"),"_")))))</f>
        <v> </v>
      </c>
      <c r="H6412" s="25" t="str">
        <f>IF(J6412&lt;&gt;1,"",IF(I6412="SBJ","CB","?"))</f>
        <v> </v>
      </c>
      <c r="I6412" s="26" t="str">
        <f>IF(OR(E6412="",E6412="!!!",F6412="NEW"),"",INDEX(B6411:B$2,-1+SUMPRODUCT(MAX(ROW(E6411:E$2)*(E6412=E6411:E$2)))))</f>
        <v> </v>
      </c>
      <c r="J6412" s="26" t="str">
        <f>IF(OR(E6412="",E6412="!!!",F6412="NEW"),"",COUNTBLANK(OFFSET(A$1,,,SUMPRODUCT(MAX(ROW(E$2:E6412)*(E6412=E$2:E6412)))))-COUNTBLANK(OFFSET(A$1,,,SUMPRODUCT(MAX(ROW(E$1:E6411)*(E2=E$1:E6411))))))</f>
        <v> </v>
      </c>
      <c r="K6412" s="26" t="str">
        <f>IF(OR(E6412="",E6412="!!!",F6412="NEW"),"",INDEX(J$1:J6411,SUMPRODUCT(MAX(ROW(E$1:E6411)*(E6412=E$1:E6411)))))</f>
        <v> </v>
      </c>
      <c r="L6412" s="27"/>
    </row>
    <row r="6413" spans="1:12">
      <c r="A6413" s="20" t="s">
        <v>1053</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1106</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2517</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2518</v>
      </c>
      <c r="B6416" s="21" t="s">
        <v>962</v>
      </c>
      <c r="C6416" s="21" t="s">
        <v>963</v>
      </c>
      <c r="D6416" s="21" t="s">
        <v>964</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1131</v>
      </c>
      <c r="B6417" s="21" t="s">
        <v>1046</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t="s">
        <v>1108</v>
      </c>
      <c r="B6418" s="21" t="s">
        <v>993</v>
      </c>
      <c r="C6418" s="21" t="s">
        <v>985</v>
      </c>
      <c r="D6418" s="21" t="s">
        <v>964</v>
      </c>
      <c r="E6418" s="22">
        <f>IF(D6418="?OLD","!!!","")</f>
        <v/>
      </c>
      <c r="F6418" s="23" t="str">
        <f>IF(OR(E6418="",E6418="!!!"),"",IF(NOT(ISNA(VLOOKUP(E6418,E$1:E6417,1,FALSE()))),"OLD",IF(AND(E6418&lt;&gt;"",E6418&lt;&gt;"!!!"),"NEW","")))</f>
        <v> </v>
      </c>
      <c r="G6418" s="24" t="str">
        <f>IF(OR(E6418="",E6418="!!!"),"",IF(OR(J6418=0,AND(J6418=1,K6418=1),AND(J6418=1,I6418="SBJ"),AND(J6418=1,I6418=0)),"?IN_FOCUS",IF(J6418&lt;=2,"?ACTIVATED",IF(J6418&lt;&gt;"","?FAMILIAR",IF(F6418="NEW",IF(ISNA(VLOOKUP(E6418,#REF!,1,FALSE())),"?TYPE_IDENTIFIABLE","?REFERENTIAL"),"_")))))</f>
        <v> </v>
      </c>
      <c r="H6418" s="25" t="str">
        <f>IF(J6418&lt;&gt;1,"",IF(I6418="SBJ","CB","?"))</f>
        <v> </v>
      </c>
      <c r="I6418" s="26" t="str">
        <f>IF(OR(E6418="",E6418="!!!",F6418="NEW"),"",INDEX(B6417:B$2,-1+SUMPRODUCT(MAX(ROW(E6417:E$2)*(E6418=E6417:E$2)))))</f>
        <v> </v>
      </c>
      <c r="J6418" s="26" t="str">
        <f>IF(OR(E6418="",E6418="!!!",F6418="NEW"),"",COUNTBLANK(OFFSET(A$1,,,SUMPRODUCT(MAX(ROW(E$2:E6418)*(E6418=E$2:E6418)))))-COUNTBLANK(OFFSET(A$1,,,SUMPRODUCT(MAX(ROW(E$1:E6417)*(E2=E$1:E6417))))))</f>
        <v> </v>
      </c>
      <c r="K6418" s="26" t="str">
        <f>IF(OR(E6418="",E6418="!!!",F6418="NEW"),"",INDEX(J$1:J6417,SUMPRODUCT(MAX(ROW(E$1:E6417)*(E6418=E$1:E6417)))))</f>
        <v> </v>
      </c>
      <c r="L6418" s="27"/>
    </row>
    <row r="6419" spans="1:12">
      <c r="A6419" s="20" t="s">
        <v>1627</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981</v>
      </c>
      <c r="E6420" s="22">
        <f>IF(D6420="?OLD","!!!","")</f>
        <v/>
      </c>
      <c r="F6420" s="23" t="str">
        <f>IF(OR(E6420="",E6420="!!!"),"",IF(NOT(ISNA(VLOOKUP(E6420,E$1:E6419,1,FALSE()))),"OLD",IF(AND(E6420&lt;&gt;"",E6420&lt;&gt;"!!!"),"NEW","")))</f>
        <v> </v>
      </c>
      <c r="G6420" s="24" t="str">
        <f>IF(OR(E6420="",E6420="!!!"),"",IF(OR(J6420=0,AND(J6420=1,K6420=1),AND(J6420=1,I6420="SBJ"),AND(J6420=1,I6420=0)),"?IN_FOCUS",IF(J6420&lt;=2,"?ACTIVATED",IF(J6420&lt;&gt;"","?FAMILIAR",IF(F6420="NEW",IF(ISNA(VLOOKUP(E6420,#REF!,1,FALSE())),"?TYPE_IDENTIFIABLE","?REFERENTIAL"),"_")))))</f>
        <v> </v>
      </c>
      <c r="H6420" s="25" t="str">
        <f>IF(J6420&lt;&gt;1,"",IF(I6420="SBJ","CB","?"))</f>
        <v> </v>
      </c>
      <c r="I6420" s="26" t="str">
        <f>IF(OR(E6420="",E6420="!!!",F6420="NEW"),"",INDEX(B6419:B$2,-1+SUMPRODUCT(MAX(ROW(E6419:E$2)*(E6420=E6419:E$2)))))</f>
        <v> </v>
      </c>
      <c r="J6420" s="26" t="str">
        <f>IF(OR(E6420="",E6420="!!!",F6420="NEW"),"",COUNTBLANK(OFFSET(A$1,,,SUMPRODUCT(MAX(ROW(E$2:E6420)*(E6420=E$2:E6420)))))-COUNTBLANK(OFFSET(A$1,,,SUMPRODUCT(MAX(ROW(E$1:E6419)*(E2=E$1:E6419))))))</f>
        <v> </v>
      </c>
      <c r="K6420" s="26" t="str">
        <f>IF(OR(E6420="",E6420="!!!",F6420="NEW"),"",INDEX(J$1:J6419,SUMPRODUCT(MAX(ROW(E$1:E6419)*(E6420=E$1:E6419)))))</f>
        <v> </v>
      </c>
      <c r="L6420" s="27"/>
    </row>
    <row r="6421" spans="1:12">
      <c r="A6421" s="20"/>
    </row>
    <row r="6422" spans="1:12">
      <c r="A6422" s="20" t="s">
        <v>2519</v>
      </c>
    </row>
    <row r="6423" spans="1:12">
      <c r="A6423" s="20" t="s">
        <v>2255</v>
      </c>
      <c r="E6423" s="22">
        <f>IF(D6423="?OLD","!!!","")</f>
        <v/>
      </c>
      <c r="F6423" s="23" t="str">
        <f>IF(OR(E6423="",E6423="!!!"),"",IF(NOT(ISNA(VLOOKUP(E6423,E$1:E6422,1,FALSE()))),"OLD",IF(AND(E6423&lt;&gt;"",E6423&lt;&gt;"!!!"),"NEW","")))</f>
        <v> </v>
      </c>
      <c r="G6423" s="24" t="str">
        <f>IF(OR(E6423="",E6423="!!!"),"",IF(OR(J6423=0,AND(J6423=1,K6423=1),AND(J6423=1,I6423="SBJ"),AND(J6423=1,I6423=0)),"?IN_FOCUS",IF(J6423&lt;=2,"?ACTIVATED",IF(J6423&lt;&gt;"","?FAMILIAR",IF(F6423="NEW",IF(ISNA(VLOOKUP(E6423,#REF!,1,FALSE())),"?TYPE_IDENTIFIABLE","?REFERENTIAL"),"_")))))</f>
        <v> </v>
      </c>
      <c r="H6423" s="25" t="str">
        <f>IF(J6423&lt;&gt;1,"",IF(I6423="SBJ","CB","?"))</f>
        <v> </v>
      </c>
      <c r="I6423" s="26" t="str">
        <f>IF(OR(E6423="",E6423="!!!",F6423="NEW"),"",INDEX(B6422:B$2,-1+SUMPRODUCT(MAX(ROW(E6422:E$2)*(E6423=E6422:E$2)))))</f>
        <v> </v>
      </c>
      <c r="J6423" s="26" t="str">
        <f>IF(OR(E6423="",E6423="!!!",F6423="NEW"),"",COUNTBLANK(OFFSET(A$1,,,SUMPRODUCT(MAX(ROW(E$2:E6423)*(E6423=E$2:E6423)))))-COUNTBLANK(OFFSET(A$1,,,SUMPRODUCT(MAX(ROW(E$1:E6422)*(E2=E$1:E6422))))))</f>
        <v> </v>
      </c>
      <c r="K6423" s="26" t="str">
        <f>IF(OR(E6423="",E6423="!!!",F6423="NEW"),"",INDEX(J$1:J6422,SUMPRODUCT(MAX(ROW(E$1:E6422)*(E6423=E$1:E6422)))))</f>
        <v> </v>
      </c>
      <c r="L6423" s="27"/>
    </row>
    <row r="6424" spans="1:12">
      <c r="A6424" s="20" t="s">
        <v>1718</v>
      </c>
      <c r="B6424" s="21" t="s">
        <v>980</v>
      </c>
      <c r="C6424" s="21" t="s">
        <v>1004</v>
      </c>
      <c r="E6424" s="22">
        <f>IF(D6424="?OLD","!!!","")</f>
        <v/>
      </c>
      <c r="F6424" s="23" t="str">
        <f>IF(OR(E6424="",E6424="!!!"),"",IF(NOT(ISNA(VLOOKUP(E6424,E$1:E6423,1,FALSE()))),"OLD",IF(AND(E6424&lt;&gt;"",E6424&lt;&gt;"!!!"),"NEW","")))</f>
        <v> </v>
      </c>
      <c r="G6424" s="24" t="str">
        <f>IF(OR(E6424="",E6424="!!!"),"",IF(OR(J6424=0,AND(J6424=1,K6424=1),AND(J6424=1,I6424="SBJ"),AND(J6424=1,I6424=0)),"?IN_FOCUS",IF(J6424&lt;=2,"?ACTIVATED",IF(J6424&lt;&gt;"","?FAMILIAR",IF(F6424="NEW",IF(ISNA(VLOOKUP(E6424,#REF!,1,FALSE())),"?TYPE_IDENTIFIABLE","?REFERENTIAL"),"_")))))</f>
        <v> </v>
      </c>
      <c r="H6424" s="25" t="str">
        <f>IF(J6424&lt;&gt;1,"",IF(I6424="SBJ","CB","?"))</f>
        <v> </v>
      </c>
      <c r="I6424" s="26" t="str">
        <f>IF(OR(E6424="",E6424="!!!",F6424="NEW"),"",INDEX(B6423:B$2,-1+SUMPRODUCT(MAX(ROW(E6423:E$2)*(E6424=E6423:E$2)))))</f>
        <v> </v>
      </c>
      <c r="J6424" s="26" t="str">
        <f>IF(OR(E6424="",E6424="!!!",F6424="NEW"),"",COUNTBLANK(OFFSET(A$1,,,SUMPRODUCT(MAX(ROW(E$2:E6424)*(E6424=E$2:E6424)))))-COUNTBLANK(OFFSET(A$1,,,SUMPRODUCT(MAX(ROW(E$1:E6423)*(E2=E$1:E6423))))))</f>
        <v> </v>
      </c>
      <c r="K6424" s="26" t="str">
        <f>IF(OR(E6424="",E6424="!!!",F6424="NEW"),"",INDEX(J$1:J6423,SUMPRODUCT(MAX(ROW(E$1:E6423)*(E6424=E$1:E6423)))))</f>
        <v> </v>
      </c>
      <c r="L6424" s="27"/>
    </row>
    <row r="6425" spans="1:12">
      <c r="A6425" s="20" t="s">
        <v>1020</v>
      </c>
      <c r="E6425" s="22">
        <f>IF(D6425="?OLD","!!!","")</f>
        <v/>
      </c>
      <c r="F6425" s="23" t="str">
        <f>IF(OR(E6425="",E6425="!!!"),"",IF(NOT(ISNA(VLOOKUP(E6425,E$1:E6424,1,FALSE()))),"OLD",IF(AND(E6425&lt;&gt;"",E6425&lt;&gt;"!!!"),"NEW","")))</f>
        <v> </v>
      </c>
      <c r="G6425" s="24" t="str">
        <f>IF(OR(E6425="",E6425="!!!"),"",IF(OR(J6425=0,AND(J6425=1,K6425=1),AND(J6425=1,I6425="SBJ"),AND(J6425=1,I6425=0)),"?IN_FOCUS",IF(J6425&lt;=2,"?ACTIVATED",IF(J6425&lt;&gt;"","?FAMILIAR",IF(F6425="NEW",IF(ISNA(VLOOKUP(E6425,#REF!,1,FALSE())),"?TYPE_IDENTIFIABLE","?REFERENTIAL"),"_")))))</f>
        <v> </v>
      </c>
      <c r="H6425" s="25" t="str">
        <f>IF(J6425&lt;&gt;1,"",IF(I6425="SBJ","CB","?"))</f>
        <v> </v>
      </c>
      <c r="I6425" s="26" t="str">
        <f>IF(OR(E6425="",E6425="!!!",F6425="NEW"),"",INDEX(B6424:B$2,-1+SUMPRODUCT(MAX(ROW(E6424:E$2)*(E6425=E6424:E$2)))))</f>
        <v> </v>
      </c>
      <c r="J6425" s="26" t="str">
        <f>IF(OR(E6425="",E6425="!!!",F6425="NEW"),"",COUNTBLANK(OFFSET(A$1,,,SUMPRODUCT(MAX(ROW(E$2:E6425)*(E6425=E$2:E6425)))))-COUNTBLANK(OFFSET(A$1,,,SUMPRODUCT(MAX(ROW(E$1:E6424)*(E2=E$1:E6424))))))</f>
        <v> </v>
      </c>
      <c r="K6425" s="26" t="str">
        <f>IF(OR(E6425="",E6425="!!!",F6425="NEW"),"",INDEX(J$1:J6424,SUMPRODUCT(MAX(ROW(E$1:E6424)*(E6425=E$1:E6424)))))</f>
        <v> </v>
      </c>
      <c r="L6425" s="27"/>
    </row>
    <row r="6426" spans="1:12">
      <c r="A6426" s="20" t="s">
        <v>282</v>
      </c>
      <c r="B6426" s="21" t="s">
        <v>962</v>
      </c>
      <c r="C6426" s="21" t="s">
        <v>969</v>
      </c>
      <c r="D6426" s="21" t="s">
        <v>964</v>
      </c>
      <c r="E6426" s="22">
        <f>IF(D6426="?OLD","!!!","")</f>
        <v/>
      </c>
      <c r="F6426" s="23" t="str">
        <f>IF(OR(E6426="",E6426="!!!"),"",IF(NOT(ISNA(VLOOKUP(E6426,E$1:E6425,1,FALSE()))),"OLD",IF(AND(E6426&lt;&gt;"",E6426&lt;&gt;"!!!"),"NEW","")))</f>
        <v> </v>
      </c>
      <c r="G6426" s="24" t="str">
        <f>IF(OR(E6426="",E6426="!!!"),"",IF(OR(J6426=0,AND(J6426=1,K6426=1),AND(J6426=1,I6426="SBJ"),AND(J6426=1,I6426=0)),"?IN_FOCUS",IF(J6426&lt;=2,"?ACTIVATED",IF(J6426&lt;&gt;"","?FAMILIAR",IF(F6426="NEW",IF(ISNA(VLOOKUP(E6426,#REF!,1,FALSE())),"?TYPE_IDENTIFIABLE","?REFERENTIAL"),"_")))))</f>
        <v> </v>
      </c>
      <c r="H6426" s="25" t="str">
        <f>IF(J6426&lt;&gt;1,"",IF(I6426="SBJ","CB","?"))</f>
        <v> </v>
      </c>
      <c r="I6426" s="26" t="str">
        <f>IF(OR(E6426="",E6426="!!!",F6426="NEW"),"",INDEX(B6425:B$2,-1+SUMPRODUCT(MAX(ROW(E6425:E$2)*(E6426=E6425:E$2)))))</f>
        <v> </v>
      </c>
      <c r="J6426" s="26" t="str">
        <f>IF(OR(E6426="",E6426="!!!",F6426="NEW"),"",COUNTBLANK(OFFSET(A$1,,,SUMPRODUCT(MAX(ROW(E$2:E6426)*(E6426=E$2:E6426)))))-COUNTBLANK(OFFSET(A$1,,,SUMPRODUCT(MAX(ROW(E$1:E6425)*(E2=E$1:E6425))))))</f>
        <v> </v>
      </c>
      <c r="K6426" s="26" t="str">
        <f>IF(OR(E6426="",E6426="!!!",F6426="NEW"),"",INDEX(J$1:J6425,SUMPRODUCT(MAX(ROW(E$1:E6425)*(E6426=E$1:E6425)))))</f>
        <v> </v>
      </c>
      <c r="L6426" s="27"/>
    </row>
    <row r="6427" spans="1:12">
      <c r="A6427" s="20" t="s">
        <v>970</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t="s">
        <v>1020</v>
      </c>
      <c r="E6428" s="22">
        <f>IF(D6428="?OLD","!!!","")</f>
        <v/>
      </c>
      <c r="F6428" s="23" t="str">
        <f>IF(OR(E6428="",E6428="!!!"),"",IF(NOT(ISNA(VLOOKUP(E6428,E$1:E6427,1,FALSE()))),"OLD",IF(AND(E6428&lt;&gt;"",E6428&lt;&gt;"!!!"),"NEW","")))</f>
        <v> </v>
      </c>
      <c r="G6428" s="24" t="str">
        <f>IF(OR(E6428="",E6428="!!!"),"",IF(OR(J6428=0,AND(J6428=1,K6428=1),AND(J6428=1,I6428="SBJ"),AND(J6428=1,I6428=0)),"?IN_FOCUS",IF(J6428&lt;=2,"?ACTIVATED",IF(J6428&lt;&gt;"","?FAMILIAR",IF(F6428="NEW",IF(ISNA(VLOOKUP(E6428,#REF!,1,FALSE())),"?TYPE_IDENTIFIABLE","?REFERENTIAL"),"_")))))</f>
        <v> </v>
      </c>
      <c r="H6428" s="25" t="str">
        <f>IF(J6428&lt;&gt;1,"",IF(I6428="SBJ","CB","?"))</f>
        <v> </v>
      </c>
      <c r="I6428" s="26" t="str">
        <f>IF(OR(E6428="",E6428="!!!",F6428="NEW"),"",INDEX(B6427:B$2,-1+SUMPRODUCT(MAX(ROW(E6427:E$2)*(E6428=E6427:E$2)))))</f>
        <v> </v>
      </c>
      <c r="J6428" s="26" t="str">
        <f>IF(OR(E6428="",E6428="!!!",F6428="NEW"),"",COUNTBLANK(OFFSET(A$1,,,SUMPRODUCT(MAX(ROW(E$2:E6428)*(E6428=E$2:E6428)))))-COUNTBLANK(OFFSET(A$1,,,SUMPRODUCT(MAX(ROW(E$1:E6427)*(E2=E$1:E6427))))))</f>
        <v> </v>
      </c>
      <c r="K6428" s="26" t="str">
        <f>IF(OR(E6428="",E6428="!!!",F6428="NEW"),"",INDEX(J$1:J6427,SUMPRODUCT(MAX(ROW(E$1:E6427)*(E6428=E$1:E6427)))))</f>
        <v> </v>
      </c>
      <c r="L6428" s="27"/>
    </row>
    <row r="6429" spans="1:12">
      <c r="A6429" s="20" t="s">
        <v>1619</v>
      </c>
      <c r="B6429" s="21" t="s">
        <v>973</v>
      </c>
      <c r="C6429" s="21" t="s">
        <v>969</v>
      </c>
      <c r="D6429" s="21" t="s">
        <v>964</v>
      </c>
      <c r="E6429" s="22">
        <f>IF(D6429="?OLD","!!!","")</f>
        <v/>
      </c>
      <c r="F6429" s="23" t="str">
        <f>IF(OR(E6429="",E6429="!!!"),"",IF(NOT(ISNA(VLOOKUP(E6429,E$1:E6428,1,FALSE()))),"OLD",IF(AND(E6429&lt;&gt;"",E6429&lt;&gt;"!!!"),"NEW","")))</f>
        <v> </v>
      </c>
      <c r="G6429" s="24" t="str">
        <f>IF(OR(E6429="",E6429="!!!"),"",IF(OR(J6429=0,AND(J6429=1,K6429=1),AND(J6429=1,I6429="SBJ"),AND(J6429=1,I6429=0)),"?IN_FOCUS",IF(J6429&lt;=2,"?ACTIVATED",IF(J6429&lt;&gt;"","?FAMILIAR",IF(F6429="NEW",IF(ISNA(VLOOKUP(E6429,#REF!,1,FALSE())),"?TYPE_IDENTIFIABLE","?REFERENTIAL"),"_")))))</f>
        <v> </v>
      </c>
      <c r="H6429" s="25" t="str">
        <f>IF(J6429&lt;&gt;1,"",IF(I6429="SBJ","CB","?"))</f>
        <v> </v>
      </c>
      <c r="I6429" s="26" t="str">
        <f>IF(OR(E6429="",E6429="!!!",F6429="NEW"),"",INDEX(B6428:B$2,-1+SUMPRODUCT(MAX(ROW(E6428:E$2)*(E6429=E6428:E$2)))))</f>
        <v> </v>
      </c>
      <c r="J6429" s="26" t="str">
        <f>IF(OR(E6429="",E6429="!!!",F6429="NEW"),"",COUNTBLANK(OFFSET(A$1,,,SUMPRODUCT(MAX(ROW(E$2:E6429)*(E6429=E$2:E6429)))))-COUNTBLANK(OFFSET(A$1,,,SUMPRODUCT(MAX(ROW(E$1:E6428)*(E2=E$1:E6428))))))</f>
        <v> </v>
      </c>
      <c r="K6429" s="26" t="str">
        <f>IF(OR(E6429="",E6429="!!!",F6429="NEW"),"",INDEX(J$1:J6428,SUMPRODUCT(MAX(ROW(E$1:E6428)*(E6429=E$1:E6428)))))</f>
        <v> </v>
      </c>
      <c r="L6429" s="27"/>
    </row>
    <row r="6430" spans="1:12">
      <c r="A6430" s="20" t="s">
        <v>1094</v>
      </c>
      <c r="E6430" s="22">
        <f>IF(D6430="?OLD","!!!","")</f>
        <v/>
      </c>
      <c r="F6430" s="23" t="str">
        <f>IF(OR(E6430="",E6430="!!!"),"",IF(NOT(ISNA(VLOOKUP(E6430,E$1:E6429,1,FALSE()))),"OLD",IF(AND(E6430&lt;&gt;"",E6430&lt;&gt;"!!!"),"NEW","")))</f>
        <v> </v>
      </c>
      <c r="G6430" s="24" t="str">
        <f>IF(OR(E6430="",E6430="!!!"),"",IF(OR(J6430=0,AND(J6430=1,K6430=1),AND(J6430=1,I6430="SBJ"),AND(J6430=1,I6430=0)),"?IN_FOCUS",IF(J6430&lt;=2,"?ACTIVATED",IF(J6430&lt;&gt;"","?FAMILIAR",IF(F6430="NEW",IF(ISNA(VLOOKUP(E6430,#REF!,1,FALSE())),"?TYPE_IDENTIFIABLE","?REFERENTIAL"),"_")))))</f>
        <v> </v>
      </c>
      <c r="H6430" s="25" t="str">
        <f>IF(J6430&lt;&gt;1,"",IF(I6430="SBJ","CB","?"))</f>
        <v> </v>
      </c>
      <c r="I6430" s="26" t="str">
        <f>IF(OR(E6430="",E6430="!!!",F6430="NEW"),"",INDEX(B6429:B$2,-1+SUMPRODUCT(MAX(ROW(E6429:E$2)*(E6430=E6429:E$2)))))</f>
        <v> </v>
      </c>
      <c r="J6430" s="26" t="str">
        <f>IF(OR(E6430="",E6430="!!!",F6430="NEW"),"",COUNTBLANK(OFFSET(A$1,,,SUMPRODUCT(MAX(ROW(E$2:E6430)*(E6430=E$2:E6430)))))-COUNTBLANK(OFFSET(A$1,,,SUMPRODUCT(MAX(ROW(E$1:E6429)*(E2=E$1:E6429))))))</f>
        <v> </v>
      </c>
      <c r="K6430" s="26" t="str">
        <f>IF(OR(E6430="",E6430="!!!",F6430="NEW"),"",INDEX(J$1:J6429,SUMPRODUCT(MAX(ROW(E$1:E6429)*(E6430=E$1:E6429)))))</f>
        <v> </v>
      </c>
      <c r="L6430" s="27"/>
    </row>
    <row r="6431" spans="1:12">
      <c r="A6431" s="20" t="s">
        <v>989</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2520</v>
      </c>
      <c r="B6432" s="21" t="s">
        <v>973</v>
      </c>
      <c r="C6432" s="21" t="s">
        <v>969</v>
      </c>
      <c r="D6432" s="21" t="s">
        <v>964</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974</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1108</v>
      </c>
      <c r="B6434" s="21" t="s">
        <v>984</v>
      </c>
      <c r="C6434" s="21" t="s">
        <v>985</v>
      </c>
      <c r="D6434" s="21" t="s">
        <v>964</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2521</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2517</v>
      </c>
      <c r="B6436" s="21" t="s">
        <v>1125</v>
      </c>
      <c r="C6436" s="21" t="s">
        <v>963</v>
      </c>
      <c r="D6436" s="21" t="s">
        <v>964</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2518</v>
      </c>
      <c r="B6437" s="21" t="s">
        <v>973</v>
      </c>
      <c r="C6437" s="21" t="s">
        <v>963</v>
      </c>
      <c r="D6437" s="21" t="s">
        <v>964</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981</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row>
    <row r="6440" spans="1:12">
      <c r="A6440" s="20" t="s">
        <v>2522</v>
      </c>
    </row>
    <row r="6441" spans="1:12">
      <c r="A6441" s="20" t="s">
        <v>2523</v>
      </c>
      <c r="B6441" s="21" t="s">
        <v>973</v>
      </c>
      <c r="C6441" s="21" t="s">
        <v>1025</v>
      </c>
      <c r="D6441" s="21" t="s">
        <v>964</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996</v>
      </c>
      <c r="B6442" s="21" t="s">
        <v>984</v>
      </c>
      <c r="C6442" s="21" t="s">
        <v>977</v>
      </c>
      <c r="D6442" s="21" t="s">
        <v>964</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t="s">
        <v>1090</v>
      </c>
      <c r="E6443" s="22">
        <f>IF(D6443="?OLD","!!!","")</f>
        <v/>
      </c>
      <c r="F6443" s="23" t="str">
        <f>IF(OR(E6443="",E6443="!!!"),"",IF(NOT(ISNA(VLOOKUP(E6443,E$1:E6442,1,FALSE()))),"OLD",IF(AND(E6443&lt;&gt;"",E6443&lt;&gt;"!!!"),"NEW","")))</f>
        <v> </v>
      </c>
      <c r="G6443" s="24" t="str">
        <f>IF(OR(E6443="",E6443="!!!"),"",IF(OR(J6443=0,AND(J6443=1,K6443=1),AND(J6443=1,I6443="SBJ"),AND(J6443=1,I6443=0)),"?IN_FOCUS",IF(J6443&lt;=2,"?ACTIVATED",IF(J6443&lt;&gt;"","?FAMILIAR",IF(F6443="NEW",IF(ISNA(VLOOKUP(E6443,#REF!,1,FALSE())),"?TYPE_IDENTIFIABLE","?REFERENTIAL"),"_")))))</f>
        <v> </v>
      </c>
      <c r="H6443" s="25" t="str">
        <f>IF(J6443&lt;&gt;1,"",IF(I6443="SBJ","CB","?"))</f>
        <v> </v>
      </c>
      <c r="I6443" s="26" t="str">
        <f>IF(OR(E6443="",E6443="!!!",F6443="NEW"),"",INDEX(B6442:B$2,-1+SUMPRODUCT(MAX(ROW(E6442:E$2)*(E6443=E6442:E$2)))))</f>
        <v> </v>
      </c>
      <c r="J6443" s="26" t="str">
        <f>IF(OR(E6443="",E6443="!!!",F6443="NEW"),"",COUNTBLANK(OFFSET(A$1,,,SUMPRODUCT(MAX(ROW(E$2:E6443)*(E6443=E$2:E6443)))))-COUNTBLANK(OFFSET(A$1,,,SUMPRODUCT(MAX(ROW(E$1:E6442)*(E2=E$1:E6442))))))</f>
        <v> </v>
      </c>
      <c r="K6443" s="26" t="str">
        <f>IF(OR(E6443="",E6443="!!!",F6443="NEW"),"",INDEX(J$1:J6442,SUMPRODUCT(MAX(ROW(E$1:E6442)*(E6443=E$1:E6442)))))</f>
        <v> </v>
      </c>
      <c r="L6443" s="27"/>
    </row>
    <row r="6444" spans="1:12">
      <c r="A6444" s="20" t="s">
        <v>1017</v>
      </c>
      <c r="E6444" s="22">
        <f>IF(D6444="?OLD","!!!","")</f>
        <v/>
      </c>
      <c r="F6444" s="23" t="str">
        <f>IF(OR(E6444="",E6444="!!!"),"",IF(NOT(ISNA(VLOOKUP(E6444,E$1:E6443,1,FALSE()))),"OLD",IF(AND(E6444&lt;&gt;"",E6444&lt;&gt;"!!!"),"NEW","")))</f>
        <v> </v>
      </c>
      <c r="G6444" s="24" t="str">
        <f>IF(OR(E6444="",E6444="!!!"),"",IF(OR(J6444=0,AND(J6444=1,K6444=1),AND(J6444=1,I6444="SBJ"),AND(J6444=1,I6444=0)),"?IN_FOCUS",IF(J6444&lt;=2,"?ACTIVATED",IF(J6444&lt;&gt;"","?FAMILIAR",IF(F6444="NEW",IF(ISNA(VLOOKUP(E6444,#REF!,1,FALSE())),"?TYPE_IDENTIFIABLE","?REFERENTIAL"),"_")))))</f>
        <v> </v>
      </c>
      <c r="H6444" s="25" t="str">
        <f>IF(J6444&lt;&gt;1,"",IF(I6444="SBJ","CB","?"))</f>
        <v> </v>
      </c>
      <c r="I6444" s="26" t="str">
        <f>IF(OR(E6444="",E6444="!!!",F6444="NEW"),"",INDEX(B6443:B$2,-1+SUMPRODUCT(MAX(ROW(E6443:E$2)*(E6444=E6443:E$2)))))</f>
        <v> </v>
      </c>
      <c r="J6444" s="26" t="str">
        <f>IF(OR(E6444="",E6444="!!!",F6444="NEW"),"",COUNTBLANK(OFFSET(A$1,,,SUMPRODUCT(MAX(ROW(E$2:E6444)*(E6444=E$2:E6444)))))-COUNTBLANK(OFFSET(A$1,,,SUMPRODUCT(MAX(ROW(E$1:E6443)*(E2=E$1:E6443))))))</f>
        <v> </v>
      </c>
      <c r="K6444" s="26" t="str">
        <f>IF(OR(E6444="",E6444="!!!",F6444="NEW"),"",INDEX(J$1:J6443,SUMPRODUCT(MAX(ROW(E$1:E6443)*(E6444=E$1:E6443)))))</f>
        <v> </v>
      </c>
      <c r="L6444" s="27"/>
    </row>
    <row r="6445" spans="1:12">
      <c r="A6445" s="20" t="s">
        <v>1014</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1396</v>
      </c>
      <c r="B6446" s="21" t="s">
        <v>962</v>
      </c>
      <c r="C6446" s="21" t="s">
        <v>1016</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2524</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1010</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2525</v>
      </c>
      <c r="B6449" s="21" t="s">
        <v>1049</v>
      </c>
      <c r="C6449" s="21" t="s">
        <v>1012</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1009</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1020</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2526</v>
      </c>
      <c r="B6452" s="21" t="s">
        <v>980</v>
      </c>
      <c r="C6452" s="21" t="s">
        <v>977</v>
      </c>
      <c r="D6452" s="21" t="s">
        <v>964</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970</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t="s">
        <v>385</v>
      </c>
      <c r="E6454" s="22">
        <f>IF(D6454="?OLD","!!!","")</f>
        <v/>
      </c>
      <c r="F6454" s="23" t="str">
        <f>IF(OR(E6454="",E6454="!!!"),"",IF(NOT(ISNA(VLOOKUP(E6454,E$1:E6453,1,FALSE()))),"OLD",IF(AND(E6454&lt;&gt;"",E6454&lt;&gt;"!!!"),"NEW","")))</f>
        <v> </v>
      </c>
      <c r="G6454" s="24" t="str">
        <f>IF(OR(E6454="",E6454="!!!"),"",IF(OR(J6454=0,AND(J6454=1,K6454=1),AND(J6454=1,I6454="SBJ"),AND(J6454=1,I6454=0)),"?IN_FOCUS",IF(J6454&lt;=2,"?ACTIVATED",IF(J6454&lt;&gt;"","?FAMILIAR",IF(F6454="NEW",IF(ISNA(VLOOKUP(E6454,#REF!,1,FALSE())),"?TYPE_IDENTIFIABLE","?REFERENTIAL"),"_")))))</f>
        <v> </v>
      </c>
      <c r="H6454" s="25" t="str">
        <f>IF(J6454&lt;&gt;1,"",IF(I6454="SBJ","CB","?"))</f>
        <v> </v>
      </c>
      <c r="I6454" s="26" t="str">
        <f>IF(OR(E6454="",E6454="!!!",F6454="NEW"),"",INDEX(B6453:B$2,-1+SUMPRODUCT(MAX(ROW(E6453:E$2)*(E6454=E6453:E$2)))))</f>
        <v> </v>
      </c>
      <c r="J6454" s="26" t="str">
        <f>IF(OR(E6454="",E6454="!!!",F6454="NEW"),"",COUNTBLANK(OFFSET(A$1,,,SUMPRODUCT(MAX(ROW(E$2:E6454)*(E6454=E$2:E6454)))))-COUNTBLANK(OFFSET(A$1,,,SUMPRODUCT(MAX(ROW(E$1:E6453)*(E2=E$1:E6453))))))</f>
        <v> </v>
      </c>
      <c r="K6454" s="26" t="str">
        <f>IF(OR(E6454="",E6454="!!!",F6454="NEW"),"",INDEX(J$1:J6453,SUMPRODUCT(MAX(ROW(E$1:E6453)*(E6454=E$1:E6453)))))</f>
        <v> </v>
      </c>
      <c r="L6454" s="27"/>
    </row>
    <row r="6455" spans="1:12">
      <c r="A6455" s="20" t="s">
        <v>1841</v>
      </c>
      <c r="B6455" s="21" t="s">
        <v>1000</v>
      </c>
      <c r="C6455" s="21" t="s">
        <v>997</v>
      </c>
      <c r="D6455" s="21" t="s">
        <v>964</v>
      </c>
      <c r="E6455" s="22">
        <f>IF(D6455="?OLD","!!!","")</f>
        <v/>
      </c>
      <c r="F6455" s="23" t="str">
        <f>IF(OR(E6455="",E6455="!!!"),"",IF(NOT(ISNA(VLOOKUP(E6455,E$1:E6454,1,FALSE()))),"OLD",IF(AND(E6455&lt;&gt;"",E6455&lt;&gt;"!!!"),"NEW","")))</f>
        <v> </v>
      </c>
      <c r="G6455" s="24" t="str">
        <f>IF(OR(E6455="",E6455="!!!"),"",IF(OR(J6455=0,AND(J6455=1,K6455=1),AND(J6455=1,I6455="SBJ"),AND(J6455=1,I6455=0)),"?IN_FOCUS",IF(J6455&lt;=2,"?ACTIVATED",IF(J6455&lt;&gt;"","?FAMILIAR",IF(F6455="NEW",IF(ISNA(VLOOKUP(E6455,#REF!,1,FALSE())),"?TYPE_IDENTIFIABLE","?REFERENTIAL"),"_")))))</f>
        <v> </v>
      </c>
      <c r="H6455" s="25" t="str">
        <f>IF(J6455&lt;&gt;1,"",IF(I6455="SBJ","CB","?"))</f>
        <v> </v>
      </c>
      <c r="I6455" s="26" t="str">
        <f>IF(OR(E6455="",E6455="!!!",F6455="NEW"),"",INDEX(B6454:B$2,-1+SUMPRODUCT(MAX(ROW(E6454:E$2)*(E6455=E6454:E$2)))))</f>
        <v> </v>
      </c>
      <c r="J6455" s="26" t="str">
        <f>IF(OR(E6455="",E6455="!!!",F6455="NEW"),"",COUNTBLANK(OFFSET(A$1,,,SUMPRODUCT(MAX(ROW(E$2:E6455)*(E6455=E$2:E6455)))))-COUNTBLANK(OFFSET(A$1,,,SUMPRODUCT(MAX(ROW(E$1:E6454)*(E2=E$1:E6454))))))</f>
        <v> </v>
      </c>
      <c r="K6455" s="26" t="str">
        <f>IF(OR(E6455="",E6455="!!!",F6455="NEW"),"",INDEX(J$1:J6454,SUMPRODUCT(MAX(ROW(E$1:E6454)*(E6455=E$1:E6454)))))</f>
        <v> </v>
      </c>
      <c r="L6455" s="27"/>
    </row>
    <row r="6456" spans="1:12">
      <c r="A6456" s="20" t="s">
        <v>970</v>
      </c>
      <c r="E6456" s="22">
        <f>IF(D6456="?OLD","!!!","")</f>
        <v/>
      </c>
      <c r="F6456" s="23" t="str">
        <f>IF(OR(E6456="",E6456="!!!"),"",IF(NOT(ISNA(VLOOKUP(E6456,E$1:E6455,1,FALSE()))),"OLD",IF(AND(E6456&lt;&gt;"",E6456&lt;&gt;"!!!"),"NEW","")))</f>
        <v> </v>
      </c>
      <c r="G6456" s="24" t="str">
        <f>IF(OR(E6456="",E6456="!!!"),"",IF(OR(J6456=0,AND(J6456=1,K6456=1),AND(J6456=1,I6456="SBJ"),AND(J6456=1,I6456=0)),"?IN_FOCUS",IF(J6456&lt;=2,"?ACTIVATED",IF(J6456&lt;&gt;"","?FAMILIAR",IF(F6456="NEW",IF(ISNA(VLOOKUP(E6456,#REF!,1,FALSE())),"?TYPE_IDENTIFIABLE","?REFERENTIAL"),"_")))))</f>
        <v> </v>
      </c>
      <c r="H6456" s="25" t="str">
        <f>IF(J6456&lt;&gt;1,"",IF(I6456="SBJ","CB","?"))</f>
        <v> </v>
      </c>
      <c r="I6456" s="26" t="str">
        <f>IF(OR(E6456="",E6456="!!!",F6456="NEW"),"",INDEX(B6455:B$2,-1+SUMPRODUCT(MAX(ROW(E6455:E$2)*(E6456=E6455:E$2)))))</f>
        <v> </v>
      </c>
      <c r="J6456" s="26" t="str">
        <f>IF(OR(E6456="",E6456="!!!",F6456="NEW"),"",COUNTBLANK(OFFSET(A$1,,,SUMPRODUCT(MAX(ROW(E$2:E6456)*(E6456=E$2:E6456)))))-COUNTBLANK(OFFSET(A$1,,,SUMPRODUCT(MAX(ROW(E$1:E6455)*(E2=E$1:E6455))))))</f>
        <v> </v>
      </c>
      <c r="K6456" s="26" t="str">
        <f>IF(OR(E6456="",E6456="!!!",F6456="NEW"),"",INDEX(J$1:J6455,SUMPRODUCT(MAX(ROW(E$1:E6455)*(E6456=E$1:E6455)))))</f>
        <v> </v>
      </c>
      <c r="L6456" s="27"/>
    </row>
    <row r="6457" spans="1:12">
      <c r="A6457" s="20" t="s">
        <v>1448</v>
      </c>
      <c r="B6457" s="21" t="s">
        <v>1000</v>
      </c>
      <c r="C6457" s="21" t="s">
        <v>1004</v>
      </c>
      <c r="E6457" s="22">
        <f>IF(D6457="?OLD","!!!","")</f>
        <v/>
      </c>
      <c r="F6457" s="23" t="str">
        <f>IF(OR(E6457="",E6457="!!!"),"",IF(NOT(ISNA(VLOOKUP(E6457,E$1:E6456,1,FALSE()))),"OLD",IF(AND(E6457&lt;&gt;"",E6457&lt;&gt;"!!!"),"NEW","")))</f>
        <v> </v>
      </c>
      <c r="G6457" s="24" t="str">
        <f>IF(OR(E6457="",E6457="!!!"),"",IF(OR(J6457=0,AND(J6457=1,K6457=1),AND(J6457=1,I6457="SBJ"),AND(J6457=1,I6457=0)),"?IN_FOCUS",IF(J6457&lt;=2,"?ACTIVATED",IF(J6457&lt;&gt;"","?FAMILIAR",IF(F6457="NEW",IF(ISNA(VLOOKUP(E6457,#REF!,1,FALSE())),"?TYPE_IDENTIFIABLE","?REFERENTIAL"),"_")))))</f>
        <v> </v>
      </c>
      <c r="H6457" s="25" t="str">
        <f>IF(J6457&lt;&gt;1,"",IF(I6457="SBJ","CB","?"))</f>
        <v> </v>
      </c>
      <c r="I6457" s="26" t="str">
        <f>IF(OR(E6457="",E6457="!!!",F6457="NEW"),"",INDEX(B6456:B$2,-1+SUMPRODUCT(MAX(ROW(E6456:E$2)*(E6457=E6456:E$2)))))</f>
        <v> </v>
      </c>
      <c r="J6457" s="26" t="str">
        <f>IF(OR(E6457="",E6457="!!!",F6457="NEW"),"",COUNTBLANK(OFFSET(A$1,,,SUMPRODUCT(MAX(ROW(E$2:E6457)*(E6457=E$2:E6457)))))-COUNTBLANK(OFFSET(A$1,,,SUMPRODUCT(MAX(ROW(E$1:E6456)*(E2=E$1:E6456))))))</f>
        <v> </v>
      </c>
      <c r="K6457" s="26" t="str">
        <f>IF(OR(E6457="",E6457="!!!",F6457="NEW"),"",INDEX(J$1:J6456,SUMPRODUCT(MAX(ROW(E$1:E6456)*(E6457=E$1:E6456)))))</f>
        <v> </v>
      </c>
      <c r="L6457" s="27"/>
    </row>
    <row r="6458" spans="1:12">
      <c r="A6458" s="20" t="s">
        <v>1320</v>
      </c>
      <c r="E6458" s="22">
        <f>IF(D6458="?OLD","!!!","")</f>
        <v/>
      </c>
      <c r="F6458" s="23" t="str">
        <f>IF(OR(E6458="",E6458="!!!"),"",IF(NOT(ISNA(VLOOKUP(E6458,E$1:E6457,1,FALSE()))),"OLD",IF(AND(E6458&lt;&gt;"",E6458&lt;&gt;"!!!"),"NEW","")))</f>
        <v> </v>
      </c>
      <c r="G6458" s="24" t="str">
        <f>IF(OR(E6458="",E6458="!!!"),"",IF(OR(J6458=0,AND(J6458=1,K6458=1),AND(J6458=1,I6458="SBJ"),AND(J6458=1,I6458=0)),"?IN_FOCUS",IF(J6458&lt;=2,"?ACTIVATED",IF(J6458&lt;&gt;"","?FAMILIAR",IF(F6458="NEW",IF(ISNA(VLOOKUP(E6458,#REF!,1,FALSE())),"?TYPE_IDENTIFIABLE","?REFERENTIAL"),"_")))))</f>
        <v> </v>
      </c>
      <c r="H6458" s="25" t="str">
        <f>IF(J6458&lt;&gt;1,"",IF(I6458="SBJ","CB","?"))</f>
        <v> </v>
      </c>
      <c r="I6458" s="26" t="str">
        <f>IF(OR(E6458="",E6458="!!!",F6458="NEW"),"",INDEX(B6457:B$2,-1+SUMPRODUCT(MAX(ROW(E6457:E$2)*(E6458=E6457:E$2)))))</f>
        <v> </v>
      </c>
      <c r="J6458" s="26" t="str">
        <f>IF(OR(E6458="",E6458="!!!",F6458="NEW"),"",COUNTBLANK(OFFSET(A$1,,,SUMPRODUCT(MAX(ROW(E$2:E6458)*(E6458=E$2:E6458)))))-COUNTBLANK(OFFSET(A$1,,,SUMPRODUCT(MAX(ROW(E$1:E6457)*(E2=E$1:E6457))))))</f>
        <v> </v>
      </c>
      <c r="K6458" s="26" t="str">
        <f>IF(OR(E6458="",E6458="!!!",F6458="NEW"),"",INDEX(J$1:J6457,SUMPRODUCT(MAX(ROW(E$1:E6457)*(E6458=E$1:E6457)))))</f>
        <v> </v>
      </c>
      <c r="L6458" s="27"/>
    </row>
    <row r="6459" spans="1:12">
      <c r="A6459" s="20" t="s">
        <v>2527</v>
      </c>
      <c r="E6459" s="22">
        <f>IF(D6459="?OLD","!!!","")</f>
        <v/>
      </c>
      <c r="F6459" s="23" t="str">
        <f>IF(OR(E6459="",E6459="!!!"),"",IF(NOT(ISNA(VLOOKUP(E6459,E$1:E6458,1,FALSE()))),"OLD",IF(AND(E6459&lt;&gt;"",E6459&lt;&gt;"!!!"),"NEW","")))</f>
        <v> </v>
      </c>
      <c r="G6459" s="24" t="str">
        <f>IF(OR(E6459="",E6459="!!!"),"",IF(OR(J6459=0,AND(J6459=1,K6459=1),AND(J6459=1,I6459="SBJ"),AND(J6459=1,I6459=0)),"?IN_FOCUS",IF(J6459&lt;=2,"?ACTIVATED",IF(J6459&lt;&gt;"","?FAMILIAR",IF(F6459="NEW",IF(ISNA(VLOOKUP(E6459,#REF!,1,FALSE())),"?TYPE_IDENTIFIABLE","?REFERENTIAL"),"_")))))</f>
        <v> </v>
      </c>
      <c r="H6459" s="25" t="str">
        <f>IF(J6459&lt;&gt;1,"",IF(I6459="SBJ","CB","?"))</f>
        <v> </v>
      </c>
      <c r="I6459" s="26" t="str">
        <f>IF(OR(E6459="",E6459="!!!",F6459="NEW"),"",INDEX(B6458:B$2,-1+SUMPRODUCT(MAX(ROW(E6458:E$2)*(E6459=E6458:E$2)))))</f>
        <v> </v>
      </c>
      <c r="J6459" s="26" t="str">
        <f>IF(OR(E6459="",E6459="!!!",F6459="NEW"),"",COUNTBLANK(OFFSET(A$1,,,SUMPRODUCT(MAX(ROW(E$2:E6459)*(E6459=E$2:E6459)))))-COUNTBLANK(OFFSET(A$1,,,SUMPRODUCT(MAX(ROW(E$1:E6458)*(E2=E$1:E6458))))))</f>
        <v> </v>
      </c>
      <c r="K6459" s="26" t="str">
        <f>IF(OR(E6459="",E6459="!!!",F6459="NEW"),"",INDEX(J$1:J6458,SUMPRODUCT(MAX(ROW(E$1:E6458)*(E6459=E$1:E6458)))))</f>
        <v> </v>
      </c>
      <c r="L6459" s="27"/>
    </row>
    <row r="6460" spans="1:12">
      <c r="A6460" s="20" t="s">
        <v>974</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1301</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857</v>
      </c>
      <c r="B6462" s="21" t="s">
        <v>1046</v>
      </c>
      <c r="C6462" s="21" t="s">
        <v>985</v>
      </c>
      <c r="D6462" s="21" t="s">
        <v>964</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2528</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t="s">
        <v>1751</v>
      </c>
      <c r="E6464" s="22">
        <f>IF(D6464="?OLD","!!!","")</f>
        <v/>
      </c>
      <c r="F6464" s="23" t="str">
        <f>IF(OR(E6464="",E6464="!!!"),"",IF(NOT(ISNA(VLOOKUP(E6464,E$1:E6463,1,FALSE()))),"OLD",IF(AND(E6464&lt;&gt;"",E6464&lt;&gt;"!!!"),"NEW","")))</f>
        <v> </v>
      </c>
      <c r="G6464" s="24" t="str">
        <f>IF(OR(E6464="",E6464="!!!"),"",IF(OR(J6464=0,AND(J6464=1,K6464=1),AND(J6464=1,I6464="SBJ"),AND(J6464=1,I6464=0)),"?IN_FOCUS",IF(J6464&lt;=2,"?ACTIVATED",IF(J6464&lt;&gt;"","?FAMILIAR",IF(F6464="NEW",IF(ISNA(VLOOKUP(E6464,#REF!,1,FALSE())),"?TYPE_IDENTIFIABLE","?REFERENTIAL"),"_")))))</f>
        <v> </v>
      </c>
      <c r="H6464" s="25" t="str">
        <f>IF(J6464&lt;&gt;1,"",IF(I6464="SBJ","CB","?"))</f>
        <v> </v>
      </c>
      <c r="I6464" s="26" t="str">
        <f>IF(OR(E6464="",E6464="!!!",F6464="NEW"),"",INDEX(B6463:B$2,-1+SUMPRODUCT(MAX(ROW(E6463:E$2)*(E6464=E6463:E$2)))))</f>
        <v> </v>
      </c>
      <c r="J6464" s="26" t="str">
        <f>IF(OR(E6464="",E6464="!!!",F6464="NEW"),"",COUNTBLANK(OFFSET(A$1,,,SUMPRODUCT(MAX(ROW(E$2:E6464)*(E6464=E$2:E6464)))))-COUNTBLANK(OFFSET(A$1,,,SUMPRODUCT(MAX(ROW(E$1:E6463)*(E2=E$1:E6463))))))</f>
        <v> </v>
      </c>
      <c r="K6464" s="26" t="str">
        <f>IF(OR(E6464="",E6464="!!!",F6464="NEW"),"",INDEX(J$1:J6463,SUMPRODUCT(MAX(ROW(E$1:E6463)*(E6464=E$1:E6463)))))</f>
        <v> </v>
      </c>
      <c r="L6464" s="27"/>
    </row>
    <row r="6465" spans="1:12">
      <c r="A6465" s="20" t="s">
        <v>1029</v>
      </c>
      <c r="E6465" s="22">
        <f>IF(D6465="?OLD","!!!","")</f>
        <v/>
      </c>
      <c r="F6465" s="23" t="str">
        <f>IF(OR(E6465="",E6465="!!!"),"",IF(NOT(ISNA(VLOOKUP(E6465,E$1:E6464,1,FALSE()))),"OLD",IF(AND(E6465&lt;&gt;"",E6465&lt;&gt;"!!!"),"NEW","")))</f>
        <v> </v>
      </c>
      <c r="G6465" s="24" t="str">
        <f>IF(OR(E6465="",E6465="!!!"),"",IF(OR(J6465=0,AND(J6465=1,K6465=1),AND(J6465=1,I6465="SBJ"),AND(J6465=1,I6465=0)),"?IN_FOCUS",IF(J6465&lt;=2,"?ACTIVATED",IF(J6465&lt;&gt;"","?FAMILIAR",IF(F6465="NEW",IF(ISNA(VLOOKUP(E6465,#REF!,1,FALSE())),"?TYPE_IDENTIFIABLE","?REFERENTIAL"),"_")))))</f>
        <v> </v>
      </c>
      <c r="H6465" s="25" t="str">
        <f>IF(J6465&lt;&gt;1,"",IF(I6465="SBJ","CB","?"))</f>
        <v> </v>
      </c>
      <c r="I6465" s="26" t="str">
        <f>IF(OR(E6465="",E6465="!!!",F6465="NEW"),"",INDEX(B6464:B$2,-1+SUMPRODUCT(MAX(ROW(E6464:E$2)*(E6465=E6464:E$2)))))</f>
        <v> </v>
      </c>
      <c r="J6465" s="26" t="str">
        <f>IF(OR(E6465="",E6465="!!!",F6465="NEW"),"",COUNTBLANK(OFFSET(A$1,,,SUMPRODUCT(MAX(ROW(E$2:E6465)*(E6465=E$2:E6465)))))-COUNTBLANK(OFFSET(A$1,,,SUMPRODUCT(MAX(ROW(E$1:E6464)*(E2=E$1:E6464))))))</f>
        <v> </v>
      </c>
      <c r="K6465" s="26" t="str">
        <f>IF(OR(E6465="",E6465="!!!",F6465="NEW"),"",INDEX(J$1:J6464,SUMPRODUCT(MAX(ROW(E$1:E6464)*(E6465=E$1:E6464)))))</f>
        <v> </v>
      </c>
      <c r="L6465" s="27"/>
    </row>
    <row r="6466" spans="1:12">
      <c r="A6466" s="20" t="s">
        <v>744</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1183</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1116</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1010</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2529</v>
      </c>
      <c r="B6470" s="21" t="s">
        <v>1049</v>
      </c>
      <c r="C6470" s="21" t="s">
        <v>1012</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970</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499</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1014</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1128</v>
      </c>
      <c r="B6474" s="21" t="s">
        <v>1227</v>
      </c>
      <c r="C6474" s="21" t="s">
        <v>1016</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1019</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385</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1323</v>
      </c>
      <c r="B6477" s="21" t="s">
        <v>1156</v>
      </c>
      <c r="C6477" s="21" t="s">
        <v>997</v>
      </c>
      <c r="D6477" s="21" t="s">
        <v>964</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981</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row>
    <row r="6480" spans="1:12">
      <c r="A6480" s="20" t="s">
        <v>2530</v>
      </c>
    </row>
    <row r="6481" spans="1:12">
      <c r="A6481" s="20" t="s">
        <v>1145</v>
      </c>
      <c r="E6481" s="22">
        <f>IF(D6481="?OLD","!!!","")</f>
        <v/>
      </c>
      <c r="F6481" s="23" t="str">
        <f>IF(OR(E6481="",E6481="!!!"),"",IF(NOT(ISNA(VLOOKUP(E6481,E$1:E6480,1,FALSE()))),"OLD",IF(AND(E6481&lt;&gt;"",E6481&lt;&gt;"!!!"),"NEW","")))</f>
        <v> </v>
      </c>
      <c r="G6481" s="24" t="str">
        <f>IF(OR(E6481="",E6481="!!!"),"",IF(OR(J6481=0,AND(J6481=1,K6481=1),AND(J6481=1,I6481="SBJ"),AND(J6481=1,I6481=0)),"?IN_FOCUS",IF(J6481&lt;=2,"?ACTIVATED",IF(J6481&lt;&gt;"","?FAMILIAR",IF(F6481="NEW",IF(ISNA(VLOOKUP(E6481,#REF!,1,FALSE())),"?TYPE_IDENTIFIABLE","?REFERENTIAL"),"_")))))</f>
        <v> </v>
      </c>
      <c r="H6481" s="25" t="str">
        <f>IF(J6481&lt;&gt;1,"",IF(I6481="SBJ","CB","?"))</f>
        <v> </v>
      </c>
      <c r="I6481" s="26" t="str">
        <f>IF(OR(E6481="",E6481="!!!",F6481="NEW"),"",INDEX(B6480:B$2,-1+SUMPRODUCT(MAX(ROW(E6480:E$2)*(E6481=E6480:E$2)))))</f>
        <v> </v>
      </c>
      <c r="J6481" s="26" t="str">
        <f>IF(OR(E6481="",E6481="!!!",F6481="NEW"),"",COUNTBLANK(OFFSET(A$1,,,SUMPRODUCT(MAX(ROW(E$2:E6481)*(E6481=E$2:E6481)))))-COUNTBLANK(OFFSET(A$1,,,SUMPRODUCT(MAX(ROW(E$1:E6480)*(E2=E$1:E6480))))))</f>
        <v> </v>
      </c>
      <c r="K6481" s="26" t="str">
        <f>IF(OR(E6481="",E6481="!!!",F6481="NEW"),"",INDEX(J$1:J6480,SUMPRODUCT(MAX(ROW(E$1:E6480)*(E6481=E$1:E6480)))))</f>
        <v> </v>
      </c>
      <c r="L6481" s="27"/>
    </row>
    <row r="6482" spans="1:12">
      <c r="A6482" s="20" t="s">
        <v>857</v>
      </c>
      <c r="B6482" s="21" t="s">
        <v>962</v>
      </c>
      <c r="C6482" s="21" t="s">
        <v>985</v>
      </c>
      <c r="D6482" s="21" t="s">
        <v>964</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1762</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981</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row>
    <row r="6486" spans="1:12">
      <c r="A6486" s="20" t="s">
        <v>2531</v>
      </c>
    </row>
    <row r="6487" spans="1:12">
      <c r="A6487" s="20" t="s">
        <v>1083</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t="s">
        <v>966</v>
      </c>
      <c r="E6488" s="22">
        <f>IF(D6488="?OLD","!!!","")</f>
        <v/>
      </c>
      <c r="F6488" s="23" t="str">
        <f>IF(OR(E6488="",E6488="!!!"),"",IF(NOT(ISNA(VLOOKUP(E6488,E$1:E6487,1,FALSE()))),"OLD",IF(AND(E6488&lt;&gt;"",E6488&lt;&gt;"!!!"),"NEW","")))</f>
        <v> </v>
      </c>
      <c r="G6488" s="24" t="str">
        <f>IF(OR(E6488="",E6488="!!!"),"",IF(OR(J6488=0,AND(J6488=1,K6488=1),AND(J6488=1,I6488="SBJ"),AND(J6488=1,I6488=0)),"?IN_FOCUS",IF(J6488&lt;=2,"?ACTIVATED",IF(J6488&lt;&gt;"","?FAMILIAR",IF(F6488="NEW",IF(ISNA(VLOOKUP(E6488,#REF!,1,FALSE())),"?TYPE_IDENTIFIABLE","?REFERENTIAL"),"_")))))</f>
        <v> </v>
      </c>
      <c r="H6488" s="25" t="str">
        <f>IF(J6488&lt;&gt;1,"",IF(I6488="SBJ","CB","?"))</f>
        <v> </v>
      </c>
      <c r="I6488" s="26" t="str">
        <f>IF(OR(E6488="",E6488="!!!",F6488="NEW"),"",INDEX(B6487:B$2,-1+SUMPRODUCT(MAX(ROW(E6487:E$2)*(E6488=E6487:E$2)))))</f>
        <v> </v>
      </c>
      <c r="J6488" s="26" t="str">
        <f>IF(OR(E6488="",E6488="!!!",F6488="NEW"),"",COUNTBLANK(OFFSET(A$1,,,SUMPRODUCT(MAX(ROW(E$2:E6488)*(E6488=E$2:E6488)))))-COUNTBLANK(OFFSET(A$1,,,SUMPRODUCT(MAX(ROW(E$1:E6487)*(E2=E$1:E6487))))))</f>
        <v> </v>
      </c>
      <c r="K6488" s="26" t="str">
        <f>IF(OR(E6488="",E6488="!!!",F6488="NEW"),"",INDEX(J$1:J6487,SUMPRODUCT(MAX(ROW(E$1:E6487)*(E6488=E$1:E6487)))))</f>
        <v> </v>
      </c>
      <c r="L6488" s="27"/>
    </row>
    <row r="6489" spans="1:12">
      <c r="A6489" s="20" t="s">
        <v>2214</v>
      </c>
      <c r="E6489" s="22">
        <f>IF(D6489="?OLD","!!!","")</f>
        <v/>
      </c>
      <c r="F6489" s="23" t="str">
        <f>IF(OR(E6489="",E6489="!!!"),"",IF(NOT(ISNA(VLOOKUP(E6489,E$1:E6488,1,FALSE()))),"OLD",IF(AND(E6489&lt;&gt;"",E6489&lt;&gt;"!!!"),"NEW","")))</f>
        <v> </v>
      </c>
      <c r="G6489" s="24" t="str">
        <f>IF(OR(E6489="",E6489="!!!"),"",IF(OR(J6489=0,AND(J6489=1,K6489=1),AND(J6489=1,I6489="SBJ"),AND(J6489=1,I6489=0)),"?IN_FOCUS",IF(J6489&lt;=2,"?ACTIVATED",IF(J6489&lt;&gt;"","?FAMILIAR",IF(F6489="NEW",IF(ISNA(VLOOKUP(E6489,#REF!,1,FALSE())),"?TYPE_IDENTIFIABLE","?REFERENTIAL"),"_")))))</f>
        <v> </v>
      </c>
      <c r="H6489" s="25" t="str">
        <f>IF(J6489&lt;&gt;1,"",IF(I6489="SBJ","CB","?"))</f>
        <v> </v>
      </c>
      <c r="I6489" s="26" t="str">
        <f>IF(OR(E6489="",E6489="!!!",F6489="NEW"),"",INDEX(B6488:B$2,-1+SUMPRODUCT(MAX(ROW(E6488:E$2)*(E6489=E6488:E$2)))))</f>
        <v> </v>
      </c>
      <c r="J6489" s="26" t="str">
        <f>IF(OR(E6489="",E6489="!!!",F6489="NEW"),"",COUNTBLANK(OFFSET(A$1,,,SUMPRODUCT(MAX(ROW(E$2:E6489)*(E6489=E$2:E6489)))))-COUNTBLANK(OFFSET(A$1,,,SUMPRODUCT(MAX(ROW(E$1:E6488)*(E2=E$1:E6488))))))</f>
        <v> </v>
      </c>
      <c r="K6489" s="26" t="str">
        <f>IF(OR(E6489="",E6489="!!!",F6489="NEW"),"",INDEX(J$1:J6488,SUMPRODUCT(MAX(ROW(E$1:E6488)*(E6489=E$1:E6488)))))</f>
        <v> </v>
      </c>
      <c r="L6489" s="27"/>
    </row>
    <row r="6490" spans="1:12">
      <c r="A6490" s="20" t="s">
        <v>974</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744</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t="s">
        <v>1594</v>
      </c>
      <c r="E6492" s="22">
        <f>IF(D6492="?OLD","!!!","")</f>
        <v/>
      </c>
      <c r="F6492" s="23" t="str">
        <f>IF(OR(E6492="",E6492="!!!"),"",IF(NOT(ISNA(VLOOKUP(E6492,E$1:E6491,1,FALSE()))),"OLD",IF(AND(E6492&lt;&gt;"",E6492&lt;&gt;"!!!"),"NEW","")))</f>
        <v> </v>
      </c>
      <c r="G6492" s="24" t="str">
        <f>IF(OR(E6492="",E6492="!!!"),"",IF(OR(J6492=0,AND(J6492=1,K6492=1),AND(J6492=1,I6492="SBJ"),AND(J6492=1,I6492=0)),"?IN_FOCUS",IF(J6492&lt;=2,"?ACTIVATED",IF(J6492&lt;&gt;"","?FAMILIAR",IF(F6492="NEW",IF(ISNA(VLOOKUP(E6492,#REF!,1,FALSE())),"?TYPE_IDENTIFIABLE","?REFERENTIAL"),"_")))))</f>
        <v> </v>
      </c>
      <c r="H6492" s="25" t="str">
        <f>IF(J6492&lt;&gt;1,"",IF(I6492="SBJ","CB","?"))</f>
        <v> </v>
      </c>
      <c r="I6492" s="26" t="str">
        <f>IF(OR(E6492="",E6492="!!!",F6492="NEW"),"",INDEX(B6491:B$2,-1+SUMPRODUCT(MAX(ROW(E6491:E$2)*(E6492=E6491:E$2)))))</f>
        <v> </v>
      </c>
      <c r="J6492" s="26" t="str">
        <f>IF(OR(E6492="",E6492="!!!",F6492="NEW"),"",COUNTBLANK(OFFSET(A$1,,,SUMPRODUCT(MAX(ROW(E$2:E6492)*(E6492=E$2:E6492)))))-COUNTBLANK(OFFSET(A$1,,,SUMPRODUCT(MAX(ROW(E$1:E6491)*(E2=E$1:E6491))))))</f>
        <v> </v>
      </c>
      <c r="K6492" s="26" t="str">
        <f>IF(OR(E6492="",E6492="!!!",F6492="NEW"),"",INDEX(J$1:J6491,SUMPRODUCT(MAX(ROW(E$1:E6491)*(E6492=E$1:E6491)))))</f>
        <v> </v>
      </c>
      <c r="L6492" s="27"/>
    </row>
    <row r="6493" spans="1:12">
      <c r="A6493" s="20" t="s">
        <v>2532</v>
      </c>
      <c r="E6493" s="22">
        <f>IF(D6493="?OLD","!!!","")</f>
        <v/>
      </c>
      <c r="F6493" s="23" t="str">
        <f>IF(OR(E6493="",E6493="!!!"),"",IF(NOT(ISNA(VLOOKUP(E6493,E$1:E6492,1,FALSE()))),"OLD",IF(AND(E6493&lt;&gt;"",E6493&lt;&gt;"!!!"),"NEW","")))</f>
        <v> </v>
      </c>
      <c r="G6493" s="24" t="str">
        <f>IF(OR(E6493="",E6493="!!!"),"",IF(OR(J6493=0,AND(J6493=1,K6493=1),AND(J6493=1,I6493="SBJ"),AND(J6493=1,I6493=0)),"?IN_FOCUS",IF(J6493&lt;=2,"?ACTIVATED",IF(J6493&lt;&gt;"","?FAMILIAR",IF(F6493="NEW",IF(ISNA(VLOOKUP(E6493,#REF!,1,FALSE())),"?TYPE_IDENTIFIABLE","?REFERENTIAL"),"_")))))</f>
        <v> </v>
      </c>
      <c r="H6493" s="25" t="str">
        <f>IF(J6493&lt;&gt;1,"",IF(I6493="SBJ","CB","?"))</f>
        <v> </v>
      </c>
      <c r="I6493" s="26" t="str">
        <f>IF(OR(E6493="",E6493="!!!",F6493="NEW"),"",INDEX(B6492:B$2,-1+SUMPRODUCT(MAX(ROW(E6492:E$2)*(E6493=E6492:E$2)))))</f>
        <v> </v>
      </c>
      <c r="J6493" s="26" t="str">
        <f>IF(OR(E6493="",E6493="!!!",F6493="NEW"),"",COUNTBLANK(OFFSET(A$1,,,SUMPRODUCT(MAX(ROW(E$2:E6493)*(E6493=E$2:E6493)))))-COUNTBLANK(OFFSET(A$1,,,SUMPRODUCT(MAX(ROW(E$1:E6492)*(E2=E$1:E6492))))))</f>
        <v> </v>
      </c>
      <c r="K6493" s="26" t="str">
        <f>IF(OR(E6493="",E6493="!!!",F6493="NEW"),"",INDEX(J$1:J6492,SUMPRODUCT(MAX(ROW(E$1:E6492)*(E6493=E$1:E6492)))))</f>
        <v> </v>
      </c>
      <c r="L6493" s="27"/>
    </row>
    <row r="6494" spans="1:12">
      <c r="A6494" s="20" t="s">
        <v>1553</v>
      </c>
      <c r="E6494" s="22">
        <f>IF(D6494="?OLD","!!!","")</f>
        <v/>
      </c>
      <c r="F6494" s="23" t="str">
        <f>IF(OR(E6494="",E6494="!!!"),"",IF(NOT(ISNA(VLOOKUP(E6494,E$1:E6493,1,FALSE()))),"OLD",IF(AND(E6494&lt;&gt;"",E6494&lt;&gt;"!!!"),"NEW","")))</f>
        <v> </v>
      </c>
      <c r="G6494" s="24" t="str">
        <f>IF(OR(E6494="",E6494="!!!"),"",IF(OR(J6494=0,AND(J6494=1,K6494=1),AND(J6494=1,I6494="SBJ"),AND(J6494=1,I6494=0)),"?IN_FOCUS",IF(J6494&lt;=2,"?ACTIVATED",IF(J6494&lt;&gt;"","?FAMILIAR",IF(F6494="NEW",IF(ISNA(VLOOKUP(E6494,#REF!,1,FALSE())),"?TYPE_IDENTIFIABLE","?REFERENTIAL"),"_")))))</f>
        <v> </v>
      </c>
      <c r="H6494" s="25" t="str">
        <f>IF(J6494&lt;&gt;1,"",IF(I6494="SBJ","CB","?"))</f>
        <v> </v>
      </c>
      <c r="I6494" s="26" t="str">
        <f>IF(OR(E6494="",E6494="!!!",F6494="NEW"),"",INDEX(B6493:B$2,-1+SUMPRODUCT(MAX(ROW(E6493:E$2)*(E6494=E6493:E$2)))))</f>
        <v> </v>
      </c>
      <c r="J6494" s="26" t="str">
        <f>IF(OR(E6494="",E6494="!!!",F6494="NEW"),"",COUNTBLANK(OFFSET(A$1,,,SUMPRODUCT(MAX(ROW(E$2:E6494)*(E6494=E$2:E6494)))))-COUNTBLANK(OFFSET(A$1,,,SUMPRODUCT(MAX(ROW(E$1:E6493)*(E2=E$1:E6493))))))</f>
        <v> </v>
      </c>
      <c r="K6494" s="26" t="str">
        <f>IF(OR(E6494="",E6494="!!!",F6494="NEW"),"",INDEX(J$1:J6493,SUMPRODUCT(MAX(ROW(E$1:E6493)*(E6494=E$1:E6493)))))</f>
        <v> </v>
      </c>
      <c r="L6494" s="27"/>
    </row>
    <row r="6495" spans="1:12">
      <c r="A6495" s="20" t="s">
        <v>1033</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971</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2225</v>
      </c>
      <c r="B6497" s="21" t="s">
        <v>1152</v>
      </c>
      <c r="C6497" s="21" t="s">
        <v>977</v>
      </c>
      <c r="D6497" s="21" t="s">
        <v>964</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970</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2517</v>
      </c>
      <c r="B6499" s="21" t="s">
        <v>1156</v>
      </c>
      <c r="C6499" s="21" t="s">
        <v>963</v>
      </c>
      <c r="D6499" s="21" t="s">
        <v>964</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t="s">
        <v>2518</v>
      </c>
      <c r="B6500" s="21" t="s">
        <v>1204</v>
      </c>
      <c r="C6500" s="21" t="s">
        <v>963</v>
      </c>
      <c r="D6500" s="21" t="s">
        <v>964</v>
      </c>
      <c r="E6500" s="22">
        <f>IF(D6500="?OLD","!!!","")</f>
        <v/>
      </c>
      <c r="F6500" s="23" t="str">
        <f>IF(OR(E6500="",E6500="!!!"),"",IF(NOT(ISNA(VLOOKUP(E6500,E$1:E6499,1,FALSE()))),"OLD",IF(AND(E6500&lt;&gt;"",E6500&lt;&gt;"!!!"),"NEW","")))</f>
        <v> </v>
      </c>
      <c r="G6500" s="24" t="str">
        <f>IF(OR(E6500="",E6500="!!!"),"",IF(OR(J6500=0,AND(J6500=1,K6500=1),AND(J6500=1,I6500="SBJ"),AND(J6500=1,I6500=0)),"?IN_FOCUS",IF(J6500&lt;=2,"?ACTIVATED",IF(J6500&lt;&gt;"","?FAMILIAR",IF(F6500="NEW",IF(ISNA(VLOOKUP(E6500,#REF!,1,FALSE())),"?TYPE_IDENTIFIABLE","?REFERENTIAL"),"_")))))</f>
        <v> </v>
      </c>
      <c r="H6500" s="25" t="str">
        <f>IF(J6500&lt;&gt;1,"",IF(I6500="SBJ","CB","?"))</f>
        <v> </v>
      </c>
      <c r="I6500" s="26" t="str">
        <f>IF(OR(E6500="",E6500="!!!",F6500="NEW"),"",INDEX(B6499:B$2,-1+SUMPRODUCT(MAX(ROW(E6499:E$2)*(E6500=E6499:E$2)))))</f>
        <v> </v>
      </c>
      <c r="J6500" s="26" t="str">
        <f>IF(OR(E6500="",E6500="!!!",F6500="NEW"),"",COUNTBLANK(OFFSET(A$1,,,SUMPRODUCT(MAX(ROW(E$2:E6500)*(E6500=E$2:E6500)))))-COUNTBLANK(OFFSET(A$1,,,SUMPRODUCT(MAX(ROW(E$1:E6499)*(E2=E$1:E6499))))))</f>
        <v> </v>
      </c>
      <c r="K6500" s="26" t="str">
        <f>IF(OR(E6500="",E6500="!!!",F6500="NEW"),"",INDEX(J$1:J6499,SUMPRODUCT(MAX(ROW(E$1:E6499)*(E6500=E$1:E6499)))))</f>
        <v> </v>
      </c>
      <c r="L6500" s="27"/>
    </row>
    <row r="6501" spans="1:12">
      <c r="A6501" s="20" t="s">
        <v>1090</v>
      </c>
      <c r="E6501" s="22">
        <f>IF(D6501="?OLD","!!!","")</f>
        <v/>
      </c>
      <c r="F6501" s="23" t="str">
        <f>IF(OR(E6501="",E6501="!!!"),"",IF(NOT(ISNA(VLOOKUP(E6501,E$1:E6500,1,FALSE()))),"OLD",IF(AND(E6501&lt;&gt;"",E6501&lt;&gt;"!!!"),"NEW","")))</f>
        <v> </v>
      </c>
      <c r="G6501" s="24" t="str">
        <f>IF(OR(E6501="",E6501="!!!"),"",IF(OR(J6501=0,AND(J6501=1,K6501=1),AND(J6501=1,I6501="SBJ"),AND(J6501=1,I6501=0)),"?IN_FOCUS",IF(J6501&lt;=2,"?ACTIVATED",IF(J6501&lt;&gt;"","?FAMILIAR",IF(F6501="NEW",IF(ISNA(VLOOKUP(E6501,#REF!,1,FALSE())),"?TYPE_IDENTIFIABLE","?REFERENTIAL"),"_")))))</f>
        <v> </v>
      </c>
      <c r="H6501" s="25" t="str">
        <f>IF(J6501&lt;&gt;1,"",IF(I6501="SBJ","CB","?"))</f>
        <v> </v>
      </c>
      <c r="I6501" s="26" t="str">
        <f>IF(OR(E6501="",E6501="!!!",F6501="NEW"),"",INDEX(B6500:B$2,-1+SUMPRODUCT(MAX(ROW(E6500:E$2)*(E6501=E6500:E$2)))))</f>
        <v> </v>
      </c>
      <c r="J6501" s="26" t="str">
        <f>IF(OR(E6501="",E6501="!!!",F6501="NEW"),"",COUNTBLANK(OFFSET(A$1,,,SUMPRODUCT(MAX(ROW(E$2:E6501)*(E6501=E$2:E6501)))))-COUNTBLANK(OFFSET(A$1,,,SUMPRODUCT(MAX(ROW(E$1:E6500)*(E2=E$1:E6500))))))</f>
        <v> </v>
      </c>
      <c r="K6501" s="26" t="str">
        <f>IF(OR(E6501="",E6501="!!!",F6501="NEW"),"",INDEX(J$1:J6500,SUMPRODUCT(MAX(ROW(E$1:E6500)*(E6501=E$1:E6500)))))</f>
        <v> </v>
      </c>
      <c r="L6501" s="27"/>
    </row>
    <row r="6502" spans="1:12">
      <c r="A6502" s="20" t="s">
        <v>2533</v>
      </c>
      <c r="E6502" s="22">
        <f>IF(D6502="?OLD","!!!","")</f>
        <v/>
      </c>
      <c r="F6502" s="23" t="str">
        <f>IF(OR(E6502="",E6502="!!!"),"",IF(NOT(ISNA(VLOOKUP(E6502,E$1:E6501,1,FALSE()))),"OLD",IF(AND(E6502&lt;&gt;"",E6502&lt;&gt;"!!!"),"NEW","")))</f>
        <v> </v>
      </c>
      <c r="G6502" s="24" t="str">
        <f>IF(OR(E6502="",E6502="!!!"),"",IF(OR(J6502=0,AND(J6502=1,K6502=1),AND(J6502=1,I6502="SBJ"),AND(J6502=1,I6502=0)),"?IN_FOCUS",IF(J6502&lt;=2,"?ACTIVATED",IF(J6502&lt;&gt;"","?FAMILIAR",IF(F6502="NEW",IF(ISNA(VLOOKUP(E6502,#REF!,1,FALSE())),"?TYPE_IDENTIFIABLE","?REFERENTIAL"),"_")))))</f>
        <v> </v>
      </c>
      <c r="H6502" s="25" t="str">
        <f>IF(J6502&lt;&gt;1,"",IF(I6502="SBJ","CB","?"))</f>
        <v> </v>
      </c>
      <c r="I6502" s="26" t="str">
        <f>IF(OR(E6502="",E6502="!!!",F6502="NEW"),"",INDEX(B6501:B$2,-1+SUMPRODUCT(MAX(ROW(E6501:E$2)*(E6502=E6501:E$2)))))</f>
        <v> </v>
      </c>
      <c r="J6502" s="26" t="str">
        <f>IF(OR(E6502="",E6502="!!!",F6502="NEW"),"",COUNTBLANK(OFFSET(A$1,,,SUMPRODUCT(MAX(ROW(E$2:E6502)*(E6502=E$2:E6502)))))-COUNTBLANK(OFFSET(A$1,,,SUMPRODUCT(MAX(ROW(E$1:E6501)*(E2=E$1:E6501))))))</f>
        <v> </v>
      </c>
      <c r="K6502" s="26" t="str">
        <f>IF(OR(E6502="",E6502="!!!",F6502="NEW"),"",INDEX(J$1:J6501,SUMPRODUCT(MAX(ROW(E$1:E6501)*(E6502=E$1:E6501)))))</f>
        <v> </v>
      </c>
      <c r="L6502" s="27"/>
    </row>
    <row r="6503" spans="1:12">
      <c r="A6503" s="20" t="s">
        <v>2534</v>
      </c>
      <c r="E6503" s="22">
        <f>IF(D6503="?OLD","!!!","")</f>
        <v/>
      </c>
      <c r="F6503" s="23" t="str">
        <f>IF(OR(E6503="",E6503="!!!"),"",IF(NOT(ISNA(VLOOKUP(E6503,E$1:E6502,1,FALSE()))),"OLD",IF(AND(E6503&lt;&gt;"",E6503&lt;&gt;"!!!"),"NEW","")))</f>
        <v> </v>
      </c>
      <c r="G6503" s="24" t="str">
        <f>IF(OR(E6503="",E6503="!!!"),"",IF(OR(J6503=0,AND(J6503=1,K6503=1),AND(J6503=1,I6503="SBJ"),AND(J6503=1,I6503=0)),"?IN_FOCUS",IF(J6503&lt;=2,"?ACTIVATED",IF(J6503&lt;&gt;"","?FAMILIAR",IF(F6503="NEW",IF(ISNA(VLOOKUP(E6503,#REF!,1,FALSE())),"?TYPE_IDENTIFIABLE","?REFERENTIAL"),"_")))))</f>
        <v> </v>
      </c>
      <c r="H6503" s="25" t="str">
        <f>IF(J6503&lt;&gt;1,"",IF(I6503="SBJ","CB","?"))</f>
        <v> </v>
      </c>
      <c r="I6503" s="26" t="str">
        <f>IF(OR(E6503="",E6503="!!!",F6503="NEW"),"",INDEX(B6502:B$2,-1+SUMPRODUCT(MAX(ROW(E6502:E$2)*(E6503=E6502:E$2)))))</f>
        <v> </v>
      </c>
      <c r="J6503" s="26" t="str">
        <f>IF(OR(E6503="",E6503="!!!",F6503="NEW"),"",COUNTBLANK(OFFSET(A$1,,,SUMPRODUCT(MAX(ROW(E$2:E6503)*(E6503=E$2:E6503)))))-COUNTBLANK(OFFSET(A$1,,,SUMPRODUCT(MAX(ROW(E$1:E6502)*(E2=E$1:E6502))))))</f>
        <v> </v>
      </c>
      <c r="K6503" s="26" t="str">
        <f>IF(OR(E6503="",E6503="!!!",F6503="NEW"),"",INDEX(J$1:J6502,SUMPRODUCT(MAX(ROW(E$1:E6502)*(E6503=E$1:E6502)))))</f>
        <v> </v>
      </c>
      <c r="L6503" s="27"/>
    </row>
    <row r="6504" spans="1:12">
      <c r="A6504" s="20" t="s">
        <v>981</v>
      </c>
      <c r="E6504" s="22">
        <f>IF(D6504="?OLD","!!!","")</f>
        <v/>
      </c>
      <c r="F6504" s="23" t="str">
        <f>IF(OR(E6504="",E6504="!!!"),"",IF(NOT(ISNA(VLOOKUP(E6504,E$1:E6503,1,FALSE()))),"OLD",IF(AND(E6504&lt;&gt;"",E6504&lt;&gt;"!!!"),"NEW","")))</f>
        <v> </v>
      </c>
      <c r="G6504" s="24" t="str">
        <f>IF(OR(E6504="",E6504="!!!"),"",IF(OR(J6504=0,AND(J6504=1,K6504=1),AND(J6504=1,I6504="SBJ"),AND(J6504=1,I6504=0)),"?IN_FOCUS",IF(J6504&lt;=2,"?ACTIVATED",IF(J6504&lt;&gt;"","?FAMILIAR",IF(F6504="NEW",IF(ISNA(VLOOKUP(E6504,#REF!,1,FALSE())),"?TYPE_IDENTIFIABLE","?REFERENTIAL"),"_")))))</f>
        <v> </v>
      </c>
      <c r="H6504" s="25" t="str">
        <f>IF(J6504&lt;&gt;1,"",IF(I6504="SBJ","CB","?"))</f>
        <v> </v>
      </c>
      <c r="I6504" s="26" t="str">
        <f>IF(OR(E6504="",E6504="!!!",F6504="NEW"),"",INDEX(B6503:B$2,-1+SUMPRODUCT(MAX(ROW(E6503:E$2)*(E6504=E6503:E$2)))))</f>
        <v> </v>
      </c>
      <c r="J6504" s="26" t="str">
        <f>IF(OR(E6504="",E6504="!!!",F6504="NEW"),"",COUNTBLANK(OFFSET(A$1,,,SUMPRODUCT(MAX(ROW(E$2:E6504)*(E6504=E$2:E6504)))))-COUNTBLANK(OFFSET(A$1,,,SUMPRODUCT(MAX(ROW(E$1:E6503)*(E2=E$1:E6503))))))</f>
        <v> </v>
      </c>
      <c r="K6504" s="26" t="str">
        <f>IF(OR(E6504="",E6504="!!!",F6504="NEW"),"",INDEX(J$1:J6503,SUMPRODUCT(MAX(ROW(E$1:E6503)*(E6504=E$1:E6503)))))</f>
        <v> </v>
      </c>
      <c r="L6504" s="27"/>
    </row>
    <row r="6505" spans="1:12">
      <c r="A6505" s="20"/>
    </row>
    <row r="6506" spans="1:12">
      <c r="A6506" s="20" t="s">
        <v>2535</v>
      </c>
    </row>
    <row r="6507" spans="1:12">
      <c r="A6507" s="20" t="s">
        <v>1242</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1183</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1116</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t="s">
        <v>1435</v>
      </c>
      <c r="E6510" s="22">
        <f>IF(D6510="?OLD","!!!","")</f>
        <v/>
      </c>
      <c r="F6510" s="23" t="str">
        <f>IF(OR(E6510="",E6510="!!!"),"",IF(NOT(ISNA(VLOOKUP(E6510,E$1:E6509,1,FALSE()))),"OLD",IF(AND(E6510&lt;&gt;"",E6510&lt;&gt;"!!!"),"NEW","")))</f>
        <v> </v>
      </c>
      <c r="G6510" s="24" t="str">
        <f>IF(OR(E6510="",E6510="!!!"),"",IF(OR(J6510=0,AND(J6510=1,K6510=1),AND(J6510=1,I6510="SBJ"),AND(J6510=1,I6510=0)),"?IN_FOCUS",IF(J6510&lt;=2,"?ACTIVATED",IF(J6510&lt;&gt;"","?FAMILIAR",IF(F6510="NEW",IF(ISNA(VLOOKUP(E6510,#REF!,1,FALSE())),"?TYPE_IDENTIFIABLE","?REFERENTIAL"),"_")))))</f>
        <v> </v>
      </c>
      <c r="H6510" s="25" t="str">
        <f>IF(J6510&lt;&gt;1,"",IF(I6510="SBJ","CB","?"))</f>
        <v> </v>
      </c>
      <c r="I6510" s="26" t="str">
        <f>IF(OR(E6510="",E6510="!!!",F6510="NEW"),"",INDEX(B6509:B$2,-1+SUMPRODUCT(MAX(ROW(E6509:E$2)*(E6510=E6509:E$2)))))</f>
        <v> </v>
      </c>
      <c r="J6510" s="26" t="str">
        <f>IF(OR(E6510="",E6510="!!!",F6510="NEW"),"",COUNTBLANK(OFFSET(A$1,,,SUMPRODUCT(MAX(ROW(E$2:E6510)*(E6510=E$2:E6510)))))-COUNTBLANK(OFFSET(A$1,,,SUMPRODUCT(MAX(ROW(E$1:E6509)*(E2=E$1:E6509))))))</f>
        <v> </v>
      </c>
      <c r="K6510" s="26" t="str">
        <f>IF(OR(E6510="",E6510="!!!",F6510="NEW"),"",INDEX(J$1:J6509,SUMPRODUCT(MAX(ROW(E$1:E6509)*(E6510=E$1:E6509)))))</f>
        <v> </v>
      </c>
      <c r="L6510" s="27"/>
    </row>
    <row r="6511" spans="1:12">
      <c r="A6511" s="20" t="s">
        <v>1010</v>
      </c>
      <c r="E6511" s="22">
        <f>IF(D6511="?OLD","!!!","")</f>
        <v/>
      </c>
      <c r="F6511" s="23" t="str">
        <f>IF(OR(E6511="",E6511="!!!"),"",IF(NOT(ISNA(VLOOKUP(E6511,E$1:E6510,1,FALSE()))),"OLD",IF(AND(E6511&lt;&gt;"",E6511&lt;&gt;"!!!"),"NEW","")))</f>
        <v> </v>
      </c>
      <c r="G6511" s="24" t="str">
        <f>IF(OR(E6511="",E6511="!!!"),"",IF(OR(J6511=0,AND(J6511=1,K6511=1),AND(J6511=1,I6511="SBJ"),AND(J6511=1,I6511=0)),"?IN_FOCUS",IF(J6511&lt;=2,"?ACTIVATED",IF(J6511&lt;&gt;"","?FAMILIAR",IF(F6511="NEW",IF(ISNA(VLOOKUP(E6511,#REF!,1,FALSE())),"?TYPE_IDENTIFIABLE","?REFERENTIAL"),"_")))))</f>
        <v> </v>
      </c>
      <c r="H6511" s="25" t="str">
        <f>IF(J6511&lt;&gt;1,"",IF(I6511="SBJ","CB","?"))</f>
        <v> </v>
      </c>
      <c r="I6511" s="26" t="str">
        <f>IF(OR(E6511="",E6511="!!!",F6511="NEW"),"",INDEX(B6510:B$2,-1+SUMPRODUCT(MAX(ROW(E6510:E$2)*(E6511=E6510:E$2)))))</f>
        <v> </v>
      </c>
      <c r="J6511" s="26" t="str">
        <f>IF(OR(E6511="",E6511="!!!",F6511="NEW"),"",COUNTBLANK(OFFSET(A$1,,,SUMPRODUCT(MAX(ROW(E$2:E6511)*(E6511=E$2:E6511)))))-COUNTBLANK(OFFSET(A$1,,,SUMPRODUCT(MAX(ROW(E$1:E6510)*(E2=E$1:E6510))))))</f>
        <v> </v>
      </c>
      <c r="K6511" s="26" t="str">
        <f>IF(OR(E6511="",E6511="!!!",F6511="NEW"),"",INDEX(J$1:J6510,SUMPRODUCT(MAX(ROW(E$1:E6510)*(E6511=E$1:E6510)))))</f>
        <v> </v>
      </c>
      <c r="L6511" s="27"/>
    </row>
    <row r="6512" spans="1:12">
      <c r="A6512" s="20" t="s">
        <v>2536</v>
      </c>
      <c r="B6512" s="21" t="s">
        <v>993</v>
      </c>
      <c r="C6512" s="21" t="s">
        <v>977</v>
      </c>
      <c r="D6512" s="21" t="s">
        <v>964</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1560</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t="s">
        <v>970</v>
      </c>
      <c r="E6514" s="22">
        <f>IF(D6514="?OLD","!!!","")</f>
        <v/>
      </c>
      <c r="F6514" s="23" t="str">
        <f>IF(OR(E6514="",E6514="!!!"),"",IF(NOT(ISNA(VLOOKUP(E6514,E$1:E6513,1,FALSE()))),"OLD",IF(AND(E6514&lt;&gt;"",E6514&lt;&gt;"!!!"),"NEW","")))</f>
        <v> </v>
      </c>
      <c r="G6514" s="24" t="str">
        <f>IF(OR(E6514="",E6514="!!!"),"",IF(OR(J6514=0,AND(J6514=1,K6514=1),AND(J6514=1,I6514="SBJ"),AND(J6514=1,I6514=0)),"?IN_FOCUS",IF(J6514&lt;=2,"?ACTIVATED",IF(J6514&lt;&gt;"","?FAMILIAR",IF(F6514="NEW",IF(ISNA(VLOOKUP(E6514,#REF!,1,FALSE())),"?TYPE_IDENTIFIABLE","?REFERENTIAL"),"_")))))</f>
        <v> </v>
      </c>
      <c r="H6514" s="25" t="str">
        <f>IF(J6514&lt;&gt;1,"",IF(I6514="SBJ","CB","?"))</f>
        <v> </v>
      </c>
      <c r="I6514" s="26" t="str">
        <f>IF(OR(E6514="",E6514="!!!",F6514="NEW"),"",INDEX(B6513:B$2,-1+SUMPRODUCT(MAX(ROW(E6513:E$2)*(E6514=E6513:E$2)))))</f>
        <v> </v>
      </c>
      <c r="J6514" s="26" t="str">
        <f>IF(OR(E6514="",E6514="!!!",F6514="NEW"),"",COUNTBLANK(OFFSET(A$1,,,SUMPRODUCT(MAX(ROW(E$2:E6514)*(E6514=E$2:E6514)))))-COUNTBLANK(OFFSET(A$1,,,SUMPRODUCT(MAX(ROW(E$1:E6513)*(E2=E$1:E6513))))))</f>
        <v> </v>
      </c>
      <c r="K6514" s="26" t="str">
        <f>IF(OR(E6514="",E6514="!!!",F6514="NEW"),"",INDEX(J$1:J6513,SUMPRODUCT(MAX(ROW(E$1:E6513)*(E6514=E$1:E6513)))))</f>
        <v> </v>
      </c>
      <c r="L6514" s="27"/>
    </row>
    <row r="6515" spans="1:12">
      <c r="A6515" s="20" t="s">
        <v>2537</v>
      </c>
      <c r="B6515" s="21" t="s">
        <v>980</v>
      </c>
      <c r="C6515" s="21" t="s">
        <v>963</v>
      </c>
      <c r="D6515" s="21" t="s">
        <v>964</v>
      </c>
      <c r="E6515" s="22">
        <f>IF(D6515="?OLD","!!!","")</f>
        <v/>
      </c>
      <c r="F6515" s="23" t="str">
        <f>IF(OR(E6515="",E6515="!!!"),"",IF(NOT(ISNA(VLOOKUP(E6515,E$1:E6514,1,FALSE()))),"OLD",IF(AND(E6515&lt;&gt;"",E6515&lt;&gt;"!!!"),"NEW","")))</f>
        <v> </v>
      </c>
      <c r="G6515" s="24" t="str">
        <f>IF(OR(E6515="",E6515="!!!"),"",IF(OR(J6515=0,AND(J6515=1,K6515=1),AND(J6515=1,I6515="SBJ"),AND(J6515=1,I6515=0)),"?IN_FOCUS",IF(J6515&lt;=2,"?ACTIVATED",IF(J6515&lt;&gt;"","?FAMILIAR",IF(F6515="NEW",IF(ISNA(VLOOKUP(E6515,#REF!,1,FALSE())),"?TYPE_IDENTIFIABLE","?REFERENTIAL"),"_")))))</f>
        <v> </v>
      </c>
      <c r="H6515" s="25" t="str">
        <f>IF(J6515&lt;&gt;1,"",IF(I6515="SBJ","CB","?"))</f>
        <v> </v>
      </c>
      <c r="I6515" s="26" t="str">
        <f>IF(OR(E6515="",E6515="!!!",F6515="NEW"),"",INDEX(B6514:B$2,-1+SUMPRODUCT(MAX(ROW(E6514:E$2)*(E6515=E6514:E$2)))))</f>
        <v> </v>
      </c>
      <c r="J6515" s="26" t="str">
        <f>IF(OR(E6515="",E6515="!!!",F6515="NEW"),"",COUNTBLANK(OFFSET(A$1,,,SUMPRODUCT(MAX(ROW(E$2:E6515)*(E6515=E$2:E6515)))))-COUNTBLANK(OFFSET(A$1,,,SUMPRODUCT(MAX(ROW(E$1:E6514)*(E2=E$1:E6514))))))</f>
        <v> </v>
      </c>
      <c r="K6515" s="26" t="str">
        <f>IF(OR(E6515="",E6515="!!!",F6515="NEW"),"",INDEX(J$1:J6514,SUMPRODUCT(MAX(ROW(E$1:E6514)*(E6515=E$1:E6514)))))</f>
        <v> </v>
      </c>
      <c r="L6515" s="27"/>
    </row>
    <row r="6516" spans="1:12">
      <c r="A6516" s="20" t="s">
        <v>1131</v>
      </c>
      <c r="B6516" s="21" t="s">
        <v>1152</v>
      </c>
      <c r="E6516" s="22">
        <f>IF(D6516="?OLD","!!!","")</f>
        <v/>
      </c>
      <c r="F6516" s="23" t="str">
        <f>IF(OR(E6516="",E6516="!!!"),"",IF(NOT(ISNA(VLOOKUP(E6516,E$1:E6515,1,FALSE()))),"OLD",IF(AND(E6516&lt;&gt;"",E6516&lt;&gt;"!!!"),"NEW","")))</f>
        <v> </v>
      </c>
      <c r="G6516" s="24" t="str">
        <f>IF(OR(E6516="",E6516="!!!"),"",IF(OR(J6516=0,AND(J6516=1,K6516=1),AND(J6516=1,I6516="SBJ"),AND(J6516=1,I6516=0)),"?IN_FOCUS",IF(J6516&lt;=2,"?ACTIVATED",IF(J6516&lt;&gt;"","?FAMILIAR",IF(F6516="NEW",IF(ISNA(VLOOKUP(E6516,#REF!,1,FALSE())),"?TYPE_IDENTIFIABLE","?REFERENTIAL"),"_")))))</f>
        <v> </v>
      </c>
      <c r="H6516" s="25" t="str">
        <f>IF(J6516&lt;&gt;1,"",IF(I6516="SBJ","CB","?"))</f>
        <v> </v>
      </c>
      <c r="I6516" s="26" t="str">
        <f>IF(OR(E6516="",E6516="!!!",F6516="NEW"),"",INDEX(B6515:B$2,-1+SUMPRODUCT(MAX(ROW(E6515:E$2)*(E6516=E6515:E$2)))))</f>
        <v> </v>
      </c>
      <c r="J6516" s="26" t="str">
        <f>IF(OR(E6516="",E6516="!!!",F6516="NEW"),"",COUNTBLANK(OFFSET(A$1,,,SUMPRODUCT(MAX(ROW(E$2:E6516)*(E6516=E$2:E6516)))))-COUNTBLANK(OFFSET(A$1,,,SUMPRODUCT(MAX(ROW(E$1:E6515)*(E2=E$1:E6515))))))</f>
        <v> </v>
      </c>
      <c r="K6516" s="26" t="str">
        <f>IF(OR(E6516="",E6516="!!!",F6516="NEW"),"",INDEX(J$1:J6515,SUMPRODUCT(MAX(ROW(E$1:E6515)*(E6516=E$1:E6515)))))</f>
        <v> </v>
      </c>
      <c r="L6516" s="27"/>
    </row>
    <row r="6517" spans="1:12">
      <c r="A6517" s="20" t="s">
        <v>1116</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t="s">
        <v>2538</v>
      </c>
      <c r="E6518" s="22">
        <f>IF(D6518="?OLD","!!!","")</f>
        <v/>
      </c>
      <c r="F6518" s="23" t="str">
        <f>IF(OR(E6518="",E6518="!!!"),"",IF(NOT(ISNA(VLOOKUP(E6518,E$1:E6517,1,FALSE()))),"OLD",IF(AND(E6518&lt;&gt;"",E6518&lt;&gt;"!!!"),"NEW","")))</f>
        <v> </v>
      </c>
      <c r="G6518" s="24" t="str">
        <f>IF(OR(E6518="",E6518="!!!"),"",IF(OR(J6518=0,AND(J6518=1,K6518=1),AND(J6518=1,I6518="SBJ"),AND(J6518=1,I6518=0)),"?IN_FOCUS",IF(J6518&lt;=2,"?ACTIVATED",IF(J6518&lt;&gt;"","?FAMILIAR",IF(F6518="NEW",IF(ISNA(VLOOKUP(E6518,#REF!,1,FALSE())),"?TYPE_IDENTIFIABLE","?REFERENTIAL"),"_")))))</f>
        <v> </v>
      </c>
      <c r="H6518" s="25" t="str">
        <f>IF(J6518&lt;&gt;1,"",IF(I6518="SBJ","CB","?"))</f>
        <v> </v>
      </c>
      <c r="I6518" s="26" t="str">
        <f>IF(OR(E6518="",E6518="!!!",F6518="NEW"),"",INDEX(B6517:B$2,-1+SUMPRODUCT(MAX(ROW(E6517:E$2)*(E6518=E6517:E$2)))))</f>
        <v> </v>
      </c>
      <c r="J6518" s="26" t="str">
        <f>IF(OR(E6518="",E6518="!!!",F6518="NEW"),"",COUNTBLANK(OFFSET(A$1,,,SUMPRODUCT(MAX(ROW(E$2:E6518)*(E6518=E$2:E6518)))))-COUNTBLANK(OFFSET(A$1,,,SUMPRODUCT(MAX(ROW(E$1:E6517)*(E2=E$1:E6517))))))</f>
        <v> </v>
      </c>
      <c r="K6518" s="26" t="str">
        <f>IF(OR(E6518="",E6518="!!!",F6518="NEW"),"",INDEX(J$1:J6517,SUMPRODUCT(MAX(ROW(E$1:E6517)*(E6518=E$1:E6517)))))</f>
        <v> </v>
      </c>
      <c r="L6518" s="27"/>
    </row>
    <row r="6519" spans="1:12">
      <c r="A6519" s="20" t="s">
        <v>1293</v>
      </c>
      <c r="E6519" s="22">
        <f>IF(D6519="?OLD","!!!","")</f>
        <v/>
      </c>
      <c r="F6519" s="23" t="str">
        <f>IF(OR(E6519="",E6519="!!!"),"",IF(NOT(ISNA(VLOOKUP(E6519,E$1:E6518,1,FALSE()))),"OLD",IF(AND(E6519&lt;&gt;"",E6519&lt;&gt;"!!!"),"NEW","")))</f>
        <v> </v>
      </c>
      <c r="G6519" s="24" t="str">
        <f>IF(OR(E6519="",E6519="!!!"),"",IF(OR(J6519=0,AND(J6519=1,K6519=1),AND(J6519=1,I6519="SBJ"),AND(J6519=1,I6519=0)),"?IN_FOCUS",IF(J6519&lt;=2,"?ACTIVATED",IF(J6519&lt;&gt;"","?FAMILIAR",IF(F6519="NEW",IF(ISNA(VLOOKUP(E6519,#REF!,1,FALSE())),"?TYPE_IDENTIFIABLE","?REFERENTIAL"),"_")))))</f>
        <v> </v>
      </c>
      <c r="H6519" s="25" t="str">
        <f>IF(J6519&lt;&gt;1,"",IF(I6519="SBJ","CB","?"))</f>
        <v> </v>
      </c>
      <c r="I6519" s="26" t="str">
        <f>IF(OR(E6519="",E6519="!!!",F6519="NEW"),"",INDEX(B6518:B$2,-1+SUMPRODUCT(MAX(ROW(E6518:E$2)*(E6519=E6518:E$2)))))</f>
        <v> </v>
      </c>
      <c r="J6519" s="26" t="str">
        <f>IF(OR(E6519="",E6519="!!!",F6519="NEW"),"",COUNTBLANK(OFFSET(A$1,,,SUMPRODUCT(MAX(ROW(E$2:E6519)*(E6519=E$2:E6519)))))-COUNTBLANK(OFFSET(A$1,,,SUMPRODUCT(MAX(ROW(E$1:E6518)*(E2=E$1:E6518))))))</f>
        <v> </v>
      </c>
      <c r="K6519" s="26" t="str">
        <f>IF(OR(E6519="",E6519="!!!",F6519="NEW"),"",INDEX(J$1:J6518,SUMPRODUCT(MAX(ROW(E$1:E6518)*(E6519=E$1:E6518)))))</f>
        <v> </v>
      </c>
      <c r="L6519" s="27"/>
    </row>
    <row r="6520" spans="1:12">
      <c r="A6520" s="20" t="s">
        <v>1128</v>
      </c>
      <c r="B6520" s="21" t="s">
        <v>1098</v>
      </c>
      <c r="C6520" s="21" t="s">
        <v>1012</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t="s">
        <v>1387</v>
      </c>
      <c r="E6521" s="22">
        <f>IF(D6521="?OLD","!!!","")</f>
        <v/>
      </c>
      <c r="F6521" s="23" t="str">
        <f>IF(OR(E6521="",E6521="!!!"),"",IF(NOT(ISNA(VLOOKUP(E6521,E$1:E6520,1,FALSE()))),"OLD",IF(AND(E6521&lt;&gt;"",E6521&lt;&gt;"!!!"),"NEW","")))</f>
        <v> </v>
      </c>
      <c r="G6521" s="24" t="str">
        <f>IF(OR(E6521="",E6521="!!!"),"",IF(OR(J6521=0,AND(J6521=1,K6521=1),AND(J6521=1,I6521="SBJ"),AND(J6521=1,I6521=0)),"?IN_FOCUS",IF(J6521&lt;=2,"?ACTIVATED",IF(J6521&lt;&gt;"","?FAMILIAR",IF(F6521="NEW",IF(ISNA(VLOOKUP(E6521,#REF!,1,FALSE())),"?TYPE_IDENTIFIABLE","?REFERENTIAL"),"_")))))</f>
        <v> </v>
      </c>
      <c r="H6521" s="25" t="str">
        <f>IF(J6521&lt;&gt;1,"",IF(I6521="SBJ","CB","?"))</f>
        <v> </v>
      </c>
      <c r="I6521" s="26" t="str">
        <f>IF(OR(E6521="",E6521="!!!",F6521="NEW"),"",INDEX(B6520:B$2,-1+SUMPRODUCT(MAX(ROW(E6520:E$2)*(E6521=E6520:E$2)))))</f>
        <v> </v>
      </c>
      <c r="J6521" s="26" t="str">
        <f>IF(OR(E6521="",E6521="!!!",F6521="NEW"),"",COUNTBLANK(OFFSET(A$1,,,SUMPRODUCT(MAX(ROW(E$2:E6521)*(E6521=E$2:E6521)))))-COUNTBLANK(OFFSET(A$1,,,SUMPRODUCT(MAX(ROW(E$1:E6520)*(E2=E$1:E6520))))))</f>
        <v> </v>
      </c>
      <c r="K6521" s="26" t="str">
        <f>IF(OR(E6521="",E6521="!!!",F6521="NEW"),"",INDEX(J$1:J6520,SUMPRODUCT(MAX(ROW(E$1:E6520)*(E6521=E$1:E6520)))))</f>
        <v> </v>
      </c>
      <c r="L6521" s="27"/>
    </row>
    <row r="6522" spans="1:12">
      <c r="A6522" s="20" t="s">
        <v>1020</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2129</v>
      </c>
      <c r="B6523" s="21" t="s">
        <v>1437</v>
      </c>
      <c r="C6523" s="21" t="s">
        <v>977</v>
      </c>
      <c r="D6523" s="21" t="s">
        <v>964</v>
      </c>
      <c r="E6523" s="22">
        <f>IF(D6523="?OLD","!!!","")</f>
        <v/>
      </c>
      <c r="F6523" s="23" t="str">
        <f>IF(OR(E6523="",E6523="!!!"),"",IF(NOT(ISNA(VLOOKUP(E6523,E$1:E6522,1,FALSE()))),"OLD",IF(AND(E6523&lt;&gt;"",E6523&lt;&gt;"!!!"),"NEW","")))</f>
        <v> </v>
      </c>
      <c r="G6523" s="24" t="str">
        <f>IF(OR(E6523="",E6523="!!!"),"",IF(OR(J6523=0,AND(J6523=1,K6523=1),AND(J6523=1,I6523="SBJ"),AND(J6523=1,I6523=0)),"?IN_FOCUS",IF(J6523&lt;=2,"?ACTIVATED",IF(J6523&lt;&gt;"","?FAMILIAR",IF(F6523="NEW",IF(ISNA(VLOOKUP(E6523,#REF!,1,FALSE())),"?TYPE_IDENTIFIABLE","?REFERENTIAL"),"_")))))</f>
        <v> </v>
      </c>
      <c r="H6523" s="25" t="str">
        <f>IF(J6523&lt;&gt;1,"",IF(I6523="SBJ","CB","?"))</f>
        <v> </v>
      </c>
      <c r="I6523" s="26" t="str">
        <f>IF(OR(E6523="",E6523="!!!",F6523="NEW"),"",INDEX(B6522:B$2,-1+SUMPRODUCT(MAX(ROW(E6522:E$2)*(E6523=E6522:E$2)))))</f>
        <v> </v>
      </c>
      <c r="J6523" s="26" t="str">
        <f>IF(OR(E6523="",E6523="!!!",F6523="NEW"),"",COUNTBLANK(OFFSET(A$1,,,SUMPRODUCT(MAX(ROW(E$2:E6523)*(E6523=E$2:E6523)))))-COUNTBLANK(OFFSET(A$1,,,SUMPRODUCT(MAX(ROW(E$1:E6522)*(E2=E$1:E6522))))))</f>
        <v> </v>
      </c>
      <c r="K6523" s="26" t="str">
        <f>IF(OR(E6523="",E6523="!!!",F6523="NEW"),"",INDEX(J$1:J6522,SUMPRODUCT(MAX(ROW(E$1:E6522)*(E6523=E$1:E6522)))))</f>
        <v> </v>
      </c>
      <c r="L6523" s="27"/>
    </row>
    <row r="6524" spans="1:12">
      <c r="A6524" s="20" t="s">
        <v>970</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t="s">
        <v>2539</v>
      </c>
      <c r="B6525" s="21" t="s">
        <v>1473</v>
      </c>
      <c r="C6525" s="21" t="s">
        <v>963</v>
      </c>
      <c r="D6525" s="21" t="s">
        <v>964</v>
      </c>
      <c r="E6525" s="22">
        <f>IF(D6525="?OLD","!!!","")</f>
        <v/>
      </c>
      <c r="F6525" s="23" t="str">
        <f>IF(OR(E6525="",E6525="!!!"),"",IF(NOT(ISNA(VLOOKUP(E6525,E$1:E6524,1,FALSE()))),"OLD",IF(AND(E6525&lt;&gt;"",E6525&lt;&gt;"!!!"),"NEW","")))</f>
        <v> </v>
      </c>
      <c r="G6525" s="24" t="str">
        <f>IF(OR(E6525="",E6525="!!!"),"",IF(OR(J6525=0,AND(J6525=1,K6525=1),AND(J6525=1,I6525="SBJ"),AND(J6525=1,I6525=0)),"?IN_FOCUS",IF(J6525&lt;=2,"?ACTIVATED",IF(J6525&lt;&gt;"","?FAMILIAR",IF(F6525="NEW",IF(ISNA(VLOOKUP(E6525,#REF!,1,FALSE())),"?TYPE_IDENTIFIABLE","?REFERENTIAL"),"_")))))</f>
        <v> </v>
      </c>
      <c r="H6525" s="25" t="str">
        <f>IF(J6525&lt;&gt;1,"",IF(I6525="SBJ","CB","?"))</f>
        <v> </v>
      </c>
      <c r="I6525" s="26" t="str">
        <f>IF(OR(E6525="",E6525="!!!",F6525="NEW"),"",INDEX(B6524:B$2,-1+SUMPRODUCT(MAX(ROW(E6524:E$2)*(E6525=E6524:E$2)))))</f>
        <v> </v>
      </c>
      <c r="J6525" s="26" t="str">
        <f>IF(OR(E6525="",E6525="!!!",F6525="NEW"),"",COUNTBLANK(OFFSET(A$1,,,SUMPRODUCT(MAX(ROW(E$2:E6525)*(E6525=E$2:E6525)))))-COUNTBLANK(OFFSET(A$1,,,SUMPRODUCT(MAX(ROW(E$1:E6524)*(E2=E$1:E6524))))))</f>
        <v> </v>
      </c>
      <c r="K6525" s="26" t="str">
        <f>IF(OR(E6525="",E6525="!!!",F6525="NEW"),"",INDEX(J$1:J6524,SUMPRODUCT(MAX(ROW(E$1:E6524)*(E6525=E$1:E6524)))))</f>
        <v> </v>
      </c>
      <c r="L6525" s="27"/>
    </row>
    <row r="6526" spans="1:12">
      <c r="A6526" s="20" t="s">
        <v>1631</v>
      </c>
      <c r="E6526" s="22">
        <f>IF(D6526="?OLD","!!!","")</f>
        <v/>
      </c>
      <c r="F6526" s="23" t="str">
        <f>IF(OR(E6526="",E6526="!!!"),"",IF(NOT(ISNA(VLOOKUP(E6526,E$1:E6525,1,FALSE()))),"OLD",IF(AND(E6526&lt;&gt;"",E6526&lt;&gt;"!!!"),"NEW","")))</f>
        <v> </v>
      </c>
      <c r="G6526" s="24" t="str">
        <f>IF(OR(E6526="",E6526="!!!"),"",IF(OR(J6526=0,AND(J6526=1,K6526=1),AND(J6526=1,I6526="SBJ"),AND(J6526=1,I6526=0)),"?IN_FOCUS",IF(J6526&lt;=2,"?ACTIVATED",IF(J6526&lt;&gt;"","?FAMILIAR",IF(F6526="NEW",IF(ISNA(VLOOKUP(E6526,#REF!,1,FALSE())),"?TYPE_IDENTIFIABLE","?REFERENTIAL"),"_")))))</f>
        <v> </v>
      </c>
      <c r="H6526" s="25" t="str">
        <f>IF(J6526&lt;&gt;1,"",IF(I6526="SBJ","CB","?"))</f>
        <v> </v>
      </c>
      <c r="I6526" s="26" t="str">
        <f>IF(OR(E6526="",E6526="!!!",F6526="NEW"),"",INDEX(B6525:B$2,-1+SUMPRODUCT(MAX(ROW(E6525:E$2)*(E6526=E6525:E$2)))))</f>
        <v> </v>
      </c>
      <c r="J6526" s="26" t="str">
        <f>IF(OR(E6526="",E6526="!!!",F6526="NEW"),"",COUNTBLANK(OFFSET(A$1,,,SUMPRODUCT(MAX(ROW(E$2:E6526)*(E6526=E$2:E6526)))))-COUNTBLANK(OFFSET(A$1,,,SUMPRODUCT(MAX(ROW(E$1:E6525)*(E2=E$1:E6525))))))</f>
        <v> </v>
      </c>
      <c r="K6526" s="26" t="str">
        <f>IF(OR(E6526="",E6526="!!!",F6526="NEW"),"",INDEX(J$1:J6525,SUMPRODUCT(MAX(ROW(E$1:E6525)*(E6526=E$1:E6525)))))</f>
        <v> </v>
      </c>
      <c r="L6526" s="27"/>
    </row>
    <row r="6527" spans="1:12">
      <c r="A6527" s="20" t="s">
        <v>1391</v>
      </c>
      <c r="E6527" s="22">
        <f>IF(D6527="?OLD","!!!","")</f>
        <v/>
      </c>
      <c r="F6527" s="23" t="str">
        <f>IF(OR(E6527="",E6527="!!!"),"",IF(NOT(ISNA(VLOOKUP(E6527,E$1:E6526,1,FALSE()))),"OLD",IF(AND(E6527&lt;&gt;"",E6527&lt;&gt;"!!!"),"NEW","")))</f>
        <v> </v>
      </c>
      <c r="G6527" s="24" t="str">
        <f>IF(OR(E6527="",E6527="!!!"),"",IF(OR(J6527=0,AND(J6527=1,K6527=1),AND(J6527=1,I6527="SBJ"),AND(J6527=1,I6527=0)),"?IN_FOCUS",IF(J6527&lt;=2,"?ACTIVATED",IF(J6527&lt;&gt;"","?FAMILIAR",IF(F6527="NEW",IF(ISNA(VLOOKUP(E6527,#REF!,1,FALSE())),"?TYPE_IDENTIFIABLE","?REFERENTIAL"),"_")))))</f>
        <v> </v>
      </c>
      <c r="H6527" s="25" t="str">
        <f>IF(J6527&lt;&gt;1,"",IF(I6527="SBJ","CB","?"))</f>
        <v> </v>
      </c>
      <c r="I6527" s="26" t="str">
        <f>IF(OR(E6527="",E6527="!!!",F6527="NEW"),"",INDEX(B6526:B$2,-1+SUMPRODUCT(MAX(ROW(E6526:E$2)*(E6527=E6526:E$2)))))</f>
        <v> </v>
      </c>
      <c r="J6527" s="26" t="str">
        <f>IF(OR(E6527="",E6527="!!!",F6527="NEW"),"",COUNTBLANK(OFFSET(A$1,,,SUMPRODUCT(MAX(ROW(E$2:E6527)*(E6527=E$2:E6527)))))-COUNTBLANK(OFFSET(A$1,,,SUMPRODUCT(MAX(ROW(E$1:E6526)*(E2=E$1:E6526))))))</f>
        <v> </v>
      </c>
      <c r="K6527" s="26" t="str">
        <f>IF(OR(E6527="",E6527="!!!",F6527="NEW"),"",INDEX(J$1:J6526,SUMPRODUCT(MAX(ROW(E$1:E6526)*(E6527=E$1:E6526)))))</f>
        <v> </v>
      </c>
      <c r="L6527" s="27"/>
    </row>
    <row r="6528" spans="1:12">
      <c r="A6528" s="20" t="s">
        <v>1392</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t="s">
        <v>974</v>
      </c>
      <c r="E6529" s="22">
        <f>IF(D6529="?OLD","!!!","")</f>
        <v/>
      </c>
      <c r="F6529" s="23" t="str">
        <f>IF(OR(E6529="",E6529="!!!"),"",IF(NOT(ISNA(VLOOKUP(E6529,E$1:E6528,1,FALSE()))),"OLD",IF(AND(E6529&lt;&gt;"",E6529&lt;&gt;"!!!"),"NEW","")))</f>
        <v> </v>
      </c>
      <c r="G6529" s="24" t="str">
        <f>IF(OR(E6529="",E6529="!!!"),"",IF(OR(J6529=0,AND(J6529=1,K6529=1),AND(J6529=1,I6529="SBJ"),AND(J6529=1,I6529=0)),"?IN_FOCUS",IF(J6529&lt;=2,"?ACTIVATED",IF(J6529&lt;&gt;"","?FAMILIAR",IF(F6529="NEW",IF(ISNA(VLOOKUP(E6529,#REF!,1,FALSE())),"?TYPE_IDENTIFIABLE","?REFERENTIAL"),"_")))))</f>
        <v> </v>
      </c>
      <c r="H6529" s="25" t="str">
        <f>IF(J6529&lt;&gt;1,"",IF(I6529="SBJ","CB","?"))</f>
        <v> </v>
      </c>
      <c r="I6529" s="26" t="str">
        <f>IF(OR(E6529="",E6529="!!!",F6529="NEW"),"",INDEX(B6528:B$2,-1+SUMPRODUCT(MAX(ROW(E6528:E$2)*(E6529=E6528:E$2)))))</f>
        <v> </v>
      </c>
      <c r="J6529" s="26" t="str">
        <f>IF(OR(E6529="",E6529="!!!",F6529="NEW"),"",COUNTBLANK(OFFSET(A$1,,,SUMPRODUCT(MAX(ROW(E$2:E6529)*(E6529=E$2:E6529)))))-COUNTBLANK(OFFSET(A$1,,,SUMPRODUCT(MAX(ROW(E$1:E6528)*(E2=E$1:E6528))))))</f>
        <v> </v>
      </c>
      <c r="K6529" s="26" t="str">
        <f>IF(OR(E6529="",E6529="!!!",F6529="NEW"),"",INDEX(J$1:J6528,SUMPRODUCT(MAX(ROW(E$1:E6528)*(E6529=E$1:E6528)))))</f>
        <v> </v>
      </c>
      <c r="L6529" s="27"/>
    </row>
    <row r="6530" spans="1:12">
      <c r="A6530" s="20" t="s">
        <v>1131</v>
      </c>
      <c r="B6530" s="21" t="s">
        <v>1304</v>
      </c>
      <c r="E6530" s="22">
        <f>IF(D6530="?OLD","!!!","")</f>
        <v/>
      </c>
      <c r="F6530" s="23" t="str">
        <f>IF(OR(E6530="",E6530="!!!"),"",IF(NOT(ISNA(VLOOKUP(E6530,E$1:E6529,1,FALSE()))),"OLD",IF(AND(E6530&lt;&gt;"",E6530&lt;&gt;"!!!"),"NEW","")))</f>
        <v> </v>
      </c>
      <c r="G6530" s="24" t="str">
        <f>IF(OR(E6530="",E6530="!!!"),"",IF(OR(J6530=0,AND(J6530=1,K6530=1),AND(J6530=1,I6530="SBJ"),AND(J6530=1,I6530=0)),"?IN_FOCUS",IF(J6530&lt;=2,"?ACTIVATED",IF(J6530&lt;&gt;"","?FAMILIAR",IF(F6530="NEW",IF(ISNA(VLOOKUP(E6530,#REF!,1,FALSE())),"?TYPE_IDENTIFIABLE","?REFERENTIAL"),"_")))))</f>
        <v> </v>
      </c>
      <c r="H6530" s="25" t="str">
        <f>IF(J6530&lt;&gt;1,"",IF(I6530="SBJ","CB","?"))</f>
        <v> </v>
      </c>
      <c r="I6530" s="26" t="str">
        <f>IF(OR(E6530="",E6530="!!!",F6530="NEW"),"",INDEX(B6529:B$2,-1+SUMPRODUCT(MAX(ROW(E6529:E$2)*(E6530=E6529:E$2)))))</f>
        <v> </v>
      </c>
      <c r="J6530" s="26" t="str">
        <f>IF(OR(E6530="",E6530="!!!",F6530="NEW"),"",COUNTBLANK(OFFSET(A$1,,,SUMPRODUCT(MAX(ROW(E$2:E6530)*(E6530=E$2:E6530)))))-COUNTBLANK(OFFSET(A$1,,,SUMPRODUCT(MAX(ROW(E$1:E6529)*(E2=E$1:E6529))))))</f>
        <v> </v>
      </c>
      <c r="K6530" s="26" t="str">
        <f>IF(OR(E6530="",E6530="!!!",F6530="NEW"),"",INDEX(J$1:J6529,SUMPRODUCT(MAX(ROW(E$1:E6529)*(E6530=E$1:E6529)))))</f>
        <v> </v>
      </c>
      <c r="L6530" s="27"/>
    </row>
    <row r="6531" spans="1:12">
      <c r="A6531" s="20" t="s">
        <v>1382</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1033</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1860</v>
      </c>
      <c r="B6533" s="21" t="s">
        <v>1308</v>
      </c>
      <c r="C6533" s="21" t="s">
        <v>1025</v>
      </c>
      <c r="D6533" s="21" t="s">
        <v>964</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2540</v>
      </c>
      <c r="B6534" s="21" t="s">
        <v>1035</v>
      </c>
      <c r="C6534" s="21" t="s">
        <v>977</v>
      </c>
      <c r="D6534" s="21" t="s">
        <v>964</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970</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1721</v>
      </c>
      <c r="B6536" s="21" t="s">
        <v>1308</v>
      </c>
      <c r="C6536" s="21" t="s">
        <v>1004</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t="s">
        <v>1722</v>
      </c>
      <c r="E6537" s="22">
        <f>IF(D6537="?OLD","!!!","")</f>
        <v/>
      </c>
      <c r="F6537" s="23" t="str">
        <f>IF(OR(E6537="",E6537="!!!"),"",IF(NOT(ISNA(VLOOKUP(E6537,E$1:E6536,1,FALSE()))),"OLD",IF(AND(E6537&lt;&gt;"",E6537&lt;&gt;"!!!"),"NEW","")))</f>
        <v> </v>
      </c>
      <c r="G6537" s="24" t="str">
        <f>IF(OR(E6537="",E6537="!!!"),"",IF(OR(J6537=0,AND(J6537=1,K6537=1),AND(J6537=1,I6537="SBJ"),AND(J6537=1,I6537=0)),"?IN_FOCUS",IF(J6537&lt;=2,"?ACTIVATED",IF(J6537&lt;&gt;"","?FAMILIAR",IF(F6537="NEW",IF(ISNA(VLOOKUP(E6537,#REF!,1,FALSE())),"?TYPE_IDENTIFIABLE","?REFERENTIAL"),"_")))))</f>
        <v> </v>
      </c>
      <c r="H6537" s="25" t="str">
        <f>IF(J6537&lt;&gt;1,"",IF(I6537="SBJ","CB","?"))</f>
        <v> </v>
      </c>
      <c r="I6537" s="26" t="str">
        <f>IF(OR(E6537="",E6537="!!!",F6537="NEW"),"",INDEX(B6536:B$2,-1+SUMPRODUCT(MAX(ROW(E6536:E$2)*(E6537=E6536:E$2)))))</f>
        <v> </v>
      </c>
      <c r="J6537" s="26" t="str">
        <f>IF(OR(E6537="",E6537="!!!",F6537="NEW"),"",COUNTBLANK(OFFSET(A$1,,,SUMPRODUCT(MAX(ROW(E$2:E6537)*(E6537=E$2:E6537)))))-COUNTBLANK(OFFSET(A$1,,,SUMPRODUCT(MAX(ROW(E$1:E6536)*(E2=E$1:E6536))))))</f>
        <v> </v>
      </c>
      <c r="K6537" s="26" t="str">
        <f>IF(OR(E6537="",E6537="!!!",F6537="NEW"),"",INDEX(J$1:J6536,SUMPRODUCT(MAX(ROW(E$1:E6536)*(E6537=E$1:E6536)))))</f>
        <v> </v>
      </c>
      <c r="L6537" s="27"/>
    </row>
    <row r="6538" spans="1:12">
      <c r="A6538" s="20" t="s">
        <v>1053</v>
      </c>
      <c r="E6538" s="22">
        <f>IF(D6538="?OLD","!!!","")</f>
        <v/>
      </c>
      <c r="F6538" s="23" t="str">
        <f>IF(OR(E6538="",E6538="!!!"),"",IF(NOT(ISNA(VLOOKUP(E6538,E$1:E6537,1,FALSE()))),"OLD",IF(AND(E6538&lt;&gt;"",E6538&lt;&gt;"!!!"),"NEW","")))</f>
        <v> </v>
      </c>
      <c r="G6538" s="24" t="str">
        <f>IF(OR(E6538="",E6538="!!!"),"",IF(OR(J6538=0,AND(J6538=1,K6538=1),AND(J6538=1,I6538="SBJ"),AND(J6538=1,I6538=0)),"?IN_FOCUS",IF(J6538&lt;=2,"?ACTIVATED",IF(J6538&lt;&gt;"","?FAMILIAR",IF(F6538="NEW",IF(ISNA(VLOOKUP(E6538,#REF!,1,FALSE())),"?TYPE_IDENTIFIABLE","?REFERENTIAL"),"_")))))</f>
        <v> </v>
      </c>
      <c r="H6538" s="25" t="str">
        <f>IF(J6538&lt;&gt;1,"",IF(I6538="SBJ","CB","?"))</f>
        <v> </v>
      </c>
      <c r="I6538" s="26" t="str">
        <f>IF(OR(E6538="",E6538="!!!",F6538="NEW"),"",INDEX(B6537:B$2,-1+SUMPRODUCT(MAX(ROW(E6537:E$2)*(E6538=E6537:E$2)))))</f>
        <v> </v>
      </c>
      <c r="J6538" s="26" t="str">
        <f>IF(OR(E6538="",E6538="!!!",F6538="NEW"),"",COUNTBLANK(OFFSET(A$1,,,SUMPRODUCT(MAX(ROW(E$2:E6538)*(E6538=E$2:E6538)))))-COUNTBLANK(OFFSET(A$1,,,SUMPRODUCT(MAX(ROW(E$1:E6537)*(E2=E$1:E6537))))))</f>
        <v> </v>
      </c>
      <c r="K6538" s="26" t="str">
        <f>IF(OR(E6538="",E6538="!!!",F6538="NEW"),"",INDEX(J$1:J6537,SUMPRODUCT(MAX(ROW(E$1:E6537)*(E6538=E$1:E6537)))))</f>
        <v> </v>
      </c>
      <c r="L6538" s="27"/>
    </row>
    <row r="6539" spans="1:12">
      <c r="A6539" s="20" t="s">
        <v>1791</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t="s">
        <v>1219</v>
      </c>
      <c r="E6540" s="22">
        <f>IF(D6540="?OLD","!!!","")</f>
        <v/>
      </c>
      <c r="F6540" s="23" t="str">
        <f>IF(OR(E6540="",E6540="!!!"),"",IF(NOT(ISNA(VLOOKUP(E6540,E$1:E6539,1,FALSE()))),"OLD",IF(AND(E6540&lt;&gt;"",E6540&lt;&gt;"!!!"),"NEW","")))</f>
        <v> </v>
      </c>
      <c r="G6540" s="24" t="str">
        <f>IF(OR(E6540="",E6540="!!!"),"",IF(OR(J6540=0,AND(J6540=1,K6540=1),AND(J6540=1,I6540="SBJ"),AND(J6540=1,I6540=0)),"?IN_FOCUS",IF(J6540&lt;=2,"?ACTIVATED",IF(J6540&lt;&gt;"","?FAMILIAR",IF(F6540="NEW",IF(ISNA(VLOOKUP(E6540,#REF!,1,FALSE())),"?TYPE_IDENTIFIABLE","?REFERENTIAL"),"_")))))</f>
        <v> </v>
      </c>
      <c r="H6540" s="25" t="str">
        <f>IF(J6540&lt;&gt;1,"",IF(I6540="SBJ","CB","?"))</f>
        <v> </v>
      </c>
      <c r="I6540" s="26" t="str">
        <f>IF(OR(E6540="",E6540="!!!",F6540="NEW"),"",INDEX(B6539:B$2,-1+SUMPRODUCT(MAX(ROW(E6539:E$2)*(E6540=E6539:E$2)))))</f>
        <v> </v>
      </c>
      <c r="J6540" s="26" t="str">
        <f>IF(OR(E6540="",E6540="!!!",F6540="NEW"),"",COUNTBLANK(OFFSET(A$1,,,SUMPRODUCT(MAX(ROW(E$2:E6540)*(E6540=E$2:E6540)))))-COUNTBLANK(OFFSET(A$1,,,SUMPRODUCT(MAX(ROW(E$1:E6539)*(E2=E$1:E6539))))))</f>
        <v> </v>
      </c>
      <c r="K6540" s="26" t="str">
        <f>IF(OR(E6540="",E6540="!!!",F6540="NEW"),"",INDEX(J$1:J6539,SUMPRODUCT(MAX(ROW(E$1:E6539)*(E6540=E$1:E6539)))))</f>
        <v> </v>
      </c>
      <c r="L6540" s="27"/>
    </row>
    <row r="6541" spans="1:12">
      <c r="A6541" s="20" t="s">
        <v>971</v>
      </c>
      <c r="E6541" s="22">
        <f>IF(D6541="?OLD","!!!","")</f>
        <v/>
      </c>
      <c r="F6541" s="23" t="str">
        <f>IF(OR(E6541="",E6541="!!!"),"",IF(NOT(ISNA(VLOOKUP(E6541,E$1:E6540,1,FALSE()))),"OLD",IF(AND(E6541&lt;&gt;"",E6541&lt;&gt;"!!!"),"NEW","")))</f>
        <v> </v>
      </c>
      <c r="G6541" s="24" t="str">
        <f>IF(OR(E6541="",E6541="!!!"),"",IF(OR(J6541=0,AND(J6541=1,K6541=1),AND(J6541=1,I6541="SBJ"),AND(J6541=1,I6541=0)),"?IN_FOCUS",IF(J6541&lt;=2,"?ACTIVATED",IF(J6541&lt;&gt;"","?FAMILIAR",IF(F6541="NEW",IF(ISNA(VLOOKUP(E6541,#REF!,1,FALSE())),"?TYPE_IDENTIFIABLE","?REFERENTIAL"),"_")))))</f>
        <v> </v>
      </c>
      <c r="H6541" s="25" t="str">
        <f>IF(J6541&lt;&gt;1,"",IF(I6541="SBJ","CB","?"))</f>
        <v> </v>
      </c>
      <c r="I6541" s="26" t="str">
        <f>IF(OR(E6541="",E6541="!!!",F6541="NEW"),"",INDEX(B6540:B$2,-1+SUMPRODUCT(MAX(ROW(E6540:E$2)*(E6541=E6540:E$2)))))</f>
        <v> </v>
      </c>
      <c r="J6541" s="26" t="str">
        <f>IF(OR(E6541="",E6541="!!!",F6541="NEW"),"",COUNTBLANK(OFFSET(A$1,,,SUMPRODUCT(MAX(ROW(E$2:E6541)*(E6541=E$2:E6541)))))-COUNTBLANK(OFFSET(A$1,,,SUMPRODUCT(MAX(ROW(E$1:E6540)*(E2=E$1:E6540))))))</f>
        <v> </v>
      </c>
      <c r="K6541" s="26" t="str">
        <f>IF(OR(E6541="",E6541="!!!",F6541="NEW"),"",INDEX(J$1:J6540,SUMPRODUCT(MAX(ROW(E$1:E6540)*(E6541=E$1:E6540)))))</f>
        <v> </v>
      </c>
      <c r="L6541" s="27"/>
    </row>
    <row r="6542" spans="1:12">
      <c r="A6542" s="20" t="s">
        <v>2541</v>
      </c>
      <c r="B6542" s="21" t="s">
        <v>1574</v>
      </c>
      <c r="C6542" s="21" t="s">
        <v>969</v>
      </c>
      <c r="D6542" s="21" t="s">
        <v>964</v>
      </c>
      <c r="E6542" s="22">
        <f>IF(D6542="?OLD","!!!","")</f>
        <v/>
      </c>
      <c r="F6542" s="23" t="str">
        <f>IF(OR(E6542="",E6542="!!!"),"",IF(NOT(ISNA(VLOOKUP(E6542,E$1:E6541,1,FALSE()))),"OLD",IF(AND(E6542&lt;&gt;"",E6542&lt;&gt;"!!!"),"NEW","")))</f>
        <v> </v>
      </c>
      <c r="G6542" s="24" t="str">
        <f>IF(OR(E6542="",E6542="!!!"),"",IF(OR(J6542=0,AND(J6542=1,K6542=1),AND(J6542=1,I6542="SBJ"),AND(J6542=1,I6542=0)),"?IN_FOCUS",IF(J6542&lt;=2,"?ACTIVATED",IF(J6542&lt;&gt;"","?FAMILIAR",IF(F6542="NEW",IF(ISNA(VLOOKUP(E6542,#REF!,1,FALSE())),"?TYPE_IDENTIFIABLE","?REFERENTIAL"),"_")))))</f>
        <v> </v>
      </c>
      <c r="H6542" s="25" t="str">
        <f>IF(J6542&lt;&gt;1,"",IF(I6542="SBJ","CB","?"))</f>
        <v> </v>
      </c>
      <c r="I6542" s="26" t="str">
        <f>IF(OR(E6542="",E6542="!!!",F6542="NEW"),"",INDEX(B6541:B$2,-1+SUMPRODUCT(MAX(ROW(E6541:E$2)*(E6542=E6541:E$2)))))</f>
        <v> </v>
      </c>
      <c r="J6542" s="26" t="str">
        <f>IF(OR(E6542="",E6542="!!!",F6542="NEW"),"",COUNTBLANK(OFFSET(A$1,,,SUMPRODUCT(MAX(ROW(E$2:E6542)*(E6542=E$2:E6542)))))-COUNTBLANK(OFFSET(A$1,,,SUMPRODUCT(MAX(ROW(E$1:E6541)*(E2=E$1:E6541))))))</f>
        <v> </v>
      </c>
      <c r="K6542" s="26" t="str">
        <f>IF(OR(E6542="",E6542="!!!",F6542="NEW"),"",INDEX(J$1:J6541,SUMPRODUCT(MAX(ROW(E$1:E6541)*(E6542=E$1:E6541)))))</f>
        <v> </v>
      </c>
      <c r="L6542" s="27"/>
    </row>
    <row r="6543" spans="1:12">
      <c r="A6543" s="20" t="s">
        <v>970</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1400</v>
      </c>
      <c r="B6544" s="21" t="s">
        <v>1528</v>
      </c>
      <c r="C6544" s="21" t="s">
        <v>1004</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1899</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2542</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1540</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2543</v>
      </c>
      <c r="B6548" s="21" t="s">
        <v>1312</v>
      </c>
      <c r="C6548" s="21" t="s">
        <v>1004</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978</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1010</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1745</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t="s">
        <v>2544</v>
      </c>
      <c r="B6552" s="21" t="s">
        <v>1528</v>
      </c>
      <c r="C6552" s="21" t="s">
        <v>1012</v>
      </c>
      <c r="E6552" s="22">
        <f>IF(D6552="?OLD","!!!","")</f>
        <v/>
      </c>
      <c r="F6552" s="23" t="str">
        <f>IF(OR(E6552="",E6552="!!!"),"",IF(NOT(ISNA(VLOOKUP(E6552,E$1:E6551,1,FALSE()))),"OLD",IF(AND(E6552&lt;&gt;"",E6552&lt;&gt;"!!!"),"NEW","")))</f>
        <v> </v>
      </c>
      <c r="G6552" s="24" t="str">
        <f>IF(OR(E6552="",E6552="!!!"),"",IF(OR(J6552=0,AND(J6552=1,K6552=1),AND(J6552=1,I6552="SBJ"),AND(J6552=1,I6552=0)),"?IN_FOCUS",IF(J6552&lt;=2,"?ACTIVATED",IF(J6552&lt;&gt;"","?FAMILIAR",IF(F6552="NEW",IF(ISNA(VLOOKUP(E6552,#REF!,1,FALSE())),"?TYPE_IDENTIFIABLE","?REFERENTIAL"),"_")))))</f>
        <v> </v>
      </c>
      <c r="H6552" s="25" t="str">
        <f>IF(J6552&lt;&gt;1,"",IF(I6552="SBJ","CB","?"))</f>
        <v> </v>
      </c>
      <c r="I6552" s="26" t="str">
        <f>IF(OR(E6552="",E6552="!!!",F6552="NEW"),"",INDEX(B6551:B$2,-1+SUMPRODUCT(MAX(ROW(E6551:E$2)*(E6552=E6551:E$2)))))</f>
        <v> </v>
      </c>
      <c r="J6552" s="26" t="str">
        <f>IF(OR(E6552="",E6552="!!!",F6552="NEW"),"",COUNTBLANK(OFFSET(A$1,,,SUMPRODUCT(MAX(ROW(E$2:E6552)*(E6552=E$2:E6552)))))-COUNTBLANK(OFFSET(A$1,,,SUMPRODUCT(MAX(ROW(E$1:E6551)*(E2=E$1:E6551))))))</f>
        <v> </v>
      </c>
      <c r="K6552" s="26" t="str">
        <f>IF(OR(E6552="",E6552="!!!",F6552="NEW"),"",INDEX(J$1:J6551,SUMPRODUCT(MAX(ROW(E$1:E6551)*(E6552=E$1:E6551)))))</f>
        <v> </v>
      </c>
      <c r="L6552" s="27"/>
    </row>
    <row r="6553" spans="1:12">
      <c r="A6553" s="20" t="s">
        <v>970</v>
      </c>
      <c r="E6553" s="22">
        <f>IF(D6553="?OLD","!!!","")</f>
        <v/>
      </c>
      <c r="F6553" s="23" t="str">
        <f>IF(OR(E6553="",E6553="!!!"),"",IF(NOT(ISNA(VLOOKUP(E6553,E$1:E6552,1,FALSE()))),"OLD",IF(AND(E6553&lt;&gt;"",E6553&lt;&gt;"!!!"),"NEW","")))</f>
        <v> </v>
      </c>
      <c r="G6553" s="24" t="str">
        <f>IF(OR(E6553="",E6553="!!!"),"",IF(OR(J6553=0,AND(J6553=1,K6553=1),AND(J6553=1,I6553="SBJ"),AND(J6553=1,I6553=0)),"?IN_FOCUS",IF(J6553&lt;=2,"?ACTIVATED",IF(J6553&lt;&gt;"","?FAMILIAR",IF(F6553="NEW",IF(ISNA(VLOOKUP(E6553,#REF!,1,FALSE())),"?TYPE_IDENTIFIABLE","?REFERENTIAL"),"_")))))</f>
        <v> </v>
      </c>
      <c r="H6553" s="25" t="str">
        <f>IF(J6553&lt;&gt;1,"",IF(I6553="SBJ","CB","?"))</f>
        <v> </v>
      </c>
      <c r="I6553" s="26" t="str">
        <f>IF(OR(E6553="",E6553="!!!",F6553="NEW"),"",INDEX(B6552:B$2,-1+SUMPRODUCT(MAX(ROW(E6552:E$2)*(E6553=E6552:E$2)))))</f>
        <v> </v>
      </c>
      <c r="J6553" s="26" t="str">
        <f>IF(OR(E6553="",E6553="!!!",F6553="NEW"),"",COUNTBLANK(OFFSET(A$1,,,SUMPRODUCT(MAX(ROW(E$2:E6553)*(E6553=E$2:E6553)))))-COUNTBLANK(OFFSET(A$1,,,SUMPRODUCT(MAX(ROW(E$1:E6552)*(E2=E$1:E6552))))))</f>
        <v> </v>
      </c>
      <c r="K6553" s="26" t="str">
        <f>IF(OR(E6553="",E6553="!!!",F6553="NEW"),"",INDEX(J$1:J6552,SUMPRODUCT(MAX(ROW(E$1:E6552)*(E6553=E$1:E6552)))))</f>
        <v> </v>
      </c>
      <c r="L6553" s="27"/>
    </row>
    <row r="6554" spans="1:12">
      <c r="A6554" s="20" t="s">
        <v>2545</v>
      </c>
      <c r="B6554" s="21" t="s">
        <v>1581</v>
      </c>
      <c r="C6554" s="21" t="s">
        <v>1004</v>
      </c>
      <c r="E6554" s="22">
        <f>IF(D6554="?OLD","!!!","")</f>
        <v/>
      </c>
      <c r="F6554" s="23" t="str">
        <f>IF(OR(E6554="",E6554="!!!"),"",IF(NOT(ISNA(VLOOKUP(E6554,E$1:E6553,1,FALSE()))),"OLD",IF(AND(E6554&lt;&gt;"",E6554&lt;&gt;"!!!"),"NEW","")))</f>
        <v> </v>
      </c>
      <c r="G6554" s="24" t="str">
        <f>IF(OR(E6554="",E6554="!!!"),"",IF(OR(J6554=0,AND(J6554=1,K6554=1),AND(J6554=1,I6554="SBJ"),AND(J6554=1,I6554=0)),"?IN_FOCUS",IF(J6554&lt;=2,"?ACTIVATED",IF(J6554&lt;&gt;"","?FAMILIAR",IF(F6554="NEW",IF(ISNA(VLOOKUP(E6554,#REF!,1,FALSE())),"?TYPE_IDENTIFIABLE","?REFERENTIAL"),"_")))))</f>
        <v> </v>
      </c>
      <c r="H6554" s="25" t="str">
        <f>IF(J6554&lt;&gt;1,"",IF(I6554="SBJ","CB","?"))</f>
        <v> </v>
      </c>
      <c r="I6554" s="26" t="str">
        <f>IF(OR(E6554="",E6554="!!!",F6554="NEW"),"",INDEX(B6553:B$2,-1+SUMPRODUCT(MAX(ROW(E6553:E$2)*(E6554=E6553:E$2)))))</f>
        <v> </v>
      </c>
      <c r="J6554" s="26" t="str">
        <f>IF(OR(E6554="",E6554="!!!",F6554="NEW"),"",COUNTBLANK(OFFSET(A$1,,,SUMPRODUCT(MAX(ROW(E$2:E6554)*(E6554=E$2:E6554)))))-COUNTBLANK(OFFSET(A$1,,,SUMPRODUCT(MAX(ROW(E$1:E6553)*(E2=E$1:E6553))))))</f>
        <v> </v>
      </c>
      <c r="K6554" s="26" t="str">
        <f>IF(OR(E6554="",E6554="!!!",F6554="NEW"),"",INDEX(J$1:J6553,SUMPRODUCT(MAX(ROW(E$1:E6553)*(E6554=E$1:E6553)))))</f>
        <v> </v>
      </c>
      <c r="L6554" s="27"/>
    </row>
    <row r="6555" spans="1:12">
      <c r="A6555" s="20" t="s">
        <v>974</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1094</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1019</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t="s">
        <v>1620</v>
      </c>
      <c r="E6558" s="22">
        <f>IF(D6558="?OLD","!!!","")</f>
        <v/>
      </c>
      <c r="F6558" s="23" t="str">
        <f>IF(OR(E6558="",E6558="!!!"),"",IF(NOT(ISNA(VLOOKUP(E6558,E$1:E6557,1,FALSE()))),"OLD",IF(AND(E6558&lt;&gt;"",E6558&lt;&gt;"!!!"),"NEW","")))</f>
        <v> </v>
      </c>
      <c r="G6558" s="24" t="str">
        <f>IF(OR(E6558="",E6558="!!!"),"",IF(OR(J6558=0,AND(J6558=1,K6558=1),AND(J6558=1,I6558="SBJ"),AND(J6558=1,I6558=0)),"?IN_FOCUS",IF(J6558&lt;=2,"?ACTIVATED",IF(J6558&lt;&gt;"","?FAMILIAR",IF(F6558="NEW",IF(ISNA(VLOOKUP(E6558,#REF!,1,FALSE())),"?TYPE_IDENTIFIABLE","?REFERENTIAL"),"_")))))</f>
        <v> </v>
      </c>
      <c r="H6558" s="25" t="str">
        <f>IF(J6558&lt;&gt;1,"",IF(I6558="SBJ","CB","?"))</f>
        <v> </v>
      </c>
      <c r="I6558" s="26" t="str">
        <f>IF(OR(E6558="",E6558="!!!",F6558="NEW"),"",INDEX(B6557:B$2,-1+SUMPRODUCT(MAX(ROW(E6557:E$2)*(E6558=E6557:E$2)))))</f>
        <v> </v>
      </c>
      <c r="J6558" s="26" t="str">
        <f>IF(OR(E6558="",E6558="!!!",F6558="NEW"),"",COUNTBLANK(OFFSET(A$1,,,SUMPRODUCT(MAX(ROW(E$2:E6558)*(E6558=E$2:E6558)))))-COUNTBLANK(OFFSET(A$1,,,SUMPRODUCT(MAX(ROW(E$1:E6557)*(E2=E$1:E6557))))))</f>
        <v> </v>
      </c>
      <c r="K6558" s="26" t="str">
        <f>IF(OR(E6558="",E6558="!!!",F6558="NEW"),"",INDEX(J$1:J6557,SUMPRODUCT(MAX(ROW(E$1:E6557)*(E6558=E$1:E6557)))))</f>
        <v> </v>
      </c>
      <c r="L6558" s="27"/>
    </row>
    <row r="6559" spans="1:12">
      <c r="A6559" s="20" t="s">
        <v>1750</v>
      </c>
      <c r="B6559" s="21" t="s">
        <v>1581</v>
      </c>
      <c r="C6559" s="21" t="s">
        <v>1016</v>
      </c>
      <c r="E6559" s="22">
        <f>IF(D6559="?OLD","!!!","")</f>
        <v/>
      </c>
      <c r="F6559" s="23" t="str">
        <f>IF(OR(E6559="",E6559="!!!"),"",IF(NOT(ISNA(VLOOKUP(E6559,E$1:E6558,1,FALSE()))),"OLD",IF(AND(E6559&lt;&gt;"",E6559&lt;&gt;"!!!"),"NEW","")))</f>
        <v> </v>
      </c>
      <c r="G6559" s="24" t="str">
        <f>IF(OR(E6559="",E6559="!!!"),"",IF(OR(J6559=0,AND(J6559=1,K6559=1),AND(J6559=1,I6559="SBJ"),AND(J6559=1,I6559=0)),"?IN_FOCUS",IF(J6559&lt;=2,"?ACTIVATED",IF(J6559&lt;&gt;"","?FAMILIAR",IF(F6559="NEW",IF(ISNA(VLOOKUP(E6559,#REF!,1,FALSE())),"?TYPE_IDENTIFIABLE","?REFERENTIAL"),"_")))))</f>
        <v> </v>
      </c>
      <c r="H6559" s="25" t="str">
        <f>IF(J6559&lt;&gt;1,"",IF(I6559="SBJ","CB","?"))</f>
        <v> </v>
      </c>
      <c r="I6559" s="26" t="str">
        <f>IF(OR(E6559="",E6559="!!!",F6559="NEW"),"",INDEX(B6558:B$2,-1+SUMPRODUCT(MAX(ROW(E6558:E$2)*(E6559=E6558:E$2)))))</f>
        <v> </v>
      </c>
      <c r="J6559" s="26" t="str">
        <f>IF(OR(E6559="",E6559="!!!",F6559="NEW"),"",COUNTBLANK(OFFSET(A$1,,,SUMPRODUCT(MAX(ROW(E$2:E6559)*(E6559=E$2:E6559)))))-COUNTBLANK(OFFSET(A$1,,,SUMPRODUCT(MAX(ROW(E$1:E6558)*(E2=E$1:E6558))))))</f>
        <v> </v>
      </c>
      <c r="K6559" s="26" t="str">
        <f>IF(OR(E6559="",E6559="!!!",F6559="NEW"),"",INDEX(J$1:J6558,SUMPRODUCT(MAX(ROW(E$1:E6558)*(E6559=E$1:E6558)))))</f>
        <v> </v>
      </c>
      <c r="L6559" s="27"/>
    </row>
    <row r="6560" spans="1:12">
      <c r="A6560" s="20" t="s">
        <v>1033</v>
      </c>
      <c r="E6560" s="22">
        <f>IF(D6560="?OLD","!!!","")</f>
        <v/>
      </c>
      <c r="F6560" s="23" t="str">
        <f>IF(OR(E6560="",E6560="!!!"),"",IF(NOT(ISNA(VLOOKUP(E6560,E$1:E6559,1,FALSE()))),"OLD",IF(AND(E6560&lt;&gt;"",E6560&lt;&gt;"!!!"),"NEW","")))</f>
        <v> </v>
      </c>
      <c r="G6560" s="24" t="str">
        <f>IF(OR(E6560="",E6560="!!!"),"",IF(OR(J6560=0,AND(J6560=1,K6560=1),AND(J6560=1,I6560="SBJ"),AND(J6560=1,I6560=0)),"?IN_FOCUS",IF(J6560&lt;=2,"?ACTIVATED",IF(J6560&lt;&gt;"","?FAMILIAR",IF(F6560="NEW",IF(ISNA(VLOOKUP(E6560,#REF!,1,FALSE())),"?TYPE_IDENTIFIABLE","?REFERENTIAL"),"_")))))</f>
        <v> </v>
      </c>
      <c r="H6560" s="25" t="str">
        <f>IF(J6560&lt;&gt;1,"",IF(I6560="SBJ","CB","?"))</f>
        <v> </v>
      </c>
      <c r="I6560" s="26" t="str">
        <f>IF(OR(E6560="",E6560="!!!",F6560="NEW"),"",INDEX(B6559:B$2,-1+SUMPRODUCT(MAX(ROW(E6559:E$2)*(E6560=E6559:E$2)))))</f>
        <v> </v>
      </c>
      <c r="J6560" s="26" t="str">
        <f>IF(OR(E6560="",E6560="!!!",F6560="NEW"),"",COUNTBLANK(OFFSET(A$1,,,SUMPRODUCT(MAX(ROW(E$2:E6560)*(E6560=E$2:E6560)))))-COUNTBLANK(OFFSET(A$1,,,SUMPRODUCT(MAX(ROW(E$1:E6559)*(E2=E$1:E6559))))))</f>
        <v> </v>
      </c>
      <c r="K6560" s="26" t="str">
        <f>IF(OR(E6560="",E6560="!!!",F6560="NEW"),"",INDEX(J$1:J6559,SUMPRODUCT(MAX(ROW(E$1:E6559)*(E6560=E$1:E6559)))))</f>
        <v> </v>
      </c>
      <c r="L6560" s="27"/>
    </row>
    <row r="6561" spans="1:12">
      <c r="A6561" s="20" t="s">
        <v>103</v>
      </c>
      <c r="B6561" s="21" t="s">
        <v>2496</v>
      </c>
      <c r="C6561" s="21" t="s">
        <v>1028</v>
      </c>
      <c r="D6561" s="21" t="s">
        <v>964</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1007</v>
      </c>
      <c r="E6562" s="22">
        <f>IF(D6562="?OLD","!!!","")</f>
        <v/>
      </c>
      <c r="F6562" s="23" t="str">
        <f>IF(OR(E6562="",E6562="!!!"),"",IF(NOT(ISNA(VLOOKUP(E6562,E$1:E6561,1,FALSE()))),"OLD",IF(AND(E6562&lt;&gt;"",E6562&lt;&gt;"!!!"),"NEW","")))</f>
        <v> </v>
      </c>
      <c r="G6562" s="24" t="str">
        <f>IF(OR(E6562="",E6562="!!!"),"",IF(OR(J6562=0,AND(J6562=1,K6562=1),AND(J6562=1,I6562="SBJ"),AND(J6562=1,I6562=0)),"?IN_FOCUS",IF(J6562&lt;=2,"?ACTIVATED",IF(J6562&lt;&gt;"","?FAMILIAR",IF(F6562="NEW",IF(ISNA(VLOOKUP(E6562,#REF!,1,FALSE())),"?TYPE_IDENTIFIABLE","?REFERENTIAL"),"_")))))</f>
        <v> </v>
      </c>
      <c r="H6562" s="25" t="str">
        <f>IF(J6562&lt;&gt;1,"",IF(I6562="SBJ","CB","?"))</f>
        <v> </v>
      </c>
      <c r="I6562" s="26" t="str">
        <f>IF(OR(E6562="",E6562="!!!",F6562="NEW"),"",INDEX(B6561:B$2,-1+SUMPRODUCT(MAX(ROW(E6561:E$2)*(E6562=E6561:E$2)))))</f>
        <v> </v>
      </c>
      <c r="J6562" s="26" t="str">
        <f>IF(OR(E6562="",E6562="!!!",F6562="NEW"),"",COUNTBLANK(OFFSET(A$1,,,SUMPRODUCT(MAX(ROW(E$2:E6562)*(E6562=E$2:E6562)))))-COUNTBLANK(OFFSET(A$1,,,SUMPRODUCT(MAX(ROW(E$1:E6561)*(E2=E$1:E6561))))))</f>
        <v> </v>
      </c>
      <c r="K6562" s="26" t="str">
        <f>IF(OR(E6562="",E6562="!!!",F6562="NEW"),"",INDEX(J$1:J6561,SUMPRODUCT(MAX(ROW(E$1:E6561)*(E6562=E$1:E6561)))))</f>
        <v> </v>
      </c>
      <c r="L6562" s="27"/>
    </row>
    <row r="6563" spans="1:12">
      <c r="A6563" s="20" t="s">
        <v>2546</v>
      </c>
      <c r="E6563" s="22">
        <f>IF(D6563="?OLD","!!!","")</f>
        <v/>
      </c>
      <c r="F6563" s="23" t="str">
        <f>IF(OR(E6563="",E6563="!!!"),"",IF(NOT(ISNA(VLOOKUP(E6563,E$1:E6562,1,FALSE()))),"OLD",IF(AND(E6563&lt;&gt;"",E6563&lt;&gt;"!!!"),"NEW","")))</f>
        <v> </v>
      </c>
      <c r="G6563" s="24" t="str">
        <f>IF(OR(E6563="",E6563="!!!"),"",IF(OR(J6563=0,AND(J6563=1,K6563=1),AND(J6563=1,I6563="SBJ"),AND(J6563=1,I6563=0)),"?IN_FOCUS",IF(J6563&lt;=2,"?ACTIVATED",IF(J6563&lt;&gt;"","?FAMILIAR",IF(F6563="NEW",IF(ISNA(VLOOKUP(E6563,#REF!,1,FALSE())),"?TYPE_IDENTIFIABLE","?REFERENTIAL"),"_")))))</f>
        <v> </v>
      </c>
      <c r="H6563" s="25" t="str">
        <f>IF(J6563&lt;&gt;1,"",IF(I6563="SBJ","CB","?"))</f>
        <v> </v>
      </c>
      <c r="I6563" s="26" t="str">
        <f>IF(OR(E6563="",E6563="!!!",F6563="NEW"),"",INDEX(B6562:B$2,-1+SUMPRODUCT(MAX(ROW(E6562:E$2)*(E6563=E6562:E$2)))))</f>
        <v> </v>
      </c>
      <c r="J6563" s="26" t="str">
        <f>IF(OR(E6563="",E6563="!!!",F6563="NEW"),"",COUNTBLANK(OFFSET(A$1,,,SUMPRODUCT(MAX(ROW(E$2:E6563)*(E6563=E$2:E6563)))))-COUNTBLANK(OFFSET(A$1,,,SUMPRODUCT(MAX(ROW(E$1:E6562)*(E2=E$1:E6562))))))</f>
        <v> </v>
      </c>
      <c r="K6563" s="26" t="str">
        <f>IF(OR(E6563="",E6563="!!!",F6563="NEW"),"",INDEX(J$1:J6562,SUMPRODUCT(MAX(ROW(E$1:E6562)*(E6563=E$1:E6562)))))</f>
        <v> </v>
      </c>
      <c r="L6563" s="27"/>
    </row>
    <row r="6564" spans="1:12">
      <c r="A6564" s="20" t="s">
        <v>974</v>
      </c>
      <c r="E6564" s="22">
        <f>IF(D6564="?OLD","!!!","")</f>
        <v/>
      </c>
      <c r="F6564" s="23" t="str">
        <f>IF(OR(E6564="",E6564="!!!"),"",IF(NOT(ISNA(VLOOKUP(E6564,E$1:E6563,1,FALSE()))),"OLD",IF(AND(E6564&lt;&gt;"",E6564&lt;&gt;"!!!"),"NEW","")))</f>
        <v> </v>
      </c>
      <c r="G6564" s="24" t="str">
        <f>IF(OR(E6564="",E6564="!!!"),"",IF(OR(J6564=0,AND(J6564=1,K6564=1),AND(J6564=1,I6564="SBJ"),AND(J6564=1,I6564=0)),"?IN_FOCUS",IF(J6564&lt;=2,"?ACTIVATED",IF(J6564&lt;&gt;"","?FAMILIAR",IF(F6564="NEW",IF(ISNA(VLOOKUP(E6564,#REF!,1,FALSE())),"?TYPE_IDENTIFIABLE","?REFERENTIAL"),"_")))))</f>
        <v> </v>
      </c>
      <c r="H6564" s="25" t="str">
        <f>IF(J6564&lt;&gt;1,"",IF(I6564="SBJ","CB","?"))</f>
        <v> </v>
      </c>
      <c r="I6564" s="26" t="str">
        <f>IF(OR(E6564="",E6564="!!!",F6564="NEW"),"",INDEX(B6563:B$2,-1+SUMPRODUCT(MAX(ROW(E6563:E$2)*(E6564=E6563:E$2)))))</f>
        <v> </v>
      </c>
      <c r="J6564" s="26" t="str">
        <f>IF(OR(E6564="",E6564="!!!",F6564="NEW"),"",COUNTBLANK(OFFSET(A$1,,,SUMPRODUCT(MAX(ROW(E$2:E6564)*(E6564=E$2:E6564)))))-COUNTBLANK(OFFSET(A$1,,,SUMPRODUCT(MAX(ROW(E$1:E6563)*(E2=E$1:E6563))))))</f>
        <v> </v>
      </c>
      <c r="K6564" s="26" t="str">
        <f>IF(OR(E6564="",E6564="!!!",F6564="NEW"),"",INDEX(J$1:J6563,SUMPRODUCT(MAX(ROW(E$1:E6563)*(E6564=E$1:E6563)))))</f>
        <v> </v>
      </c>
      <c r="L6564" s="27"/>
    </row>
    <row r="6565" spans="1:12">
      <c r="A6565" s="20" t="s">
        <v>1108</v>
      </c>
      <c r="B6565" s="21" t="s">
        <v>984</v>
      </c>
      <c r="C6565" s="21" t="s">
        <v>985</v>
      </c>
      <c r="D6565" s="21" t="s">
        <v>964</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t="s">
        <v>2043</v>
      </c>
      <c r="E6566" s="22">
        <f>IF(D6566="?OLD","!!!","")</f>
        <v/>
      </c>
      <c r="F6566" s="23" t="str">
        <f>IF(OR(E6566="",E6566="!!!"),"",IF(NOT(ISNA(VLOOKUP(E6566,E$1:E6565,1,FALSE()))),"OLD",IF(AND(E6566&lt;&gt;"",E6566&lt;&gt;"!!!"),"NEW","")))</f>
        <v> </v>
      </c>
      <c r="G6566" s="24" t="str">
        <f>IF(OR(E6566="",E6566="!!!"),"",IF(OR(J6566=0,AND(J6566=1,K6566=1),AND(J6566=1,I6566="SBJ"),AND(J6566=1,I6566=0)),"?IN_FOCUS",IF(J6566&lt;=2,"?ACTIVATED",IF(J6566&lt;&gt;"","?FAMILIAR",IF(F6566="NEW",IF(ISNA(VLOOKUP(E6566,#REF!,1,FALSE())),"?TYPE_IDENTIFIABLE","?REFERENTIAL"),"_")))))</f>
        <v> </v>
      </c>
      <c r="H6566" s="25" t="str">
        <f>IF(J6566&lt;&gt;1,"",IF(I6566="SBJ","CB","?"))</f>
        <v> </v>
      </c>
      <c r="I6566" s="26" t="str">
        <f>IF(OR(E6566="",E6566="!!!",F6566="NEW"),"",INDEX(B6565:B$2,-1+SUMPRODUCT(MAX(ROW(E6565:E$2)*(E6566=E6565:E$2)))))</f>
        <v> </v>
      </c>
      <c r="J6566" s="26" t="str">
        <f>IF(OR(E6566="",E6566="!!!",F6566="NEW"),"",COUNTBLANK(OFFSET(A$1,,,SUMPRODUCT(MAX(ROW(E$2:E6566)*(E6566=E$2:E6566)))))-COUNTBLANK(OFFSET(A$1,,,SUMPRODUCT(MAX(ROW(E$1:E6565)*(E2=E$1:E6565))))))</f>
        <v> </v>
      </c>
      <c r="K6566" s="26" t="str">
        <f>IF(OR(E6566="",E6566="!!!",F6566="NEW"),"",INDEX(J$1:J6565,SUMPRODUCT(MAX(ROW(E$1:E6565)*(E6566=E$1:E6565)))))</f>
        <v> </v>
      </c>
      <c r="L6566" s="27"/>
    </row>
    <row r="6567" spans="1:12">
      <c r="A6567" s="20" t="s">
        <v>2547</v>
      </c>
      <c r="E6567" s="22">
        <f>IF(D6567="?OLD","!!!","")</f>
        <v/>
      </c>
      <c r="F6567" s="23" t="str">
        <f>IF(OR(E6567="",E6567="!!!"),"",IF(NOT(ISNA(VLOOKUP(E6567,E$1:E6566,1,FALSE()))),"OLD",IF(AND(E6567&lt;&gt;"",E6567&lt;&gt;"!!!"),"NEW","")))</f>
        <v> </v>
      </c>
      <c r="G6567" s="24" t="str">
        <f>IF(OR(E6567="",E6567="!!!"),"",IF(OR(J6567=0,AND(J6567=1,K6567=1),AND(J6567=1,I6567="SBJ"),AND(J6567=1,I6567=0)),"?IN_FOCUS",IF(J6567&lt;=2,"?ACTIVATED",IF(J6567&lt;&gt;"","?FAMILIAR",IF(F6567="NEW",IF(ISNA(VLOOKUP(E6567,#REF!,1,FALSE())),"?TYPE_IDENTIFIABLE","?REFERENTIAL"),"_")))))</f>
        <v> </v>
      </c>
      <c r="H6567" s="25" t="str">
        <f>IF(J6567&lt;&gt;1,"",IF(I6567="SBJ","CB","?"))</f>
        <v> </v>
      </c>
      <c r="I6567" s="26" t="str">
        <f>IF(OR(E6567="",E6567="!!!",F6567="NEW"),"",INDEX(B6566:B$2,-1+SUMPRODUCT(MAX(ROW(E6566:E$2)*(E6567=E6566:E$2)))))</f>
        <v> </v>
      </c>
      <c r="J6567" s="26" t="str">
        <f>IF(OR(E6567="",E6567="!!!",F6567="NEW"),"",COUNTBLANK(OFFSET(A$1,,,SUMPRODUCT(MAX(ROW(E$2:E6567)*(E6567=E$2:E6567)))))-COUNTBLANK(OFFSET(A$1,,,SUMPRODUCT(MAX(ROW(E$1:E6566)*(E2=E$1:E6566))))))</f>
        <v> </v>
      </c>
      <c r="K6567" s="26" t="str">
        <f>IF(OR(E6567="",E6567="!!!",F6567="NEW"),"",INDEX(J$1:J6566,SUMPRODUCT(MAX(ROW(E$1:E6566)*(E6567=E$1:E6566)))))</f>
        <v> </v>
      </c>
      <c r="L6567" s="27"/>
    </row>
    <row r="6568" spans="1:12">
      <c r="A6568" s="20" t="s">
        <v>1094</v>
      </c>
      <c r="E6568" s="22">
        <f>IF(D6568="?OLD","!!!","")</f>
        <v/>
      </c>
      <c r="F6568" s="23" t="str">
        <f>IF(OR(E6568="",E6568="!!!"),"",IF(NOT(ISNA(VLOOKUP(E6568,E$1:E6567,1,FALSE()))),"OLD",IF(AND(E6568&lt;&gt;"",E6568&lt;&gt;"!!!"),"NEW","")))</f>
        <v> </v>
      </c>
      <c r="G6568" s="24" t="str">
        <f>IF(OR(E6568="",E6568="!!!"),"",IF(OR(J6568=0,AND(J6568=1,K6568=1),AND(J6568=1,I6568="SBJ"),AND(J6568=1,I6568=0)),"?IN_FOCUS",IF(J6568&lt;=2,"?ACTIVATED",IF(J6568&lt;&gt;"","?FAMILIAR",IF(F6568="NEW",IF(ISNA(VLOOKUP(E6568,#REF!,1,FALSE())),"?TYPE_IDENTIFIABLE","?REFERENTIAL"),"_")))))</f>
        <v> </v>
      </c>
      <c r="H6568" s="25" t="str">
        <f>IF(J6568&lt;&gt;1,"",IF(I6568="SBJ","CB","?"))</f>
        <v> </v>
      </c>
      <c r="I6568" s="26" t="str">
        <f>IF(OR(E6568="",E6568="!!!",F6568="NEW"),"",INDEX(B6567:B$2,-1+SUMPRODUCT(MAX(ROW(E6567:E$2)*(E6568=E6567:E$2)))))</f>
        <v> </v>
      </c>
      <c r="J6568" s="26" t="str">
        <f>IF(OR(E6568="",E6568="!!!",F6568="NEW"),"",COUNTBLANK(OFFSET(A$1,,,SUMPRODUCT(MAX(ROW(E$2:E6568)*(E6568=E$2:E6568)))))-COUNTBLANK(OFFSET(A$1,,,SUMPRODUCT(MAX(ROW(E$1:E6567)*(E2=E$1:E6567))))))</f>
        <v> </v>
      </c>
      <c r="K6568" s="26" t="str">
        <f>IF(OR(E6568="",E6568="!!!",F6568="NEW"),"",INDEX(J$1:J6567,SUMPRODUCT(MAX(ROW(E$1:E6567)*(E6568=E$1:E6567)))))</f>
        <v> </v>
      </c>
      <c r="L6568" s="27"/>
    </row>
    <row r="6569" spans="1:12">
      <c r="A6569" s="20" t="s">
        <v>2548</v>
      </c>
      <c r="E6569" s="22">
        <f>IF(D6569="?OLD","!!!","")</f>
        <v/>
      </c>
      <c r="F6569" s="23" t="str">
        <f>IF(OR(E6569="",E6569="!!!"),"",IF(NOT(ISNA(VLOOKUP(E6569,E$1:E6568,1,FALSE()))),"OLD",IF(AND(E6569&lt;&gt;"",E6569&lt;&gt;"!!!"),"NEW","")))</f>
        <v> </v>
      </c>
      <c r="G6569" s="24" t="str">
        <f>IF(OR(E6569="",E6569="!!!"),"",IF(OR(J6569=0,AND(J6569=1,K6569=1),AND(J6569=1,I6569="SBJ"),AND(J6569=1,I6569=0)),"?IN_FOCUS",IF(J6569&lt;=2,"?ACTIVATED",IF(J6569&lt;&gt;"","?FAMILIAR",IF(F6569="NEW",IF(ISNA(VLOOKUP(E6569,#REF!,1,FALSE())),"?TYPE_IDENTIFIABLE","?REFERENTIAL"),"_")))))</f>
        <v> </v>
      </c>
      <c r="H6569" s="25" t="str">
        <f>IF(J6569&lt;&gt;1,"",IF(I6569="SBJ","CB","?"))</f>
        <v> </v>
      </c>
      <c r="I6569" s="26" t="str">
        <f>IF(OR(E6569="",E6569="!!!",F6569="NEW"),"",INDEX(B6568:B$2,-1+SUMPRODUCT(MAX(ROW(E6568:E$2)*(E6569=E6568:E$2)))))</f>
        <v> </v>
      </c>
      <c r="J6569" s="26" t="str">
        <f>IF(OR(E6569="",E6569="!!!",F6569="NEW"),"",COUNTBLANK(OFFSET(A$1,,,SUMPRODUCT(MAX(ROW(E$2:E6569)*(E6569=E$2:E6569)))))-COUNTBLANK(OFFSET(A$1,,,SUMPRODUCT(MAX(ROW(E$1:E6568)*(E2=E$1:E6568))))))</f>
        <v> </v>
      </c>
      <c r="K6569" s="26" t="str">
        <f>IF(OR(E6569="",E6569="!!!",F6569="NEW"),"",INDEX(J$1:J6568,SUMPRODUCT(MAX(ROW(E$1:E6568)*(E6569=E$1:E6568)))))</f>
        <v> </v>
      </c>
      <c r="L6569" s="27"/>
    </row>
    <row r="6570" spans="1:12">
      <c r="A6570" s="20" t="s">
        <v>1251</v>
      </c>
      <c r="B6570" s="21" t="s">
        <v>980</v>
      </c>
      <c r="C6570" s="21" t="s">
        <v>1025</v>
      </c>
      <c r="D6570" s="21" t="s">
        <v>964</v>
      </c>
      <c r="E6570" s="22">
        <f>IF(D6570="?OLD","!!!","")</f>
        <v/>
      </c>
      <c r="F6570" s="23" t="str">
        <f>IF(OR(E6570="",E6570="!!!"),"",IF(NOT(ISNA(VLOOKUP(E6570,E$1:E6569,1,FALSE()))),"OLD",IF(AND(E6570&lt;&gt;"",E6570&lt;&gt;"!!!"),"NEW","")))</f>
        <v> </v>
      </c>
      <c r="G6570" s="24" t="str">
        <f>IF(OR(E6570="",E6570="!!!"),"",IF(OR(J6570=0,AND(J6570=1,K6570=1),AND(J6570=1,I6570="SBJ"),AND(J6570=1,I6570=0)),"?IN_FOCUS",IF(J6570&lt;=2,"?ACTIVATED",IF(J6570&lt;&gt;"","?FAMILIAR",IF(F6570="NEW",IF(ISNA(VLOOKUP(E6570,#REF!,1,FALSE())),"?TYPE_IDENTIFIABLE","?REFERENTIAL"),"_")))))</f>
        <v> </v>
      </c>
      <c r="H6570" s="25" t="str">
        <f>IF(J6570&lt;&gt;1,"",IF(I6570="SBJ","CB","?"))</f>
        <v> </v>
      </c>
      <c r="I6570" s="26" t="str">
        <f>IF(OR(E6570="",E6570="!!!",F6570="NEW"),"",INDEX(B6569:B$2,-1+SUMPRODUCT(MAX(ROW(E6569:E$2)*(E6570=E6569:E$2)))))</f>
        <v> </v>
      </c>
      <c r="J6570" s="26" t="str">
        <f>IF(OR(E6570="",E6570="!!!",F6570="NEW"),"",COUNTBLANK(OFFSET(A$1,,,SUMPRODUCT(MAX(ROW(E$2:E6570)*(E6570=E$2:E6570)))))-COUNTBLANK(OFFSET(A$1,,,SUMPRODUCT(MAX(ROW(E$1:E6569)*(E2=E$1:E6569))))))</f>
        <v> </v>
      </c>
      <c r="K6570" s="26" t="str">
        <f>IF(OR(E6570="",E6570="!!!",F6570="NEW"),"",INDEX(J$1:J6569,SUMPRODUCT(MAX(ROW(E$1:E6569)*(E6570=E$1:E6569)))))</f>
        <v> </v>
      </c>
      <c r="L6570" s="27"/>
    </row>
    <row r="6571" spans="1:12">
      <c r="A6571" s="20" t="s">
        <v>968</v>
      </c>
      <c r="B6571" s="21" t="s">
        <v>993</v>
      </c>
      <c r="C6571" s="21" t="s">
        <v>977</v>
      </c>
      <c r="D6571" s="21" t="s">
        <v>964</v>
      </c>
      <c r="E6571" s="22">
        <f>IF(D6571="?OLD","!!!","")</f>
        <v/>
      </c>
      <c r="F6571" s="23" t="str">
        <f>IF(OR(E6571="",E6571="!!!"),"",IF(NOT(ISNA(VLOOKUP(E6571,E$1:E6570,1,FALSE()))),"OLD",IF(AND(E6571&lt;&gt;"",E6571&lt;&gt;"!!!"),"NEW","")))</f>
        <v> </v>
      </c>
      <c r="G6571" s="24" t="str">
        <f>IF(OR(E6571="",E6571="!!!"),"",IF(OR(J6571=0,AND(J6571=1,K6571=1),AND(J6571=1,I6571="SBJ"),AND(J6571=1,I6571=0)),"?IN_FOCUS",IF(J6571&lt;=2,"?ACTIVATED",IF(J6571&lt;&gt;"","?FAMILIAR",IF(F6571="NEW",IF(ISNA(VLOOKUP(E6571,#REF!,1,FALSE())),"?TYPE_IDENTIFIABLE","?REFERENTIAL"),"_")))))</f>
        <v> </v>
      </c>
      <c r="H6571" s="25" t="str">
        <f>IF(J6571&lt;&gt;1,"",IF(I6571="SBJ","CB","?"))</f>
        <v> </v>
      </c>
      <c r="I6571" s="26" t="str">
        <f>IF(OR(E6571="",E6571="!!!",F6571="NEW"),"",INDEX(B6570:B$2,-1+SUMPRODUCT(MAX(ROW(E6570:E$2)*(E6571=E6570:E$2)))))</f>
        <v> </v>
      </c>
      <c r="J6571" s="26" t="str">
        <f>IF(OR(E6571="",E6571="!!!",F6571="NEW"),"",COUNTBLANK(OFFSET(A$1,,,SUMPRODUCT(MAX(ROW(E$2:E6571)*(E6571=E$2:E6571)))))-COUNTBLANK(OFFSET(A$1,,,SUMPRODUCT(MAX(ROW(E$1:E6570)*(E2=E$1:E6570))))))</f>
        <v> </v>
      </c>
      <c r="K6571" s="26" t="str">
        <f>IF(OR(E6571="",E6571="!!!",F6571="NEW"),"",INDEX(J$1:J6570,SUMPRODUCT(MAX(ROW(E$1:E6570)*(E6571=E$1:E6570)))))</f>
        <v> </v>
      </c>
      <c r="L6571" s="27"/>
    </row>
    <row r="6572" spans="1:12">
      <c r="A6572" s="20" t="s">
        <v>1019</v>
      </c>
      <c r="E6572" s="22">
        <f>IF(D6572="?OLD","!!!","")</f>
        <v/>
      </c>
      <c r="F6572" s="23" t="str">
        <f>IF(OR(E6572="",E6572="!!!"),"",IF(NOT(ISNA(VLOOKUP(E6572,E$1:E6571,1,FALSE()))),"OLD",IF(AND(E6572&lt;&gt;"",E6572&lt;&gt;"!!!"),"NEW","")))</f>
        <v> </v>
      </c>
      <c r="G6572" s="24" t="str">
        <f>IF(OR(E6572="",E6572="!!!"),"",IF(OR(J6572=0,AND(J6572=1,K6572=1),AND(J6572=1,I6572="SBJ"),AND(J6572=1,I6572=0)),"?IN_FOCUS",IF(J6572&lt;=2,"?ACTIVATED",IF(J6572&lt;&gt;"","?FAMILIAR",IF(F6572="NEW",IF(ISNA(VLOOKUP(E6572,#REF!,1,FALSE())),"?TYPE_IDENTIFIABLE","?REFERENTIAL"),"_")))))</f>
        <v> </v>
      </c>
      <c r="H6572" s="25" t="str">
        <f>IF(J6572&lt;&gt;1,"",IF(I6572="SBJ","CB","?"))</f>
        <v> </v>
      </c>
      <c r="I6572" s="26" t="str">
        <f>IF(OR(E6572="",E6572="!!!",F6572="NEW"),"",INDEX(B6571:B$2,-1+SUMPRODUCT(MAX(ROW(E6571:E$2)*(E6572=E6571:E$2)))))</f>
        <v> </v>
      </c>
      <c r="J6572" s="26" t="str">
        <f>IF(OR(E6572="",E6572="!!!",F6572="NEW"),"",COUNTBLANK(OFFSET(A$1,,,SUMPRODUCT(MAX(ROW(E$2:E6572)*(E6572=E$2:E6572)))))-COUNTBLANK(OFFSET(A$1,,,SUMPRODUCT(MAX(ROW(E$1:E6571)*(E2=E$1:E6571))))))</f>
        <v> </v>
      </c>
      <c r="K6572" s="26" t="str">
        <f>IF(OR(E6572="",E6572="!!!",F6572="NEW"),"",INDEX(J$1:J6571,SUMPRODUCT(MAX(ROW(E$1:E6571)*(E6572=E$1:E6571)))))</f>
        <v> </v>
      </c>
      <c r="L6572" s="27"/>
    </row>
    <row r="6573" spans="1:12">
      <c r="A6573" s="20" t="s">
        <v>989</v>
      </c>
      <c r="E6573" s="22">
        <f>IF(D6573="?OLD","!!!","")</f>
        <v/>
      </c>
      <c r="F6573" s="23" t="str">
        <f>IF(OR(E6573="",E6573="!!!"),"",IF(NOT(ISNA(VLOOKUP(E6573,E$1:E6572,1,FALSE()))),"OLD",IF(AND(E6573&lt;&gt;"",E6573&lt;&gt;"!!!"),"NEW","")))</f>
        <v> </v>
      </c>
      <c r="G6573" s="24" t="str">
        <f>IF(OR(E6573="",E6573="!!!"),"",IF(OR(J6573=0,AND(J6573=1,K6573=1),AND(J6573=1,I6573="SBJ"),AND(J6573=1,I6573=0)),"?IN_FOCUS",IF(J6573&lt;=2,"?ACTIVATED",IF(J6573&lt;&gt;"","?FAMILIAR",IF(F6573="NEW",IF(ISNA(VLOOKUP(E6573,#REF!,1,FALSE())),"?TYPE_IDENTIFIABLE","?REFERENTIAL"),"_")))))</f>
        <v> </v>
      </c>
      <c r="H6573" s="25" t="str">
        <f>IF(J6573&lt;&gt;1,"",IF(I6573="SBJ","CB","?"))</f>
        <v> </v>
      </c>
      <c r="I6573" s="26" t="str">
        <f>IF(OR(E6573="",E6573="!!!",F6573="NEW"),"",INDEX(B6572:B$2,-1+SUMPRODUCT(MAX(ROW(E6572:E$2)*(E6573=E6572:E$2)))))</f>
        <v> </v>
      </c>
      <c r="J6573" s="26" t="str">
        <f>IF(OR(E6573="",E6573="!!!",F6573="NEW"),"",COUNTBLANK(OFFSET(A$1,,,SUMPRODUCT(MAX(ROW(E$2:E6573)*(E6573=E$2:E6573)))))-COUNTBLANK(OFFSET(A$1,,,SUMPRODUCT(MAX(ROW(E$1:E6572)*(E2=E$1:E6572))))))</f>
        <v> </v>
      </c>
      <c r="K6573" s="26" t="str">
        <f>IF(OR(E6573="",E6573="!!!",F6573="NEW"),"",INDEX(J$1:J6572,SUMPRODUCT(MAX(ROW(E$1:E6572)*(E6573=E$1:E6572)))))</f>
        <v> </v>
      </c>
      <c r="L6573" s="27"/>
    </row>
    <row r="6574" spans="1:12">
      <c r="A6574" s="20" t="s">
        <v>1721</v>
      </c>
      <c r="B6574" s="21" t="s">
        <v>980</v>
      </c>
      <c r="C6574" s="21" t="s">
        <v>969</v>
      </c>
      <c r="D6574" s="21" t="s">
        <v>964</v>
      </c>
      <c r="E6574" s="22">
        <f>IF(D6574="?OLD","!!!","")</f>
        <v/>
      </c>
      <c r="F6574" s="23" t="str">
        <f>IF(OR(E6574="",E6574="!!!"),"",IF(NOT(ISNA(VLOOKUP(E6574,E$1:E6573,1,FALSE()))),"OLD",IF(AND(E6574&lt;&gt;"",E6574&lt;&gt;"!!!"),"NEW","")))</f>
        <v> </v>
      </c>
      <c r="G6574" s="24" t="str">
        <f>IF(OR(E6574="",E6574="!!!"),"",IF(OR(J6574=0,AND(J6574=1,K6574=1),AND(J6574=1,I6574="SBJ"),AND(J6574=1,I6574=0)),"?IN_FOCUS",IF(J6574&lt;=2,"?ACTIVATED",IF(J6574&lt;&gt;"","?FAMILIAR",IF(F6574="NEW",IF(ISNA(VLOOKUP(E6574,#REF!,1,FALSE())),"?TYPE_IDENTIFIABLE","?REFERENTIAL"),"_")))))</f>
        <v> </v>
      </c>
      <c r="H6574" s="25" t="str">
        <f>IF(J6574&lt;&gt;1,"",IF(I6574="SBJ","CB","?"))</f>
        <v> </v>
      </c>
      <c r="I6574" s="26" t="str">
        <f>IF(OR(E6574="",E6574="!!!",F6574="NEW"),"",INDEX(B6573:B$2,-1+SUMPRODUCT(MAX(ROW(E6573:E$2)*(E6574=E6573:E$2)))))</f>
        <v> </v>
      </c>
      <c r="J6574" s="26" t="str">
        <f>IF(OR(E6574="",E6574="!!!",F6574="NEW"),"",COUNTBLANK(OFFSET(A$1,,,SUMPRODUCT(MAX(ROW(E$2:E6574)*(E6574=E$2:E6574)))))-COUNTBLANK(OFFSET(A$1,,,SUMPRODUCT(MAX(ROW(E$1:E6573)*(E2=E$1:E6573))))))</f>
        <v> </v>
      </c>
      <c r="K6574" s="26" t="str">
        <f>IF(OR(E6574="",E6574="!!!",F6574="NEW"),"",INDEX(J$1:J6573,SUMPRODUCT(MAX(ROW(E$1:E6573)*(E6574=E$1:E6573)))))</f>
        <v> </v>
      </c>
      <c r="L6574" s="27"/>
    </row>
    <row r="6575" spans="1:12">
      <c r="A6575" s="20" t="s">
        <v>1722</v>
      </c>
      <c r="E6575" s="22">
        <f>IF(D6575="?OLD","!!!","")</f>
        <v/>
      </c>
      <c r="F6575" s="23" t="str">
        <f>IF(OR(E6575="",E6575="!!!"),"",IF(NOT(ISNA(VLOOKUP(E6575,E$1:E6574,1,FALSE()))),"OLD",IF(AND(E6575&lt;&gt;"",E6575&lt;&gt;"!!!"),"NEW","")))</f>
        <v> </v>
      </c>
      <c r="G6575" s="24" t="str">
        <f>IF(OR(E6575="",E6575="!!!"),"",IF(OR(J6575=0,AND(J6575=1,K6575=1),AND(J6575=1,I6575="SBJ"),AND(J6575=1,I6575=0)),"?IN_FOCUS",IF(J6575&lt;=2,"?ACTIVATED",IF(J6575&lt;&gt;"","?FAMILIAR",IF(F6575="NEW",IF(ISNA(VLOOKUP(E6575,#REF!,1,FALSE())),"?TYPE_IDENTIFIABLE","?REFERENTIAL"),"_")))))</f>
        <v> </v>
      </c>
      <c r="H6575" s="25" t="str">
        <f>IF(J6575&lt;&gt;1,"",IF(I6575="SBJ","CB","?"))</f>
        <v> </v>
      </c>
      <c r="I6575" s="26" t="str">
        <f>IF(OR(E6575="",E6575="!!!",F6575="NEW"),"",INDEX(B6574:B$2,-1+SUMPRODUCT(MAX(ROW(E6574:E$2)*(E6575=E6574:E$2)))))</f>
        <v> </v>
      </c>
      <c r="J6575" s="26" t="str">
        <f>IF(OR(E6575="",E6575="!!!",F6575="NEW"),"",COUNTBLANK(OFFSET(A$1,,,SUMPRODUCT(MAX(ROW(E$2:E6575)*(E6575=E$2:E6575)))))-COUNTBLANK(OFFSET(A$1,,,SUMPRODUCT(MAX(ROW(E$1:E6574)*(E2=E$1:E6574))))))</f>
        <v> </v>
      </c>
      <c r="K6575" s="26" t="str">
        <f>IF(OR(E6575="",E6575="!!!",F6575="NEW"),"",INDEX(J$1:J6574,SUMPRODUCT(MAX(ROW(E$1:E6574)*(E6575=E$1:E6574)))))</f>
        <v> </v>
      </c>
      <c r="L6575" s="27"/>
    </row>
    <row r="6576" spans="1:12">
      <c r="A6576" s="20" t="s">
        <v>981</v>
      </c>
      <c r="E6576" s="22">
        <f>IF(D6576="?OLD","!!!","")</f>
        <v/>
      </c>
      <c r="F6576" s="23" t="str">
        <f>IF(OR(E6576="",E6576="!!!"),"",IF(NOT(ISNA(VLOOKUP(E6576,E$1:E6575,1,FALSE()))),"OLD",IF(AND(E6576&lt;&gt;"",E6576&lt;&gt;"!!!"),"NEW","")))</f>
        <v> </v>
      </c>
      <c r="G6576" s="24" t="str">
        <f>IF(OR(E6576="",E6576="!!!"),"",IF(OR(J6576=0,AND(J6576=1,K6576=1),AND(J6576=1,I6576="SBJ"),AND(J6576=1,I6576=0)),"?IN_FOCUS",IF(J6576&lt;=2,"?ACTIVATED",IF(J6576&lt;&gt;"","?FAMILIAR",IF(F6576="NEW",IF(ISNA(VLOOKUP(E6576,#REF!,1,FALSE())),"?TYPE_IDENTIFIABLE","?REFERENTIAL"),"_")))))</f>
        <v> </v>
      </c>
      <c r="H6576" s="25" t="str">
        <f>IF(J6576&lt;&gt;1,"",IF(I6576="SBJ","CB","?"))</f>
        <v> </v>
      </c>
      <c r="I6576" s="26" t="str">
        <f>IF(OR(E6576="",E6576="!!!",F6576="NEW"),"",INDEX(B6575:B$2,-1+SUMPRODUCT(MAX(ROW(E6575:E$2)*(E6576=E6575:E$2)))))</f>
        <v> </v>
      </c>
      <c r="J6576" s="26" t="str">
        <f>IF(OR(E6576="",E6576="!!!",F6576="NEW"),"",COUNTBLANK(OFFSET(A$1,,,SUMPRODUCT(MAX(ROW(E$2:E6576)*(E6576=E$2:E6576)))))-COUNTBLANK(OFFSET(A$1,,,SUMPRODUCT(MAX(ROW(E$1:E6575)*(E2=E$1:E6575))))))</f>
        <v> </v>
      </c>
      <c r="K6576" s="26" t="str">
        <f>IF(OR(E6576="",E6576="!!!",F6576="NEW"),"",INDEX(J$1:J6575,SUMPRODUCT(MAX(ROW(E$1:E6575)*(E6576=E$1:E6575)))))</f>
        <v> </v>
      </c>
      <c r="L6576" s="27"/>
    </row>
    <row r="6577" spans="1:12">
      <c r="A6577" s="20"/>
    </row>
    <row r="6578" spans="1:12">
      <c r="A6578" s="20" t="s">
        <v>2549</v>
      </c>
    </row>
    <row r="6579" spans="1:12">
      <c r="A6579" s="20" t="s">
        <v>1101</v>
      </c>
      <c r="E6579" s="22">
        <f>IF(D6579="?OLD","!!!","")</f>
        <v/>
      </c>
      <c r="F6579" s="23" t="str">
        <f>IF(OR(E6579="",E6579="!!!"),"",IF(NOT(ISNA(VLOOKUP(E6579,E$1:E6578,1,FALSE()))),"OLD",IF(AND(E6579&lt;&gt;"",E6579&lt;&gt;"!!!"),"NEW","")))</f>
        <v> </v>
      </c>
      <c r="G6579" s="24" t="str">
        <f>IF(OR(E6579="",E6579="!!!"),"",IF(OR(J6579=0,AND(J6579=1,K6579=1),AND(J6579=1,I6579="SBJ"),AND(J6579=1,I6579=0)),"?IN_FOCUS",IF(J6579&lt;=2,"?ACTIVATED",IF(J6579&lt;&gt;"","?FAMILIAR",IF(F6579="NEW",IF(ISNA(VLOOKUP(E6579,#REF!,1,FALSE())),"?TYPE_IDENTIFIABLE","?REFERENTIAL"),"_")))))</f>
        <v> </v>
      </c>
      <c r="H6579" s="25" t="str">
        <f>IF(J6579&lt;&gt;1,"",IF(I6579="SBJ","CB","?"))</f>
        <v> </v>
      </c>
      <c r="I6579" s="26" t="str">
        <f>IF(OR(E6579="",E6579="!!!",F6579="NEW"),"",INDEX(B6578:B$2,-1+SUMPRODUCT(MAX(ROW(E6578:E$2)*(E6579=E6578:E$2)))))</f>
        <v> </v>
      </c>
      <c r="J6579" s="26" t="str">
        <f>IF(OR(E6579="",E6579="!!!",F6579="NEW"),"",COUNTBLANK(OFFSET(A$1,,,SUMPRODUCT(MAX(ROW(E$2:E6579)*(E6579=E$2:E6579)))))-COUNTBLANK(OFFSET(A$1,,,SUMPRODUCT(MAX(ROW(E$1:E6578)*(E2=E$1:E6578))))))</f>
        <v> </v>
      </c>
      <c r="K6579" s="26" t="str">
        <f>IF(OR(E6579="",E6579="!!!",F6579="NEW"),"",INDEX(J$1:J6578,SUMPRODUCT(MAX(ROW(E$1:E6578)*(E6579=E$1:E6578)))))</f>
        <v> </v>
      </c>
      <c r="L6579" s="27"/>
    </row>
    <row r="6580" spans="1:12">
      <c r="A6580" s="20" t="s">
        <v>974</v>
      </c>
      <c r="E6580" s="22">
        <f>IF(D6580="?OLD","!!!","")</f>
        <v/>
      </c>
      <c r="F6580" s="23" t="str">
        <f>IF(OR(E6580="",E6580="!!!"),"",IF(NOT(ISNA(VLOOKUP(E6580,E$1:E6579,1,FALSE()))),"OLD",IF(AND(E6580&lt;&gt;"",E6580&lt;&gt;"!!!"),"NEW","")))</f>
        <v> </v>
      </c>
      <c r="G6580" s="24" t="str">
        <f>IF(OR(E6580="",E6580="!!!"),"",IF(OR(J6580=0,AND(J6580=1,K6580=1),AND(J6580=1,I6580="SBJ"),AND(J6580=1,I6580=0)),"?IN_FOCUS",IF(J6580&lt;=2,"?ACTIVATED",IF(J6580&lt;&gt;"","?FAMILIAR",IF(F6580="NEW",IF(ISNA(VLOOKUP(E6580,#REF!,1,FALSE())),"?TYPE_IDENTIFIABLE","?REFERENTIAL"),"_")))))</f>
        <v> </v>
      </c>
      <c r="H6580" s="25" t="str">
        <f>IF(J6580&lt;&gt;1,"",IF(I6580="SBJ","CB","?"))</f>
        <v> </v>
      </c>
      <c r="I6580" s="26" t="str">
        <f>IF(OR(E6580="",E6580="!!!",F6580="NEW"),"",INDEX(B6579:B$2,-1+SUMPRODUCT(MAX(ROW(E6579:E$2)*(E6580=E6579:E$2)))))</f>
        <v> </v>
      </c>
      <c r="J6580" s="26" t="str">
        <f>IF(OR(E6580="",E6580="!!!",F6580="NEW"),"",COUNTBLANK(OFFSET(A$1,,,SUMPRODUCT(MAX(ROW(E$2:E6580)*(E6580=E$2:E6580)))))-COUNTBLANK(OFFSET(A$1,,,SUMPRODUCT(MAX(ROW(E$1:E6579)*(E2=E$1:E6579))))))</f>
        <v> </v>
      </c>
      <c r="K6580" s="26" t="str">
        <f>IF(OR(E6580="",E6580="!!!",F6580="NEW"),"",INDEX(J$1:J6579,SUMPRODUCT(MAX(ROW(E$1:E6579)*(E6580=E$1:E6579)))))</f>
        <v> </v>
      </c>
      <c r="L6580" s="27"/>
    </row>
    <row r="6581" spans="1:12">
      <c r="A6581" s="20" t="s">
        <v>103</v>
      </c>
      <c r="B6581" s="21" t="s">
        <v>984</v>
      </c>
      <c r="C6581" s="21" t="s">
        <v>1028</v>
      </c>
      <c r="D6581" s="21" t="s">
        <v>964</v>
      </c>
      <c r="E6581" s="22">
        <f>IF(D6581="?OLD","!!!","")</f>
        <v/>
      </c>
      <c r="F6581" s="23" t="str">
        <f>IF(OR(E6581="",E6581="!!!"),"",IF(NOT(ISNA(VLOOKUP(E6581,E$1:E6580,1,FALSE()))),"OLD",IF(AND(E6581&lt;&gt;"",E6581&lt;&gt;"!!!"),"NEW","")))</f>
        <v> </v>
      </c>
      <c r="G6581" s="24" t="str">
        <f>IF(OR(E6581="",E6581="!!!"),"",IF(OR(J6581=0,AND(J6581=1,K6581=1),AND(J6581=1,I6581="SBJ"),AND(J6581=1,I6581=0)),"?IN_FOCUS",IF(J6581&lt;=2,"?ACTIVATED",IF(J6581&lt;&gt;"","?FAMILIAR",IF(F6581="NEW",IF(ISNA(VLOOKUP(E6581,#REF!,1,FALSE())),"?TYPE_IDENTIFIABLE","?REFERENTIAL"),"_")))))</f>
        <v> </v>
      </c>
      <c r="H6581" s="25" t="str">
        <f>IF(J6581&lt;&gt;1,"",IF(I6581="SBJ","CB","?"))</f>
        <v> </v>
      </c>
      <c r="I6581" s="26" t="str">
        <f>IF(OR(E6581="",E6581="!!!",F6581="NEW"),"",INDEX(B6580:B$2,-1+SUMPRODUCT(MAX(ROW(E6580:E$2)*(E6581=E6580:E$2)))))</f>
        <v> </v>
      </c>
      <c r="J6581" s="26" t="str">
        <f>IF(OR(E6581="",E6581="!!!",F6581="NEW"),"",COUNTBLANK(OFFSET(A$1,,,SUMPRODUCT(MAX(ROW(E$2:E6581)*(E6581=E$2:E6581)))))-COUNTBLANK(OFFSET(A$1,,,SUMPRODUCT(MAX(ROW(E$1:E6580)*(E2=E$1:E6580))))))</f>
        <v> </v>
      </c>
      <c r="K6581" s="26" t="str">
        <f>IF(OR(E6581="",E6581="!!!",F6581="NEW"),"",INDEX(J$1:J6580,SUMPRODUCT(MAX(ROW(E$1:E6580)*(E6581=E$1:E6580)))))</f>
        <v> </v>
      </c>
      <c r="L6581" s="27"/>
    </row>
    <row r="6582" spans="1:12">
      <c r="A6582" s="20" t="s">
        <v>963</v>
      </c>
      <c r="E6582" s="22">
        <f>IF(D6582="?OLD","!!!","")</f>
        <v/>
      </c>
      <c r="F6582" s="23" t="str">
        <f>IF(OR(E6582="",E6582="!!!"),"",IF(NOT(ISNA(VLOOKUP(E6582,E$1:E6581,1,FALSE()))),"OLD",IF(AND(E6582&lt;&gt;"",E6582&lt;&gt;"!!!"),"NEW","")))</f>
        <v> </v>
      </c>
      <c r="G6582" s="24" t="str">
        <f>IF(OR(E6582="",E6582="!!!"),"",IF(OR(J6582=0,AND(J6582=1,K6582=1),AND(J6582=1,I6582="SBJ"),AND(J6582=1,I6582=0)),"?IN_FOCUS",IF(J6582&lt;=2,"?ACTIVATED",IF(J6582&lt;&gt;"","?FAMILIAR",IF(F6582="NEW",IF(ISNA(VLOOKUP(E6582,#REF!,1,FALSE())),"?TYPE_IDENTIFIABLE","?REFERENTIAL"),"_")))))</f>
        <v> </v>
      </c>
      <c r="H6582" s="25" t="str">
        <f>IF(J6582&lt;&gt;1,"",IF(I6582="SBJ","CB","?"))</f>
        <v> </v>
      </c>
      <c r="I6582" s="26" t="str">
        <f>IF(OR(E6582="",E6582="!!!",F6582="NEW"),"",INDEX(B6581:B$2,-1+SUMPRODUCT(MAX(ROW(E6581:E$2)*(E6582=E6581:E$2)))))</f>
        <v> </v>
      </c>
      <c r="J6582" s="26" t="str">
        <f>IF(OR(E6582="",E6582="!!!",F6582="NEW"),"",COUNTBLANK(OFFSET(A$1,,,SUMPRODUCT(MAX(ROW(E$2:E6582)*(E6582=E$2:E6582)))))-COUNTBLANK(OFFSET(A$1,,,SUMPRODUCT(MAX(ROW(E$1:E6581)*(E2=E$1:E6581))))))</f>
        <v> </v>
      </c>
      <c r="K6582" s="26" t="str">
        <f>IF(OR(E6582="",E6582="!!!",F6582="NEW"),"",INDEX(J$1:J6581,SUMPRODUCT(MAX(ROW(E$1:E6581)*(E6582=E$1:E6581)))))</f>
        <v> </v>
      </c>
      <c r="L6582" s="27"/>
    </row>
    <row r="6583" spans="1:12">
      <c r="A6583" s="20" t="s">
        <v>1179</v>
      </c>
      <c r="E6583" s="22">
        <f>IF(D6583="?OLD","!!!","")</f>
        <v/>
      </c>
      <c r="F6583" s="23" t="str">
        <f>IF(OR(E6583="",E6583="!!!"),"",IF(NOT(ISNA(VLOOKUP(E6583,E$1:E6582,1,FALSE()))),"OLD",IF(AND(E6583&lt;&gt;"",E6583&lt;&gt;"!!!"),"NEW","")))</f>
        <v> </v>
      </c>
      <c r="G6583" s="24" t="str">
        <f>IF(OR(E6583="",E6583="!!!"),"",IF(OR(J6583=0,AND(J6583=1,K6583=1),AND(J6583=1,I6583="SBJ"),AND(J6583=1,I6583=0)),"?IN_FOCUS",IF(J6583&lt;=2,"?ACTIVATED",IF(J6583&lt;&gt;"","?FAMILIAR",IF(F6583="NEW",IF(ISNA(VLOOKUP(E6583,#REF!,1,FALSE())),"?TYPE_IDENTIFIABLE","?REFERENTIAL"),"_")))))</f>
        <v> </v>
      </c>
      <c r="H6583" s="25" t="str">
        <f>IF(J6583&lt;&gt;1,"",IF(I6583="SBJ","CB","?"))</f>
        <v> </v>
      </c>
      <c r="I6583" s="26" t="str">
        <f>IF(OR(E6583="",E6583="!!!",F6583="NEW"),"",INDEX(B6582:B$2,-1+SUMPRODUCT(MAX(ROW(E6582:E$2)*(E6583=E6582:E$2)))))</f>
        <v> </v>
      </c>
      <c r="J6583" s="26" t="str">
        <f>IF(OR(E6583="",E6583="!!!",F6583="NEW"),"",COUNTBLANK(OFFSET(A$1,,,SUMPRODUCT(MAX(ROW(E$2:E6583)*(E6583=E$2:E6583)))))-COUNTBLANK(OFFSET(A$1,,,SUMPRODUCT(MAX(ROW(E$1:E6582)*(E2=E$1:E6582))))))</f>
        <v> </v>
      </c>
      <c r="K6583" s="26" t="str">
        <f>IF(OR(E6583="",E6583="!!!",F6583="NEW"),"",INDEX(J$1:J6582,SUMPRODUCT(MAX(ROW(E$1:E6582)*(E6583=E$1:E6582)))))</f>
        <v> </v>
      </c>
      <c r="L6583" s="27"/>
    </row>
    <row r="6584" spans="1:12">
      <c r="A6584" s="20" t="s">
        <v>1053</v>
      </c>
      <c r="E6584" s="22">
        <f>IF(D6584="?OLD","!!!","")</f>
        <v/>
      </c>
      <c r="F6584" s="23" t="str">
        <f>IF(OR(E6584="",E6584="!!!"),"",IF(NOT(ISNA(VLOOKUP(E6584,E$1:E6583,1,FALSE()))),"OLD",IF(AND(E6584&lt;&gt;"",E6584&lt;&gt;"!!!"),"NEW","")))</f>
        <v> </v>
      </c>
      <c r="G6584" s="24" t="str">
        <f>IF(OR(E6584="",E6584="!!!"),"",IF(OR(J6584=0,AND(J6584=1,K6584=1),AND(J6584=1,I6584="SBJ"),AND(J6584=1,I6584=0)),"?IN_FOCUS",IF(J6584&lt;=2,"?ACTIVATED",IF(J6584&lt;&gt;"","?FAMILIAR",IF(F6584="NEW",IF(ISNA(VLOOKUP(E6584,#REF!,1,FALSE())),"?TYPE_IDENTIFIABLE","?REFERENTIAL"),"_")))))</f>
        <v> </v>
      </c>
      <c r="H6584" s="25" t="str">
        <f>IF(J6584&lt;&gt;1,"",IF(I6584="SBJ","CB","?"))</f>
        <v> </v>
      </c>
      <c r="I6584" s="26" t="str">
        <f>IF(OR(E6584="",E6584="!!!",F6584="NEW"),"",INDEX(B6583:B$2,-1+SUMPRODUCT(MAX(ROW(E6583:E$2)*(E6584=E6583:E$2)))))</f>
        <v> </v>
      </c>
      <c r="J6584" s="26" t="str">
        <f>IF(OR(E6584="",E6584="!!!",F6584="NEW"),"",COUNTBLANK(OFFSET(A$1,,,SUMPRODUCT(MAX(ROW(E$2:E6584)*(E6584=E$2:E6584)))))-COUNTBLANK(OFFSET(A$1,,,SUMPRODUCT(MAX(ROW(E$1:E6583)*(E2=E$1:E6583))))))</f>
        <v> </v>
      </c>
      <c r="K6584" s="26" t="str">
        <f>IF(OR(E6584="",E6584="!!!",F6584="NEW"),"",INDEX(J$1:J6583,SUMPRODUCT(MAX(ROW(E$1:E6583)*(E6584=E$1:E6583)))))</f>
        <v> </v>
      </c>
      <c r="L6584" s="27"/>
    </row>
    <row r="6585" spans="1:12">
      <c r="A6585" s="20" t="s">
        <v>1106</v>
      </c>
      <c r="E6585" s="22">
        <f>IF(D6585="?OLD","!!!","")</f>
        <v/>
      </c>
      <c r="F6585" s="23" t="str">
        <f>IF(OR(E6585="",E6585="!!!"),"",IF(NOT(ISNA(VLOOKUP(E6585,E$1:E6584,1,FALSE()))),"OLD",IF(AND(E6585&lt;&gt;"",E6585&lt;&gt;"!!!"),"NEW","")))</f>
        <v> </v>
      </c>
      <c r="G6585" s="24" t="str">
        <f>IF(OR(E6585="",E6585="!!!"),"",IF(OR(J6585=0,AND(J6585=1,K6585=1),AND(J6585=1,I6585="SBJ"),AND(J6585=1,I6585=0)),"?IN_FOCUS",IF(J6585&lt;=2,"?ACTIVATED",IF(J6585&lt;&gt;"","?FAMILIAR",IF(F6585="NEW",IF(ISNA(VLOOKUP(E6585,#REF!,1,FALSE())),"?TYPE_IDENTIFIABLE","?REFERENTIAL"),"_")))))</f>
        <v> </v>
      </c>
      <c r="H6585" s="25" t="str">
        <f>IF(J6585&lt;&gt;1,"",IF(I6585="SBJ","CB","?"))</f>
        <v> </v>
      </c>
      <c r="I6585" s="26" t="str">
        <f>IF(OR(E6585="",E6585="!!!",F6585="NEW"),"",INDEX(B6584:B$2,-1+SUMPRODUCT(MAX(ROW(E6584:E$2)*(E6585=E6584:E$2)))))</f>
        <v> </v>
      </c>
      <c r="J6585" s="26" t="str">
        <f>IF(OR(E6585="",E6585="!!!",F6585="NEW"),"",COUNTBLANK(OFFSET(A$1,,,SUMPRODUCT(MAX(ROW(E$2:E6585)*(E6585=E$2:E6585)))))-COUNTBLANK(OFFSET(A$1,,,SUMPRODUCT(MAX(ROW(E$1:E6584)*(E2=E$1:E6584))))))</f>
        <v> </v>
      </c>
      <c r="K6585" s="26" t="str">
        <f>IF(OR(E6585="",E6585="!!!",F6585="NEW"),"",INDEX(J$1:J6584,SUMPRODUCT(MAX(ROW(E$1:E6584)*(E6585=E$1:E6584)))))</f>
        <v> </v>
      </c>
      <c r="L6585" s="27"/>
    </row>
    <row r="6586" spans="1:12">
      <c r="A6586" s="20" t="s">
        <v>1180</v>
      </c>
      <c r="E6586" s="22">
        <f>IF(D6586="?OLD","!!!","")</f>
        <v/>
      </c>
      <c r="F6586" s="23" t="str">
        <f>IF(OR(E6586="",E6586="!!!"),"",IF(NOT(ISNA(VLOOKUP(E6586,E$1:E6585,1,FALSE()))),"OLD",IF(AND(E6586&lt;&gt;"",E6586&lt;&gt;"!!!"),"NEW","")))</f>
        <v> </v>
      </c>
      <c r="G6586" s="24" t="str">
        <f>IF(OR(E6586="",E6586="!!!"),"",IF(OR(J6586=0,AND(J6586=1,K6586=1),AND(J6586=1,I6586="SBJ"),AND(J6586=1,I6586=0)),"?IN_FOCUS",IF(J6586&lt;=2,"?ACTIVATED",IF(J6586&lt;&gt;"","?FAMILIAR",IF(F6586="NEW",IF(ISNA(VLOOKUP(E6586,#REF!,1,FALSE())),"?TYPE_IDENTIFIABLE","?REFERENTIAL"),"_")))))</f>
        <v> </v>
      </c>
      <c r="H6586" s="25" t="str">
        <f>IF(J6586&lt;&gt;1,"",IF(I6586="SBJ","CB","?"))</f>
        <v> </v>
      </c>
      <c r="I6586" s="26" t="str">
        <f>IF(OR(E6586="",E6586="!!!",F6586="NEW"),"",INDEX(B6585:B$2,-1+SUMPRODUCT(MAX(ROW(E6585:E$2)*(E6586=E6585:E$2)))))</f>
        <v> </v>
      </c>
      <c r="J6586" s="26" t="str">
        <f>IF(OR(E6586="",E6586="!!!",F6586="NEW"),"",COUNTBLANK(OFFSET(A$1,,,SUMPRODUCT(MAX(ROW(E$2:E6586)*(E6586=E$2:E6586)))))-COUNTBLANK(OFFSET(A$1,,,SUMPRODUCT(MAX(ROW(E$1:E6585)*(E2=E$1:E6585))))))</f>
        <v> </v>
      </c>
      <c r="K6586" s="26" t="str">
        <f>IF(OR(E6586="",E6586="!!!",F6586="NEW"),"",INDEX(J$1:J6585,SUMPRODUCT(MAX(ROW(E$1:E6585)*(E6586=E$1:E6585)))))</f>
        <v> </v>
      </c>
      <c r="L6586" s="27"/>
    </row>
    <row r="6587" spans="1:12">
      <c r="A6587" s="20" t="s">
        <v>1023</v>
      </c>
      <c r="E6587" s="22">
        <f>IF(D6587="?OLD","!!!","")</f>
        <v/>
      </c>
      <c r="F6587" s="23" t="str">
        <f>IF(OR(E6587="",E6587="!!!"),"",IF(NOT(ISNA(VLOOKUP(E6587,E$1:E6586,1,FALSE()))),"OLD",IF(AND(E6587&lt;&gt;"",E6587&lt;&gt;"!!!"),"NEW","")))</f>
        <v> </v>
      </c>
      <c r="G6587" s="24" t="str">
        <f>IF(OR(E6587="",E6587="!!!"),"",IF(OR(J6587=0,AND(J6587=1,K6587=1),AND(J6587=1,I6587="SBJ"),AND(J6587=1,I6587=0)),"?IN_FOCUS",IF(J6587&lt;=2,"?ACTIVATED",IF(J6587&lt;&gt;"","?FAMILIAR",IF(F6587="NEW",IF(ISNA(VLOOKUP(E6587,#REF!,1,FALSE())),"?TYPE_IDENTIFIABLE","?REFERENTIAL"),"_")))))</f>
        <v> </v>
      </c>
      <c r="H6587" s="25" t="str">
        <f>IF(J6587&lt;&gt;1,"",IF(I6587="SBJ","CB","?"))</f>
        <v> </v>
      </c>
      <c r="I6587" s="26" t="str">
        <f>IF(OR(E6587="",E6587="!!!",F6587="NEW"),"",INDEX(B6586:B$2,-1+SUMPRODUCT(MAX(ROW(E6586:E$2)*(E6587=E6586:E$2)))))</f>
        <v> </v>
      </c>
      <c r="J6587" s="26" t="str">
        <f>IF(OR(E6587="",E6587="!!!",F6587="NEW"),"",COUNTBLANK(OFFSET(A$1,,,SUMPRODUCT(MAX(ROW(E$2:E6587)*(E6587=E$2:E6587)))))-COUNTBLANK(OFFSET(A$1,,,SUMPRODUCT(MAX(ROW(E$1:E6586)*(E2=E$1:E6586))))))</f>
        <v> </v>
      </c>
      <c r="K6587" s="26" t="str">
        <f>IF(OR(E6587="",E6587="!!!",F6587="NEW"),"",INDEX(J$1:J6586,SUMPRODUCT(MAX(ROW(E$1:E6586)*(E6587=E$1:E6586)))))</f>
        <v> </v>
      </c>
      <c r="L6587" s="27"/>
    </row>
    <row r="6588" spans="1:12">
      <c r="A6588" s="20" t="s">
        <v>1033</v>
      </c>
      <c r="E6588" s="22">
        <f>IF(D6588="?OLD","!!!","")</f>
        <v/>
      </c>
      <c r="F6588" s="23" t="str">
        <f>IF(OR(E6588="",E6588="!!!"),"",IF(NOT(ISNA(VLOOKUP(E6588,E$1:E6587,1,FALSE()))),"OLD",IF(AND(E6588&lt;&gt;"",E6588&lt;&gt;"!!!"),"NEW","")))</f>
        <v> </v>
      </c>
      <c r="G6588" s="24" t="str">
        <f>IF(OR(E6588="",E6588="!!!"),"",IF(OR(J6588=0,AND(J6588=1,K6588=1),AND(J6588=1,I6588="SBJ"),AND(J6588=1,I6588=0)),"?IN_FOCUS",IF(J6588&lt;=2,"?ACTIVATED",IF(J6588&lt;&gt;"","?FAMILIAR",IF(F6588="NEW",IF(ISNA(VLOOKUP(E6588,#REF!,1,FALSE())),"?TYPE_IDENTIFIABLE","?REFERENTIAL"),"_")))))</f>
        <v> </v>
      </c>
      <c r="H6588" s="25" t="str">
        <f>IF(J6588&lt;&gt;1,"",IF(I6588="SBJ","CB","?"))</f>
        <v> </v>
      </c>
      <c r="I6588" s="26" t="str">
        <f>IF(OR(E6588="",E6588="!!!",F6588="NEW"),"",INDEX(B6587:B$2,-1+SUMPRODUCT(MAX(ROW(E6587:E$2)*(E6588=E6587:E$2)))))</f>
        <v> </v>
      </c>
      <c r="J6588" s="26" t="str">
        <f>IF(OR(E6588="",E6588="!!!",F6588="NEW"),"",COUNTBLANK(OFFSET(A$1,,,SUMPRODUCT(MAX(ROW(E$2:E6588)*(E6588=E$2:E6588)))))-COUNTBLANK(OFFSET(A$1,,,SUMPRODUCT(MAX(ROW(E$1:E6587)*(E2=E$1:E6587))))))</f>
        <v> </v>
      </c>
      <c r="K6588" s="26" t="str">
        <f>IF(OR(E6588="",E6588="!!!",F6588="NEW"),"",INDEX(J$1:J6587,SUMPRODUCT(MAX(ROW(E$1:E6587)*(E6588=E$1:E6587)))))</f>
        <v> </v>
      </c>
      <c r="L6588" s="27"/>
    </row>
    <row r="6589" spans="1:12">
      <c r="A6589" s="20" t="s">
        <v>971</v>
      </c>
      <c r="E6589" s="22">
        <f>IF(D6589="?OLD","!!!","")</f>
        <v/>
      </c>
      <c r="F6589" s="23" t="str">
        <f>IF(OR(E6589="",E6589="!!!"),"",IF(NOT(ISNA(VLOOKUP(E6589,E$1:E6588,1,FALSE()))),"OLD",IF(AND(E6589&lt;&gt;"",E6589&lt;&gt;"!!!"),"NEW","")))</f>
        <v> </v>
      </c>
      <c r="G6589" s="24" t="str">
        <f>IF(OR(E6589="",E6589="!!!"),"",IF(OR(J6589=0,AND(J6589=1,K6589=1),AND(J6589=1,I6589="SBJ"),AND(J6589=1,I6589=0)),"?IN_FOCUS",IF(J6589&lt;=2,"?ACTIVATED",IF(J6589&lt;&gt;"","?FAMILIAR",IF(F6589="NEW",IF(ISNA(VLOOKUP(E6589,#REF!,1,FALSE())),"?TYPE_IDENTIFIABLE","?REFERENTIAL"),"_")))))</f>
        <v> </v>
      </c>
      <c r="H6589" s="25" t="str">
        <f>IF(J6589&lt;&gt;1,"",IF(I6589="SBJ","CB","?"))</f>
        <v> </v>
      </c>
      <c r="I6589" s="26" t="str">
        <f>IF(OR(E6589="",E6589="!!!",F6589="NEW"),"",INDEX(B6588:B$2,-1+SUMPRODUCT(MAX(ROW(E6588:E$2)*(E6589=E6588:E$2)))))</f>
        <v> </v>
      </c>
      <c r="J6589" s="26" t="str">
        <f>IF(OR(E6589="",E6589="!!!",F6589="NEW"),"",COUNTBLANK(OFFSET(A$1,,,SUMPRODUCT(MAX(ROW(E$2:E6589)*(E6589=E$2:E6589)))))-COUNTBLANK(OFFSET(A$1,,,SUMPRODUCT(MAX(ROW(E$1:E6588)*(E2=E$1:E6588))))))</f>
        <v> </v>
      </c>
      <c r="K6589" s="26" t="str">
        <f>IF(OR(E6589="",E6589="!!!",F6589="NEW"),"",INDEX(J$1:J6588,SUMPRODUCT(MAX(ROW(E$1:E6588)*(E6589=E$1:E6588)))))</f>
        <v> </v>
      </c>
      <c r="L6589" s="27"/>
    </row>
    <row r="6590" spans="1:12">
      <c r="A6590" s="20" t="s">
        <v>2225</v>
      </c>
      <c r="B6590" s="21" t="s">
        <v>1046</v>
      </c>
      <c r="C6590" s="21" t="s">
        <v>969</v>
      </c>
      <c r="D6590" s="21" t="s">
        <v>964</v>
      </c>
      <c r="E6590" s="22">
        <f>IF(D6590="?OLD","!!!","")</f>
        <v/>
      </c>
      <c r="F6590" s="23" t="str">
        <f>IF(OR(E6590="",E6590="!!!"),"",IF(NOT(ISNA(VLOOKUP(E6590,E$1:E6589,1,FALSE()))),"OLD",IF(AND(E6590&lt;&gt;"",E6590&lt;&gt;"!!!"),"NEW","")))</f>
        <v> </v>
      </c>
      <c r="G6590" s="24" t="str">
        <f>IF(OR(E6590="",E6590="!!!"),"",IF(OR(J6590=0,AND(J6590=1,K6590=1),AND(J6590=1,I6590="SBJ"),AND(J6590=1,I6590=0)),"?IN_FOCUS",IF(J6590&lt;=2,"?ACTIVATED",IF(J6590&lt;&gt;"","?FAMILIAR",IF(F6590="NEW",IF(ISNA(VLOOKUP(E6590,#REF!,1,FALSE())),"?TYPE_IDENTIFIABLE","?REFERENTIAL"),"_")))))</f>
        <v> </v>
      </c>
      <c r="H6590" s="25" t="str">
        <f>IF(J6590&lt;&gt;1,"",IF(I6590="SBJ","CB","?"))</f>
        <v> </v>
      </c>
      <c r="I6590" s="26" t="str">
        <f>IF(OR(E6590="",E6590="!!!",F6590="NEW"),"",INDEX(B6589:B$2,-1+SUMPRODUCT(MAX(ROW(E6589:E$2)*(E6590=E6589:E$2)))))</f>
        <v> </v>
      </c>
      <c r="J6590" s="26" t="str">
        <f>IF(OR(E6590="",E6590="!!!",F6590="NEW"),"",COUNTBLANK(OFFSET(A$1,,,SUMPRODUCT(MAX(ROW(E$2:E6590)*(E6590=E$2:E6590)))))-COUNTBLANK(OFFSET(A$1,,,SUMPRODUCT(MAX(ROW(E$1:E6589)*(E2=E$1:E6589))))))</f>
        <v> </v>
      </c>
      <c r="K6590" s="26" t="str">
        <f>IF(OR(E6590="",E6590="!!!",F6590="NEW"),"",INDEX(J$1:J6589,SUMPRODUCT(MAX(ROW(E$1:E6589)*(E6590=E$1:E6589)))))</f>
        <v> </v>
      </c>
      <c r="L6590" s="27"/>
    </row>
    <row r="6591" spans="1:12">
      <c r="A6591" s="20" t="s">
        <v>970</v>
      </c>
      <c r="E6591" s="22">
        <f>IF(D6591="?OLD","!!!","")</f>
        <v/>
      </c>
      <c r="F6591" s="23" t="str">
        <f>IF(OR(E6591="",E6591="!!!"),"",IF(NOT(ISNA(VLOOKUP(E6591,E$1:E6590,1,FALSE()))),"OLD",IF(AND(E6591&lt;&gt;"",E6591&lt;&gt;"!!!"),"NEW","")))</f>
        <v> </v>
      </c>
      <c r="G6591" s="24" t="str">
        <f>IF(OR(E6591="",E6591="!!!"),"",IF(OR(J6591=0,AND(J6591=1,K6591=1),AND(J6591=1,I6591="SBJ"),AND(J6591=1,I6591=0)),"?IN_FOCUS",IF(J6591&lt;=2,"?ACTIVATED",IF(J6591&lt;&gt;"","?FAMILIAR",IF(F6591="NEW",IF(ISNA(VLOOKUP(E6591,#REF!,1,FALSE())),"?TYPE_IDENTIFIABLE","?REFERENTIAL"),"_")))))</f>
        <v> </v>
      </c>
      <c r="H6591" s="25" t="str">
        <f>IF(J6591&lt;&gt;1,"",IF(I6591="SBJ","CB","?"))</f>
        <v> </v>
      </c>
      <c r="I6591" s="26" t="str">
        <f>IF(OR(E6591="",E6591="!!!",F6591="NEW"),"",INDEX(B6590:B$2,-1+SUMPRODUCT(MAX(ROW(E6590:E$2)*(E6591=E6590:E$2)))))</f>
        <v> </v>
      </c>
      <c r="J6591" s="26" t="str">
        <f>IF(OR(E6591="",E6591="!!!",F6591="NEW"),"",COUNTBLANK(OFFSET(A$1,,,SUMPRODUCT(MAX(ROW(E$2:E6591)*(E6591=E$2:E6591)))))-COUNTBLANK(OFFSET(A$1,,,SUMPRODUCT(MAX(ROW(E$1:E6590)*(E2=E$1:E6590))))))</f>
        <v> </v>
      </c>
      <c r="K6591" s="26" t="str">
        <f>IF(OR(E6591="",E6591="!!!",F6591="NEW"),"",INDEX(J$1:J6590,SUMPRODUCT(MAX(ROW(E$1:E6590)*(E6591=E$1:E6590)))))</f>
        <v> </v>
      </c>
      <c r="L6591" s="27"/>
    </row>
    <row r="6592" spans="1:12">
      <c r="A6592" s="20" t="s">
        <v>1400</v>
      </c>
      <c r="B6592" s="21" t="s">
        <v>980</v>
      </c>
      <c r="C6592" s="21" t="s">
        <v>1004</v>
      </c>
      <c r="E6592" s="22">
        <f>IF(D6592="?OLD","!!!","")</f>
        <v/>
      </c>
      <c r="F6592" s="23" t="str">
        <f>IF(OR(E6592="",E6592="!!!"),"",IF(NOT(ISNA(VLOOKUP(E6592,E$1:E6591,1,FALSE()))),"OLD",IF(AND(E6592&lt;&gt;"",E6592&lt;&gt;"!!!"),"NEW","")))</f>
        <v> </v>
      </c>
      <c r="G6592" s="24" t="str">
        <f>IF(OR(E6592="",E6592="!!!"),"",IF(OR(J6592=0,AND(J6592=1,K6592=1),AND(J6592=1,I6592="SBJ"),AND(J6592=1,I6592=0)),"?IN_FOCUS",IF(J6592&lt;=2,"?ACTIVATED",IF(J6592&lt;&gt;"","?FAMILIAR",IF(F6592="NEW",IF(ISNA(VLOOKUP(E6592,#REF!,1,FALSE())),"?TYPE_IDENTIFIABLE","?REFERENTIAL"),"_")))))</f>
        <v> </v>
      </c>
      <c r="H6592" s="25" t="str">
        <f>IF(J6592&lt;&gt;1,"",IF(I6592="SBJ","CB","?"))</f>
        <v> </v>
      </c>
      <c r="I6592" s="26" t="str">
        <f>IF(OR(E6592="",E6592="!!!",F6592="NEW"),"",INDEX(B6591:B$2,-1+SUMPRODUCT(MAX(ROW(E6591:E$2)*(E6592=E6591:E$2)))))</f>
        <v> </v>
      </c>
      <c r="J6592" s="26" t="str">
        <f>IF(OR(E6592="",E6592="!!!",F6592="NEW"),"",COUNTBLANK(OFFSET(A$1,,,SUMPRODUCT(MAX(ROW(E$2:E6592)*(E6592=E$2:E6592)))))-COUNTBLANK(OFFSET(A$1,,,SUMPRODUCT(MAX(ROW(E$1:E6591)*(E2=E$1:E6591))))))</f>
        <v> </v>
      </c>
      <c r="K6592" s="26" t="str">
        <f>IF(OR(E6592="",E6592="!!!",F6592="NEW"),"",INDEX(J$1:J6591,SUMPRODUCT(MAX(ROW(E$1:E6591)*(E6592=E$1:E6591)))))</f>
        <v> </v>
      </c>
      <c r="L6592" s="27"/>
    </row>
    <row r="6593" spans="1:12">
      <c r="A6593" s="20" t="s">
        <v>1090</v>
      </c>
      <c r="E6593" s="22">
        <f>IF(D6593="?OLD","!!!","")</f>
        <v/>
      </c>
      <c r="F6593" s="23" t="str">
        <f>IF(OR(E6593="",E6593="!!!"),"",IF(NOT(ISNA(VLOOKUP(E6593,E$1:E6592,1,FALSE()))),"OLD",IF(AND(E6593&lt;&gt;"",E6593&lt;&gt;"!!!"),"NEW","")))</f>
        <v> </v>
      </c>
      <c r="G6593" s="24" t="str">
        <f>IF(OR(E6593="",E6593="!!!"),"",IF(OR(J6593=0,AND(J6593=1,K6593=1),AND(J6593=1,I6593="SBJ"),AND(J6593=1,I6593=0)),"?IN_FOCUS",IF(J6593&lt;=2,"?ACTIVATED",IF(J6593&lt;&gt;"","?FAMILIAR",IF(F6593="NEW",IF(ISNA(VLOOKUP(E6593,#REF!,1,FALSE())),"?TYPE_IDENTIFIABLE","?REFERENTIAL"),"_")))))</f>
        <v> </v>
      </c>
      <c r="H6593" s="25" t="str">
        <f>IF(J6593&lt;&gt;1,"",IF(I6593="SBJ","CB","?"))</f>
        <v> </v>
      </c>
      <c r="I6593" s="26" t="str">
        <f>IF(OR(E6593="",E6593="!!!",F6593="NEW"),"",INDEX(B6592:B$2,-1+SUMPRODUCT(MAX(ROW(E6592:E$2)*(E6593=E6592:E$2)))))</f>
        <v> </v>
      </c>
      <c r="J6593" s="26" t="str">
        <f>IF(OR(E6593="",E6593="!!!",F6593="NEW"),"",COUNTBLANK(OFFSET(A$1,,,SUMPRODUCT(MAX(ROW(E$2:E6593)*(E6593=E$2:E6593)))))-COUNTBLANK(OFFSET(A$1,,,SUMPRODUCT(MAX(ROW(E$1:E6592)*(E2=E$1:E6592))))))</f>
        <v> </v>
      </c>
      <c r="K6593" s="26" t="str">
        <f>IF(OR(E6593="",E6593="!!!",F6593="NEW"),"",INDEX(J$1:J6592,SUMPRODUCT(MAX(ROW(E$1:E6592)*(E6593=E$1:E6592)))))</f>
        <v> </v>
      </c>
      <c r="L6593" s="27"/>
    </row>
    <row r="6594" spans="1:12">
      <c r="A6594" s="20" t="s">
        <v>2534</v>
      </c>
      <c r="E6594" s="22">
        <f>IF(D6594="?OLD","!!!","")</f>
        <v/>
      </c>
      <c r="F6594" s="23" t="str">
        <f>IF(OR(E6594="",E6594="!!!"),"",IF(NOT(ISNA(VLOOKUP(E6594,E$1:E6593,1,FALSE()))),"OLD",IF(AND(E6594&lt;&gt;"",E6594&lt;&gt;"!!!"),"NEW","")))</f>
        <v> </v>
      </c>
      <c r="G6594" s="24" t="str">
        <f>IF(OR(E6594="",E6594="!!!"),"",IF(OR(J6594=0,AND(J6594=1,K6594=1),AND(J6594=1,I6594="SBJ"),AND(J6594=1,I6594=0)),"?IN_FOCUS",IF(J6594&lt;=2,"?ACTIVATED",IF(J6594&lt;&gt;"","?FAMILIAR",IF(F6594="NEW",IF(ISNA(VLOOKUP(E6594,#REF!,1,FALSE())),"?TYPE_IDENTIFIABLE","?REFERENTIAL"),"_")))))</f>
        <v> </v>
      </c>
      <c r="H6594" s="25" t="str">
        <f>IF(J6594&lt;&gt;1,"",IF(I6594="SBJ","CB","?"))</f>
        <v> </v>
      </c>
      <c r="I6594" s="26" t="str">
        <f>IF(OR(E6594="",E6594="!!!",F6594="NEW"),"",INDEX(B6593:B$2,-1+SUMPRODUCT(MAX(ROW(E6593:E$2)*(E6594=E6593:E$2)))))</f>
        <v> </v>
      </c>
      <c r="J6594" s="26" t="str">
        <f>IF(OR(E6594="",E6594="!!!",F6594="NEW"),"",COUNTBLANK(OFFSET(A$1,,,SUMPRODUCT(MAX(ROW(E$2:E6594)*(E6594=E$2:E6594)))))-COUNTBLANK(OFFSET(A$1,,,SUMPRODUCT(MAX(ROW(E$1:E6593)*(E2=E$1:E6593))))))</f>
        <v> </v>
      </c>
      <c r="K6594" s="26" t="str">
        <f>IF(OR(E6594="",E6594="!!!",F6594="NEW"),"",INDEX(J$1:J6593,SUMPRODUCT(MAX(ROW(E$1:E6593)*(E6594=E$1:E6593)))))</f>
        <v> </v>
      </c>
      <c r="L6594" s="27"/>
    </row>
    <row r="6595" spans="1:12">
      <c r="A6595" s="20" t="s">
        <v>970</v>
      </c>
      <c r="E6595" s="22">
        <f>IF(D6595="?OLD","!!!","")</f>
        <v/>
      </c>
      <c r="F6595" s="23" t="str">
        <f>IF(OR(E6595="",E6595="!!!"),"",IF(NOT(ISNA(VLOOKUP(E6595,E$1:E6594,1,FALSE()))),"OLD",IF(AND(E6595&lt;&gt;"",E6595&lt;&gt;"!!!"),"NEW","")))</f>
        <v> </v>
      </c>
      <c r="G6595" s="24" t="str">
        <f>IF(OR(E6595="",E6595="!!!"),"",IF(OR(J6595=0,AND(J6595=1,K6595=1),AND(J6595=1,I6595="SBJ"),AND(J6595=1,I6595=0)),"?IN_FOCUS",IF(J6595&lt;=2,"?ACTIVATED",IF(J6595&lt;&gt;"","?FAMILIAR",IF(F6595="NEW",IF(ISNA(VLOOKUP(E6595,#REF!,1,FALSE())),"?TYPE_IDENTIFIABLE","?REFERENTIAL"),"_")))))</f>
        <v> </v>
      </c>
      <c r="H6595" s="25" t="str">
        <f>IF(J6595&lt;&gt;1,"",IF(I6595="SBJ","CB","?"))</f>
        <v> </v>
      </c>
      <c r="I6595" s="26" t="str">
        <f>IF(OR(E6595="",E6595="!!!",F6595="NEW"),"",INDEX(B6594:B$2,-1+SUMPRODUCT(MAX(ROW(E6594:E$2)*(E6595=E6594:E$2)))))</f>
        <v> </v>
      </c>
      <c r="J6595" s="26" t="str">
        <f>IF(OR(E6595="",E6595="!!!",F6595="NEW"),"",COUNTBLANK(OFFSET(A$1,,,SUMPRODUCT(MAX(ROW(E$2:E6595)*(E6595=E$2:E6595)))))-COUNTBLANK(OFFSET(A$1,,,SUMPRODUCT(MAX(ROW(E$1:E6594)*(E2=E$1:E6594))))))</f>
        <v> </v>
      </c>
      <c r="K6595" s="26" t="str">
        <f>IF(OR(E6595="",E6595="!!!",F6595="NEW"),"",INDEX(J$1:J6594,SUMPRODUCT(MAX(ROW(E$1:E6594)*(E6595=E$1:E6594)))))</f>
        <v> </v>
      </c>
      <c r="L6595" s="27"/>
    </row>
    <row r="6596" spans="1:12">
      <c r="A6596" s="20" t="s">
        <v>1883</v>
      </c>
      <c r="E6596" s="22">
        <f>IF(D6596="?OLD","!!!","")</f>
        <v/>
      </c>
      <c r="F6596" s="23" t="str">
        <f>IF(OR(E6596="",E6596="!!!"),"",IF(NOT(ISNA(VLOOKUP(E6596,E$1:E6595,1,FALSE()))),"OLD",IF(AND(E6596&lt;&gt;"",E6596&lt;&gt;"!!!"),"NEW","")))</f>
        <v> </v>
      </c>
      <c r="G6596" s="24" t="str">
        <f>IF(OR(E6596="",E6596="!!!"),"",IF(OR(J6596=0,AND(J6596=1,K6596=1),AND(J6596=1,I6596="SBJ"),AND(J6596=1,I6596=0)),"?IN_FOCUS",IF(J6596&lt;=2,"?ACTIVATED",IF(J6596&lt;&gt;"","?FAMILIAR",IF(F6596="NEW",IF(ISNA(VLOOKUP(E6596,#REF!,1,FALSE())),"?TYPE_IDENTIFIABLE","?REFERENTIAL"),"_")))))</f>
        <v> </v>
      </c>
      <c r="H6596" s="25" t="str">
        <f>IF(J6596&lt;&gt;1,"",IF(I6596="SBJ","CB","?"))</f>
        <v> </v>
      </c>
      <c r="I6596" s="26" t="str">
        <f>IF(OR(E6596="",E6596="!!!",F6596="NEW"),"",INDEX(B6595:B$2,-1+SUMPRODUCT(MAX(ROW(E6595:E$2)*(E6596=E6595:E$2)))))</f>
        <v> </v>
      </c>
      <c r="J6596" s="26" t="str">
        <f>IF(OR(E6596="",E6596="!!!",F6596="NEW"),"",COUNTBLANK(OFFSET(A$1,,,SUMPRODUCT(MAX(ROW(E$2:E6596)*(E6596=E$2:E6596)))))-COUNTBLANK(OFFSET(A$1,,,SUMPRODUCT(MAX(ROW(E$1:E6595)*(E2=E$1:E6595))))))</f>
        <v> </v>
      </c>
      <c r="K6596" s="26" t="str">
        <f>IF(OR(E6596="",E6596="!!!",F6596="NEW"),"",INDEX(J$1:J6595,SUMPRODUCT(MAX(ROW(E$1:E6595)*(E6596=E$1:E6595)))))</f>
        <v> </v>
      </c>
      <c r="L6596" s="27"/>
    </row>
    <row r="6597" spans="1:12">
      <c r="A6597" s="20" t="s">
        <v>2550</v>
      </c>
      <c r="B6597" s="21" t="s">
        <v>973</v>
      </c>
      <c r="C6597" s="21" t="s">
        <v>1016</v>
      </c>
      <c r="E6597" s="22">
        <f>IF(D6597="?OLD","!!!","")</f>
        <v/>
      </c>
      <c r="F6597" s="23" t="str">
        <f>IF(OR(E6597="",E6597="!!!"),"",IF(NOT(ISNA(VLOOKUP(E6597,E$1:E6596,1,FALSE()))),"OLD",IF(AND(E6597&lt;&gt;"",E6597&lt;&gt;"!!!"),"NEW","")))</f>
        <v> </v>
      </c>
      <c r="G6597" s="24" t="str">
        <f>IF(OR(E6597="",E6597="!!!"),"",IF(OR(J6597=0,AND(J6597=1,K6597=1),AND(J6597=1,I6597="SBJ"),AND(J6597=1,I6597=0)),"?IN_FOCUS",IF(J6597&lt;=2,"?ACTIVATED",IF(J6597&lt;&gt;"","?FAMILIAR",IF(F6597="NEW",IF(ISNA(VLOOKUP(E6597,#REF!,1,FALSE())),"?TYPE_IDENTIFIABLE","?REFERENTIAL"),"_")))))</f>
        <v> </v>
      </c>
      <c r="H6597" s="25" t="str">
        <f>IF(J6597&lt;&gt;1,"",IF(I6597="SBJ","CB","?"))</f>
        <v> </v>
      </c>
      <c r="I6597" s="26" t="str">
        <f>IF(OR(E6597="",E6597="!!!",F6597="NEW"),"",INDEX(B6596:B$2,-1+SUMPRODUCT(MAX(ROW(E6596:E$2)*(E6597=E6596:E$2)))))</f>
        <v> </v>
      </c>
      <c r="J6597" s="26" t="str">
        <f>IF(OR(E6597="",E6597="!!!",F6597="NEW"),"",COUNTBLANK(OFFSET(A$1,,,SUMPRODUCT(MAX(ROW(E$2:E6597)*(E6597=E$2:E6597)))))-COUNTBLANK(OFFSET(A$1,,,SUMPRODUCT(MAX(ROW(E$1:E6596)*(E2=E$1:E6596))))))</f>
        <v> </v>
      </c>
      <c r="K6597" s="26" t="str">
        <f>IF(OR(E6597="",E6597="!!!",F6597="NEW"),"",INDEX(J$1:J6596,SUMPRODUCT(MAX(ROW(E$1:E6596)*(E6597=E$1:E6596)))))</f>
        <v> </v>
      </c>
      <c r="L6597" s="27"/>
    </row>
    <row r="6598" spans="1:12">
      <c r="A6598" s="20" t="s">
        <v>970</v>
      </c>
      <c r="E6598" s="22">
        <f>IF(D6598="?OLD","!!!","")</f>
        <v/>
      </c>
      <c r="F6598" s="23" t="str">
        <f>IF(OR(E6598="",E6598="!!!"),"",IF(NOT(ISNA(VLOOKUP(E6598,E$1:E6597,1,FALSE()))),"OLD",IF(AND(E6598&lt;&gt;"",E6598&lt;&gt;"!!!"),"NEW","")))</f>
        <v> </v>
      </c>
      <c r="G6598" s="24" t="str">
        <f>IF(OR(E6598="",E6598="!!!"),"",IF(OR(J6598=0,AND(J6598=1,K6598=1),AND(J6598=1,I6598="SBJ"),AND(J6598=1,I6598=0)),"?IN_FOCUS",IF(J6598&lt;=2,"?ACTIVATED",IF(J6598&lt;&gt;"","?FAMILIAR",IF(F6598="NEW",IF(ISNA(VLOOKUP(E6598,#REF!,1,FALSE())),"?TYPE_IDENTIFIABLE","?REFERENTIAL"),"_")))))</f>
        <v> </v>
      </c>
      <c r="H6598" s="25" t="str">
        <f>IF(J6598&lt;&gt;1,"",IF(I6598="SBJ","CB","?"))</f>
        <v> </v>
      </c>
      <c r="I6598" s="26" t="str">
        <f>IF(OR(E6598="",E6598="!!!",F6598="NEW"),"",INDEX(B6597:B$2,-1+SUMPRODUCT(MAX(ROW(E6597:E$2)*(E6598=E6597:E$2)))))</f>
        <v> </v>
      </c>
      <c r="J6598" s="26" t="str">
        <f>IF(OR(E6598="",E6598="!!!",F6598="NEW"),"",COUNTBLANK(OFFSET(A$1,,,SUMPRODUCT(MAX(ROW(E$2:E6598)*(E6598=E$2:E6598)))))-COUNTBLANK(OFFSET(A$1,,,SUMPRODUCT(MAX(ROW(E$1:E6597)*(E2=E$1:E6597))))))</f>
        <v> </v>
      </c>
      <c r="K6598" s="26" t="str">
        <f>IF(OR(E6598="",E6598="!!!",F6598="NEW"),"",INDEX(J$1:J6597,SUMPRODUCT(MAX(ROW(E$1:E6597)*(E6598=E$1:E6597)))))</f>
        <v> </v>
      </c>
      <c r="L6598" s="27"/>
    </row>
    <row r="6599" spans="1:12">
      <c r="A6599" s="20" t="s">
        <v>2545</v>
      </c>
      <c r="B6599" s="21" t="s">
        <v>980</v>
      </c>
      <c r="C6599" s="21" t="s">
        <v>1004</v>
      </c>
      <c r="E6599" s="22">
        <f>IF(D6599="?OLD","!!!","")</f>
        <v/>
      </c>
      <c r="F6599" s="23" t="str">
        <f>IF(OR(E6599="",E6599="!!!"),"",IF(NOT(ISNA(VLOOKUP(E6599,E$1:E6598,1,FALSE()))),"OLD",IF(AND(E6599&lt;&gt;"",E6599&lt;&gt;"!!!"),"NEW","")))</f>
        <v> </v>
      </c>
      <c r="G6599" s="24" t="str">
        <f>IF(OR(E6599="",E6599="!!!"),"",IF(OR(J6599=0,AND(J6599=1,K6599=1),AND(J6599=1,I6599="SBJ"),AND(J6599=1,I6599=0)),"?IN_FOCUS",IF(J6599&lt;=2,"?ACTIVATED",IF(J6599&lt;&gt;"","?FAMILIAR",IF(F6599="NEW",IF(ISNA(VLOOKUP(E6599,#REF!,1,FALSE())),"?TYPE_IDENTIFIABLE","?REFERENTIAL"),"_")))))</f>
        <v> </v>
      </c>
      <c r="H6599" s="25" t="str">
        <f>IF(J6599&lt;&gt;1,"",IF(I6599="SBJ","CB","?"))</f>
        <v> </v>
      </c>
      <c r="I6599" s="26" t="str">
        <f>IF(OR(E6599="",E6599="!!!",F6599="NEW"),"",INDEX(B6598:B$2,-1+SUMPRODUCT(MAX(ROW(E6598:E$2)*(E6599=E6598:E$2)))))</f>
        <v> </v>
      </c>
      <c r="J6599" s="26" t="str">
        <f>IF(OR(E6599="",E6599="!!!",F6599="NEW"),"",COUNTBLANK(OFFSET(A$1,,,SUMPRODUCT(MAX(ROW(E$2:E6599)*(E6599=E$2:E6599)))))-COUNTBLANK(OFFSET(A$1,,,SUMPRODUCT(MAX(ROW(E$1:E6598)*(E2=E$1:E6598))))))</f>
        <v> </v>
      </c>
      <c r="K6599" s="26" t="str">
        <f>IF(OR(E6599="",E6599="!!!",F6599="NEW"),"",INDEX(J$1:J6598,SUMPRODUCT(MAX(ROW(E$1:E6598)*(E6599=E$1:E6598)))))</f>
        <v> </v>
      </c>
      <c r="L6599" s="27"/>
    </row>
    <row r="6600" spans="1:12">
      <c r="A6600" s="20" t="s">
        <v>974</v>
      </c>
      <c r="E6600" s="22">
        <f>IF(D6600="?OLD","!!!","")</f>
        <v/>
      </c>
      <c r="F6600" s="23" t="str">
        <f>IF(OR(E6600="",E6600="!!!"),"",IF(NOT(ISNA(VLOOKUP(E6600,E$1:E6599,1,FALSE()))),"OLD",IF(AND(E6600&lt;&gt;"",E6600&lt;&gt;"!!!"),"NEW","")))</f>
        <v> </v>
      </c>
      <c r="G6600" s="24" t="str">
        <f>IF(OR(E6600="",E6600="!!!"),"",IF(OR(J6600=0,AND(J6600=1,K6600=1),AND(J6600=1,I6600="SBJ"),AND(J6600=1,I6600=0)),"?IN_FOCUS",IF(J6600&lt;=2,"?ACTIVATED",IF(J6600&lt;&gt;"","?FAMILIAR",IF(F6600="NEW",IF(ISNA(VLOOKUP(E6600,#REF!,1,FALSE())),"?TYPE_IDENTIFIABLE","?REFERENTIAL"),"_")))))</f>
        <v> </v>
      </c>
      <c r="H6600" s="25" t="str">
        <f>IF(J6600&lt;&gt;1,"",IF(I6600="SBJ","CB","?"))</f>
        <v> </v>
      </c>
      <c r="I6600" s="26" t="str">
        <f>IF(OR(E6600="",E6600="!!!",F6600="NEW"),"",INDEX(B6599:B$2,-1+SUMPRODUCT(MAX(ROW(E6599:E$2)*(E6600=E6599:E$2)))))</f>
        <v> </v>
      </c>
      <c r="J6600" s="26" t="str">
        <f>IF(OR(E6600="",E6600="!!!",F6600="NEW"),"",COUNTBLANK(OFFSET(A$1,,,SUMPRODUCT(MAX(ROW(E$2:E6600)*(E6600=E$2:E6600)))))-COUNTBLANK(OFFSET(A$1,,,SUMPRODUCT(MAX(ROW(E$1:E6599)*(E2=E$1:E6599))))))</f>
        <v> </v>
      </c>
      <c r="K6600" s="26" t="str">
        <f>IF(OR(E6600="",E6600="!!!",F6600="NEW"),"",INDEX(J$1:J6599,SUMPRODUCT(MAX(ROW(E$1:E6599)*(E6600=E$1:E6599)))))</f>
        <v> </v>
      </c>
      <c r="L6600" s="27"/>
    </row>
    <row r="6601" spans="1:12">
      <c r="A6601" s="20" t="s">
        <v>1094</v>
      </c>
      <c r="E6601" s="22">
        <f>IF(D6601="?OLD","!!!","")</f>
        <v/>
      </c>
      <c r="F6601" s="23" t="str">
        <f>IF(OR(E6601="",E6601="!!!"),"",IF(NOT(ISNA(VLOOKUP(E6601,E$1:E6600,1,FALSE()))),"OLD",IF(AND(E6601&lt;&gt;"",E6601&lt;&gt;"!!!"),"NEW","")))</f>
        <v> </v>
      </c>
      <c r="G6601" s="24" t="str">
        <f>IF(OR(E6601="",E6601="!!!"),"",IF(OR(J6601=0,AND(J6601=1,K6601=1),AND(J6601=1,I6601="SBJ"),AND(J6601=1,I6601=0)),"?IN_FOCUS",IF(J6601&lt;=2,"?ACTIVATED",IF(J6601&lt;&gt;"","?FAMILIAR",IF(F6601="NEW",IF(ISNA(VLOOKUP(E6601,#REF!,1,FALSE())),"?TYPE_IDENTIFIABLE","?REFERENTIAL"),"_")))))</f>
        <v> </v>
      </c>
      <c r="H6601" s="25" t="str">
        <f>IF(J6601&lt;&gt;1,"",IF(I6601="SBJ","CB","?"))</f>
        <v> </v>
      </c>
      <c r="I6601" s="26" t="str">
        <f>IF(OR(E6601="",E6601="!!!",F6601="NEW"),"",INDEX(B6600:B$2,-1+SUMPRODUCT(MAX(ROW(E6600:E$2)*(E6601=E6600:E$2)))))</f>
        <v> </v>
      </c>
      <c r="J6601" s="26" t="str">
        <f>IF(OR(E6601="",E6601="!!!",F6601="NEW"),"",COUNTBLANK(OFFSET(A$1,,,SUMPRODUCT(MAX(ROW(E$2:E6601)*(E6601=E$2:E6601)))))-COUNTBLANK(OFFSET(A$1,,,SUMPRODUCT(MAX(ROW(E$1:E6600)*(E2=E$1:E6600))))))</f>
        <v> </v>
      </c>
      <c r="K6601" s="26" t="str">
        <f>IF(OR(E6601="",E6601="!!!",F6601="NEW"),"",INDEX(J$1:J6600,SUMPRODUCT(MAX(ROW(E$1:E6600)*(E6601=E$1:E6600)))))</f>
        <v> </v>
      </c>
      <c r="L6601" s="27"/>
    </row>
    <row r="6602" spans="1:12">
      <c r="A6602" s="20" t="s">
        <v>1137</v>
      </c>
      <c r="B6602" s="21" t="s">
        <v>1046</v>
      </c>
      <c r="C6602" s="21" t="s">
        <v>1028</v>
      </c>
      <c r="D6602" s="21" t="s">
        <v>964</v>
      </c>
      <c r="E6602" s="22">
        <f>IF(D6602="?OLD","!!!","")</f>
        <v/>
      </c>
      <c r="F6602" s="23" t="str">
        <f>IF(OR(E6602="",E6602="!!!"),"",IF(NOT(ISNA(VLOOKUP(E6602,E$1:E6601,1,FALSE()))),"OLD",IF(AND(E6602&lt;&gt;"",E6602&lt;&gt;"!!!"),"NEW","")))</f>
        <v> </v>
      </c>
      <c r="G6602" s="24" t="str">
        <f>IF(OR(E6602="",E6602="!!!"),"",IF(OR(J6602=0,AND(J6602=1,K6602=1),AND(J6602=1,I6602="SBJ"),AND(J6602=1,I6602=0)),"?IN_FOCUS",IF(J6602&lt;=2,"?ACTIVATED",IF(J6602&lt;&gt;"","?FAMILIAR",IF(F6602="NEW",IF(ISNA(VLOOKUP(E6602,#REF!,1,FALSE())),"?TYPE_IDENTIFIABLE","?REFERENTIAL"),"_")))))</f>
        <v> </v>
      </c>
      <c r="H6602" s="25" t="str">
        <f>IF(J6602&lt;&gt;1,"",IF(I6602="SBJ","CB","?"))</f>
        <v> </v>
      </c>
      <c r="I6602" s="26" t="str">
        <f>IF(OR(E6602="",E6602="!!!",F6602="NEW"),"",INDEX(B6601:B$2,-1+SUMPRODUCT(MAX(ROW(E6601:E$2)*(E6602=E6601:E$2)))))</f>
        <v> </v>
      </c>
      <c r="J6602" s="26" t="str">
        <f>IF(OR(E6602="",E6602="!!!",F6602="NEW"),"",COUNTBLANK(OFFSET(A$1,,,SUMPRODUCT(MAX(ROW(E$2:E6602)*(E6602=E$2:E6602)))))-COUNTBLANK(OFFSET(A$1,,,SUMPRODUCT(MAX(ROW(E$1:E6601)*(E2=E$1:E6601))))))</f>
        <v> </v>
      </c>
      <c r="K6602" s="26" t="str">
        <f>IF(OR(E6602="",E6602="!!!",F6602="NEW"),"",INDEX(J$1:J6601,SUMPRODUCT(MAX(ROW(E$1:E6601)*(E6602=E$1:E6601)))))</f>
        <v> </v>
      </c>
      <c r="L6602" s="27"/>
    </row>
    <row r="6603" spans="1:12">
      <c r="A6603" s="20" t="s">
        <v>1053</v>
      </c>
      <c r="E6603" s="22">
        <f>IF(D6603="?OLD","!!!","")</f>
        <v/>
      </c>
      <c r="F6603" s="23" t="str">
        <f>IF(OR(E6603="",E6603="!!!"),"",IF(NOT(ISNA(VLOOKUP(E6603,E$1:E6602,1,FALSE()))),"OLD",IF(AND(E6603&lt;&gt;"",E6603&lt;&gt;"!!!"),"NEW","")))</f>
        <v> </v>
      </c>
      <c r="G6603" s="24" t="str">
        <f>IF(OR(E6603="",E6603="!!!"),"",IF(OR(J6603=0,AND(J6603=1,K6603=1),AND(J6603=1,I6603="SBJ"),AND(J6603=1,I6603=0)),"?IN_FOCUS",IF(J6603&lt;=2,"?ACTIVATED",IF(J6603&lt;&gt;"","?FAMILIAR",IF(F6603="NEW",IF(ISNA(VLOOKUP(E6603,#REF!,1,FALSE())),"?TYPE_IDENTIFIABLE","?REFERENTIAL"),"_")))))</f>
        <v> </v>
      </c>
      <c r="H6603" s="25" t="str">
        <f>IF(J6603&lt;&gt;1,"",IF(I6603="SBJ","CB","?"))</f>
        <v> </v>
      </c>
      <c r="I6603" s="26" t="str">
        <f>IF(OR(E6603="",E6603="!!!",F6603="NEW"),"",INDEX(B6602:B$2,-1+SUMPRODUCT(MAX(ROW(E6602:E$2)*(E6603=E6602:E$2)))))</f>
        <v> </v>
      </c>
      <c r="J6603" s="26" t="str">
        <f>IF(OR(E6603="",E6603="!!!",F6603="NEW"),"",COUNTBLANK(OFFSET(A$1,,,SUMPRODUCT(MAX(ROW(E$2:E6603)*(E6603=E$2:E6603)))))-COUNTBLANK(OFFSET(A$1,,,SUMPRODUCT(MAX(ROW(E$1:E6602)*(E2=E$1:E6602))))))</f>
        <v> </v>
      </c>
      <c r="K6603" s="26" t="str">
        <f>IF(OR(E6603="",E6603="!!!",F6603="NEW"),"",INDEX(J$1:J6602,SUMPRODUCT(MAX(ROW(E$1:E6602)*(E6603=E$1:E6602)))))</f>
        <v> </v>
      </c>
      <c r="L6603" s="27"/>
    </row>
    <row r="6604" spans="1:12">
      <c r="A6604" s="20" t="s">
        <v>1593</v>
      </c>
      <c r="E6604" s="22">
        <f>IF(D6604="?OLD","!!!","")</f>
        <v/>
      </c>
      <c r="F6604" s="23" t="str">
        <f>IF(OR(E6604="",E6604="!!!"),"",IF(NOT(ISNA(VLOOKUP(E6604,E$1:E6603,1,FALSE()))),"OLD",IF(AND(E6604&lt;&gt;"",E6604&lt;&gt;"!!!"),"NEW","")))</f>
        <v> </v>
      </c>
      <c r="G6604" s="24" t="str">
        <f>IF(OR(E6604="",E6604="!!!"),"",IF(OR(J6604=0,AND(J6604=1,K6604=1),AND(J6604=1,I6604="SBJ"),AND(J6604=1,I6604=0)),"?IN_FOCUS",IF(J6604&lt;=2,"?ACTIVATED",IF(J6604&lt;&gt;"","?FAMILIAR",IF(F6604="NEW",IF(ISNA(VLOOKUP(E6604,#REF!,1,FALSE())),"?TYPE_IDENTIFIABLE","?REFERENTIAL"),"_")))))</f>
        <v> </v>
      </c>
      <c r="H6604" s="25" t="str">
        <f>IF(J6604&lt;&gt;1,"",IF(I6604="SBJ","CB","?"))</f>
        <v> </v>
      </c>
      <c r="I6604" s="26" t="str">
        <f>IF(OR(E6604="",E6604="!!!",F6604="NEW"),"",INDEX(B6603:B$2,-1+SUMPRODUCT(MAX(ROW(E6603:E$2)*(E6604=E6603:E$2)))))</f>
        <v> </v>
      </c>
      <c r="J6604" s="26" t="str">
        <f>IF(OR(E6604="",E6604="!!!",F6604="NEW"),"",COUNTBLANK(OFFSET(A$1,,,SUMPRODUCT(MAX(ROW(E$2:E6604)*(E6604=E$2:E6604)))))-COUNTBLANK(OFFSET(A$1,,,SUMPRODUCT(MAX(ROW(E$1:E6603)*(E2=E$1:E6603))))))</f>
        <v> </v>
      </c>
      <c r="K6604" s="26" t="str">
        <f>IF(OR(E6604="",E6604="!!!",F6604="NEW"),"",INDEX(J$1:J6603,SUMPRODUCT(MAX(ROW(E$1:E6603)*(E6604=E$1:E6603)))))</f>
        <v> </v>
      </c>
      <c r="L6604" s="27"/>
    </row>
    <row r="6605" spans="1:12">
      <c r="A6605" s="20" t="s">
        <v>1108</v>
      </c>
      <c r="B6605" s="21" t="s">
        <v>1046</v>
      </c>
      <c r="C6605" s="21" t="s">
        <v>985</v>
      </c>
      <c r="D6605" s="21" t="s">
        <v>964</v>
      </c>
      <c r="E6605" s="22">
        <f>IF(D6605="?OLD","!!!","")</f>
        <v/>
      </c>
      <c r="F6605" s="23" t="str">
        <f>IF(OR(E6605="",E6605="!!!"),"",IF(NOT(ISNA(VLOOKUP(E6605,E$1:E6604,1,FALSE()))),"OLD",IF(AND(E6605&lt;&gt;"",E6605&lt;&gt;"!!!"),"NEW","")))</f>
        <v> </v>
      </c>
      <c r="G6605" s="24" t="str">
        <f>IF(OR(E6605="",E6605="!!!"),"",IF(OR(J6605=0,AND(J6605=1,K6605=1),AND(J6605=1,I6605="SBJ"),AND(J6605=1,I6605=0)),"?IN_FOCUS",IF(J6605&lt;=2,"?ACTIVATED",IF(J6605&lt;&gt;"","?FAMILIAR",IF(F6605="NEW",IF(ISNA(VLOOKUP(E6605,#REF!,1,FALSE())),"?TYPE_IDENTIFIABLE","?REFERENTIAL"),"_")))))</f>
        <v> </v>
      </c>
      <c r="H6605" s="25" t="str">
        <f>IF(J6605&lt;&gt;1,"",IF(I6605="SBJ","CB","?"))</f>
        <v> </v>
      </c>
      <c r="I6605" s="26" t="str">
        <f>IF(OR(E6605="",E6605="!!!",F6605="NEW"),"",INDEX(B6604:B$2,-1+SUMPRODUCT(MAX(ROW(E6604:E$2)*(E6605=E6604:E$2)))))</f>
        <v> </v>
      </c>
      <c r="J6605" s="26" t="str">
        <f>IF(OR(E6605="",E6605="!!!",F6605="NEW"),"",COUNTBLANK(OFFSET(A$1,,,SUMPRODUCT(MAX(ROW(E$2:E6605)*(E6605=E$2:E6605)))))-COUNTBLANK(OFFSET(A$1,,,SUMPRODUCT(MAX(ROW(E$1:E6604)*(E2=E$1:E6604))))))</f>
        <v> </v>
      </c>
      <c r="K6605" s="26" t="str">
        <f>IF(OR(E6605="",E6605="!!!",F6605="NEW"),"",INDEX(J$1:J6604,SUMPRODUCT(MAX(ROW(E$1:E6604)*(E6605=E$1:E6604)))))</f>
        <v> </v>
      </c>
      <c r="L6605" s="27"/>
    </row>
    <row r="6606" spans="1:12">
      <c r="A6606" s="20" t="s">
        <v>2551</v>
      </c>
      <c r="E6606" s="22">
        <f>IF(D6606="?OLD","!!!","")</f>
        <v/>
      </c>
      <c r="F6606" s="23" t="str">
        <f>IF(OR(E6606="",E6606="!!!"),"",IF(NOT(ISNA(VLOOKUP(E6606,E$1:E6605,1,FALSE()))),"OLD",IF(AND(E6606&lt;&gt;"",E6606&lt;&gt;"!!!"),"NEW","")))</f>
        <v> </v>
      </c>
      <c r="G6606" s="24" t="str">
        <f>IF(OR(E6606="",E6606="!!!"),"",IF(OR(J6606=0,AND(J6606=1,K6606=1),AND(J6606=1,I6606="SBJ"),AND(J6606=1,I6606=0)),"?IN_FOCUS",IF(J6606&lt;=2,"?ACTIVATED",IF(J6606&lt;&gt;"","?FAMILIAR",IF(F6606="NEW",IF(ISNA(VLOOKUP(E6606,#REF!,1,FALSE())),"?TYPE_IDENTIFIABLE","?REFERENTIAL"),"_")))))</f>
        <v> </v>
      </c>
      <c r="H6606" s="25" t="str">
        <f>IF(J6606&lt;&gt;1,"",IF(I6606="SBJ","CB","?"))</f>
        <v> </v>
      </c>
      <c r="I6606" s="26" t="str">
        <f>IF(OR(E6606="",E6606="!!!",F6606="NEW"),"",INDEX(B6605:B$2,-1+SUMPRODUCT(MAX(ROW(E6605:E$2)*(E6606=E6605:E$2)))))</f>
        <v> </v>
      </c>
      <c r="J6606" s="26" t="str">
        <f>IF(OR(E6606="",E6606="!!!",F6606="NEW"),"",COUNTBLANK(OFFSET(A$1,,,SUMPRODUCT(MAX(ROW(E$2:E6606)*(E6606=E$2:E6606)))))-COUNTBLANK(OFFSET(A$1,,,SUMPRODUCT(MAX(ROW(E$1:E6605)*(E2=E$1:E6605))))))</f>
        <v> </v>
      </c>
      <c r="K6606" s="26" t="str">
        <f>IF(OR(E6606="",E6606="!!!",F6606="NEW"),"",INDEX(J$1:J6605,SUMPRODUCT(MAX(ROW(E$1:E6605)*(E6606=E$1:E6605)))))</f>
        <v> </v>
      </c>
      <c r="L6606" s="27"/>
    </row>
    <row r="6607" spans="1:12">
      <c r="A6607" s="20" t="s">
        <v>1009</v>
      </c>
      <c r="E6607" s="22">
        <f>IF(D6607="?OLD","!!!","")</f>
        <v/>
      </c>
      <c r="F6607" s="23" t="str">
        <f>IF(OR(E6607="",E6607="!!!"),"",IF(NOT(ISNA(VLOOKUP(E6607,E$1:E6606,1,FALSE()))),"OLD",IF(AND(E6607&lt;&gt;"",E6607&lt;&gt;"!!!"),"NEW","")))</f>
        <v> </v>
      </c>
      <c r="G6607" s="24" t="str">
        <f>IF(OR(E6607="",E6607="!!!"),"",IF(OR(J6607=0,AND(J6607=1,K6607=1),AND(J6607=1,I6607="SBJ"),AND(J6607=1,I6607=0)),"?IN_FOCUS",IF(J6607&lt;=2,"?ACTIVATED",IF(J6607&lt;&gt;"","?FAMILIAR",IF(F6607="NEW",IF(ISNA(VLOOKUP(E6607,#REF!,1,FALSE())),"?TYPE_IDENTIFIABLE","?REFERENTIAL"),"_")))))</f>
        <v> </v>
      </c>
      <c r="H6607" s="25" t="str">
        <f>IF(J6607&lt;&gt;1,"",IF(I6607="SBJ","CB","?"))</f>
        <v> </v>
      </c>
      <c r="I6607" s="26" t="str">
        <f>IF(OR(E6607="",E6607="!!!",F6607="NEW"),"",INDEX(B6606:B$2,-1+SUMPRODUCT(MAX(ROW(E6606:E$2)*(E6607=E6606:E$2)))))</f>
        <v> </v>
      </c>
      <c r="J6607" s="26" t="str">
        <f>IF(OR(E6607="",E6607="!!!",F6607="NEW"),"",COUNTBLANK(OFFSET(A$1,,,SUMPRODUCT(MAX(ROW(E$2:E6607)*(E6607=E$2:E6607)))))-COUNTBLANK(OFFSET(A$1,,,SUMPRODUCT(MAX(ROW(E$1:E6606)*(E2=E$1:E6606))))))</f>
        <v> </v>
      </c>
      <c r="K6607" s="26" t="str">
        <f>IF(OR(E6607="",E6607="!!!",F6607="NEW"),"",INDEX(J$1:J6606,SUMPRODUCT(MAX(ROW(E$1:E6606)*(E6607=E$1:E6606)))))</f>
        <v> </v>
      </c>
      <c r="L6607" s="27"/>
    </row>
    <row r="6608" spans="1:12">
      <c r="A6608" s="20" t="s">
        <v>989</v>
      </c>
      <c r="E6608" s="22">
        <f>IF(D6608="?OLD","!!!","")</f>
        <v/>
      </c>
      <c r="F6608" s="23" t="str">
        <f>IF(OR(E6608="",E6608="!!!"),"",IF(NOT(ISNA(VLOOKUP(E6608,E$1:E6607,1,FALSE()))),"OLD",IF(AND(E6608&lt;&gt;"",E6608&lt;&gt;"!!!"),"NEW","")))</f>
        <v> </v>
      </c>
      <c r="G6608" s="24" t="str">
        <f>IF(OR(E6608="",E6608="!!!"),"",IF(OR(J6608=0,AND(J6608=1,K6608=1),AND(J6608=1,I6608="SBJ"),AND(J6608=1,I6608=0)),"?IN_FOCUS",IF(J6608&lt;=2,"?ACTIVATED",IF(J6608&lt;&gt;"","?FAMILIAR",IF(F6608="NEW",IF(ISNA(VLOOKUP(E6608,#REF!,1,FALSE())),"?TYPE_IDENTIFIABLE","?REFERENTIAL"),"_")))))</f>
        <v> </v>
      </c>
      <c r="H6608" s="25" t="str">
        <f>IF(J6608&lt;&gt;1,"",IF(I6608="SBJ","CB","?"))</f>
        <v> </v>
      </c>
      <c r="I6608" s="26" t="str">
        <f>IF(OR(E6608="",E6608="!!!",F6608="NEW"),"",INDEX(B6607:B$2,-1+SUMPRODUCT(MAX(ROW(E6607:E$2)*(E6608=E6607:E$2)))))</f>
        <v> </v>
      </c>
      <c r="J6608" s="26" t="str">
        <f>IF(OR(E6608="",E6608="!!!",F6608="NEW"),"",COUNTBLANK(OFFSET(A$1,,,SUMPRODUCT(MAX(ROW(E$2:E6608)*(E6608=E$2:E6608)))))-COUNTBLANK(OFFSET(A$1,,,SUMPRODUCT(MAX(ROW(E$1:E6607)*(E2=E$1:E6607))))))</f>
        <v> </v>
      </c>
      <c r="K6608" s="26" t="str">
        <f>IF(OR(E6608="",E6608="!!!",F6608="NEW"),"",INDEX(J$1:J6607,SUMPRODUCT(MAX(ROW(E$1:E6607)*(E6608=E$1:E6607)))))</f>
        <v> </v>
      </c>
      <c r="L6608" s="27"/>
    </row>
    <row r="6609" spans="1:12">
      <c r="A6609" s="20" t="s">
        <v>2259</v>
      </c>
      <c r="B6609" s="21" t="s">
        <v>962</v>
      </c>
      <c r="C6609" s="21" t="s">
        <v>969</v>
      </c>
      <c r="D6609" s="21" t="s">
        <v>964</v>
      </c>
      <c r="E6609" s="22">
        <f>IF(D6609="?OLD","!!!","")</f>
        <v/>
      </c>
      <c r="F6609" s="23" t="str">
        <f>IF(OR(E6609="",E6609="!!!"),"",IF(NOT(ISNA(VLOOKUP(E6609,E$1:E6608,1,FALSE()))),"OLD",IF(AND(E6609&lt;&gt;"",E6609&lt;&gt;"!!!"),"NEW","")))</f>
        <v> </v>
      </c>
      <c r="G6609" s="24" t="str">
        <f>IF(OR(E6609="",E6609="!!!"),"",IF(OR(J6609=0,AND(J6609=1,K6609=1),AND(J6609=1,I6609="SBJ"),AND(J6609=1,I6609=0)),"?IN_FOCUS",IF(J6609&lt;=2,"?ACTIVATED",IF(J6609&lt;&gt;"","?FAMILIAR",IF(F6609="NEW",IF(ISNA(VLOOKUP(E6609,#REF!,1,FALSE())),"?TYPE_IDENTIFIABLE","?REFERENTIAL"),"_")))))</f>
        <v> </v>
      </c>
      <c r="H6609" s="25" t="str">
        <f>IF(J6609&lt;&gt;1,"",IF(I6609="SBJ","CB","?"))</f>
        <v> </v>
      </c>
      <c r="I6609" s="26" t="str">
        <f>IF(OR(E6609="",E6609="!!!",F6609="NEW"),"",INDEX(B6608:B$2,-1+SUMPRODUCT(MAX(ROW(E6608:E$2)*(E6609=E6608:E$2)))))</f>
        <v> </v>
      </c>
      <c r="J6609" s="26" t="str">
        <f>IF(OR(E6609="",E6609="!!!",F6609="NEW"),"",COUNTBLANK(OFFSET(A$1,,,SUMPRODUCT(MAX(ROW(E$2:E6609)*(E6609=E$2:E6609)))))-COUNTBLANK(OFFSET(A$1,,,SUMPRODUCT(MAX(ROW(E$1:E6608)*(E2=E$1:E6608))))))</f>
        <v> </v>
      </c>
      <c r="K6609" s="26" t="str">
        <f>IF(OR(E6609="",E6609="!!!",F6609="NEW"),"",INDEX(J$1:J6608,SUMPRODUCT(MAX(ROW(E$1:E6608)*(E6609=E$1:E6608)))))</f>
        <v> </v>
      </c>
      <c r="L6609" s="27"/>
    </row>
    <row r="6610" spans="1:12">
      <c r="A6610" s="20" t="s">
        <v>978</v>
      </c>
      <c r="E6610" s="22">
        <f>IF(D6610="?OLD","!!!","")</f>
        <v/>
      </c>
      <c r="F6610" s="23" t="str">
        <f>IF(OR(E6610="",E6610="!!!"),"",IF(NOT(ISNA(VLOOKUP(E6610,E$1:E6609,1,FALSE()))),"OLD",IF(AND(E6610&lt;&gt;"",E6610&lt;&gt;"!!!"),"NEW","")))</f>
        <v> </v>
      </c>
      <c r="G6610" s="24" t="str">
        <f>IF(OR(E6610="",E6610="!!!"),"",IF(OR(J6610=0,AND(J6610=1,K6610=1),AND(J6610=1,I6610="SBJ"),AND(J6610=1,I6610=0)),"?IN_FOCUS",IF(J6610&lt;=2,"?ACTIVATED",IF(J6610&lt;&gt;"","?FAMILIAR",IF(F6610="NEW",IF(ISNA(VLOOKUP(E6610,#REF!,1,FALSE())),"?TYPE_IDENTIFIABLE","?REFERENTIAL"),"_")))))</f>
        <v> </v>
      </c>
      <c r="H6610" s="25" t="str">
        <f>IF(J6610&lt;&gt;1,"",IF(I6610="SBJ","CB","?"))</f>
        <v> </v>
      </c>
      <c r="I6610" s="26" t="str">
        <f>IF(OR(E6610="",E6610="!!!",F6610="NEW"),"",INDEX(B6609:B$2,-1+SUMPRODUCT(MAX(ROW(E6609:E$2)*(E6610=E6609:E$2)))))</f>
        <v> </v>
      </c>
      <c r="J6610" s="26" t="str">
        <f>IF(OR(E6610="",E6610="!!!",F6610="NEW"),"",COUNTBLANK(OFFSET(A$1,,,SUMPRODUCT(MAX(ROW(E$2:E6610)*(E6610=E$2:E6610)))))-COUNTBLANK(OFFSET(A$1,,,SUMPRODUCT(MAX(ROW(E$1:E6609)*(E2=E$1:E6609))))))</f>
        <v> </v>
      </c>
      <c r="K6610" s="26" t="str">
        <f>IF(OR(E6610="",E6610="!!!",F6610="NEW"),"",INDEX(J$1:J6609,SUMPRODUCT(MAX(ROW(E$1:E6609)*(E6610=E$1:E6609)))))</f>
        <v> </v>
      </c>
      <c r="L6610" s="27"/>
    </row>
    <row r="6611" spans="1:12">
      <c r="A6611" s="20" t="s">
        <v>1611</v>
      </c>
      <c r="E6611" s="22">
        <f>IF(D6611="?OLD","!!!","")</f>
        <v/>
      </c>
      <c r="F6611" s="23" t="str">
        <f>IF(OR(E6611="",E6611="!!!"),"",IF(NOT(ISNA(VLOOKUP(E6611,E$1:E6610,1,FALSE()))),"OLD",IF(AND(E6611&lt;&gt;"",E6611&lt;&gt;"!!!"),"NEW","")))</f>
        <v> </v>
      </c>
      <c r="G6611" s="24" t="str">
        <f>IF(OR(E6611="",E6611="!!!"),"",IF(OR(J6611=0,AND(J6611=1,K6611=1),AND(J6611=1,I6611="SBJ"),AND(J6611=1,I6611=0)),"?IN_FOCUS",IF(J6611&lt;=2,"?ACTIVATED",IF(J6611&lt;&gt;"","?FAMILIAR",IF(F6611="NEW",IF(ISNA(VLOOKUP(E6611,#REF!,1,FALSE())),"?TYPE_IDENTIFIABLE","?REFERENTIAL"),"_")))))</f>
        <v> </v>
      </c>
      <c r="H6611" s="25" t="str">
        <f>IF(J6611&lt;&gt;1,"",IF(I6611="SBJ","CB","?"))</f>
        <v> </v>
      </c>
      <c r="I6611" s="26" t="str">
        <f>IF(OR(E6611="",E6611="!!!",F6611="NEW"),"",INDEX(B6610:B$2,-1+SUMPRODUCT(MAX(ROW(E6610:E$2)*(E6611=E6610:E$2)))))</f>
        <v> </v>
      </c>
      <c r="J6611" s="26" t="str">
        <f>IF(OR(E6611="",E6611="!!!",F6611="NEW"),"",COUNTBLANK(OFFSET(A$1,,,SUMPRODUCT(MAX(ROW(E$2:E6611)*(E6611=E$2:E6611)))))-COUNTBLANK(OFFSET(A$1,,,SUMPRODUCT(MAX(ROW(E$1:E6610)*(E2=E$1:E6610))))))</f>
        <v> </v>
      </c>
      <c r="K6611" s="26" t="str">
        <f>IF(OR(E6611="",E6611="!!!",F6611="NEW"),"",INDEX(J$1:J6610,SUMPRODUCT(MAX(ROW(E$1:E6610)*(E6611=E$1:E6610)))))</f>
        <v> </v>
      </c>
      <c r="L6611" s="27"/>
    </row>
    <row r="6612" spans="1:12">
      <c r="A6612" s="20" t="s">
        <v>974</v>
      </c>
      <c r="E6612" s="22">
        <f>IF(D6612="?OLD","!!!","")</f>
        <v/>
      </c>
      <c r="F6612" s="23" t="str">
        <f>IF(OR(E6612="",E6612="!!!"),"",IF(NOT(ISNA(VLOOKUP(E6612,E$1:E6611,1,FALSE()))),"OLD",IF(AND(E6612&lt;&gt;"",E6612&lt;&gt;"!!!"),"NEW","")))</f>
        <v> </v>
      </c>
      <c r="G6612" s="24" t="str">
        <f>IF(OR(E6612="",E6612="!!!"),"",IF(OR(J6612=0,AND(J6612=1,K6612=1),AND(J6612=1,I6612="SBJ"),AND(J6612=1,I6612=0)),"?IN_FOCUS",IF(J6612&lt;=2,"?ACTIVATED",IF(J6612&lt;&gt;"","?FAMILIAR",IF(F6612="NEW",IF(ISNA(VLOOKUP(E6612,#REF!,1,FALSE())),"?TYPE_IDENTIFIABLE","?REFERENTIAL"),"_")))))</f>
        <v> </v>
      </c>
      <c r="H6612" s="25" t="str">
        <f>IF(J6612&lt;&gt;1,"",IF(I6612="SBJ","CB","?"))</f>
        <v> </v>
      </c>
      <c r="I6612" s="26" t="str">
        <f>IF(OR(E6612="",E6612="!!!",F6612="NEW"),"",INDEX(B6611:B$2,-1+SUMPRODUCT(MAX(ROW(E6611:E$2)*(E6612=E6611:E$2)))))</f>
        <v> </v>
      </c>
      <c r="J6612" s="26" t="str">
        <f>IF(OR(E6612="",E6612="!!!",F6612="NEW"),"",COUNTBLANK(OFFSET(A$1,,,SUMPRODUCT(MAX(ROW(E$2:E6612)*(E6612=E$2:E6612)))))-COUNTBLANK(OFFSET(A$1,,,SUMPRODUCT(MAX(ROW(E$1:E6611)*(E2=E$1:E6611))))))</f>
        <v> </v>
      </c>
      <c r="K6612" s="26" t="str">
        <f>IF(OR(E6612="",E6612="!!!",F6612="NEW"),"",INDEX(J$1:J6611,SUMPRODUCT(MAX(ROW(E$1:E6611)*(E6612=E$1:E6611)))))</f>
        <v> </v>
      </c>
      <c r="L6612" s="27"/>
    </row>
    <row r="6613" spans="1:12">
      <c r="A6613" s="20" t="s">
        <v>1301</v>
      </c>
      <c r="E6613" s="22">
        <f>IF(D6613="?OLD","!!!","")</f>
        <v/>
      </c>
      <c r="F6613" s="23" t="str">
        <f>IF(OR(E6613="",E6613="!!!"),"",IF(NOT(ISNA(VLOOKUP(E6613,E$1:E6612,1,FALSE()))),"OLD",IF(AND(E6613&lt;&gt;"",E6613&lt;&gt;"!!!"),"NEW","")))</f>
        <v> </v>
      </c>
      <c r="G6613" s="24" t="str">
        <f>IF(OR(E6613="",E6613="!!!"),"",IF(OR(J6613=0,AND(J6613=1,K6613=1),AND(J6613=1,I6613="SBJ"),AND(J6613=1,I6613=0)),"?IN_FOCUS",IF(J6613&lt;=2,"?ACTIVATED",IF(J6613&lt;&gt;"","?FAMILIAR",IF(F6613="NEW",IF(ISNA(VLOOKUP(E6613,#REF!,1,FALSE())),"?TYPE_IDENTIFIABLE","?REFERENTIAL"),"_")))))</f>
        <v> </v>
      </c>
      <c r="H6613" s="25" t="str">
        <f>IF(J6613&lt;&gt;1,"",IF(I6613="SBJ","CB","?"))</f>
        <v> </v>
      </c>
      <c r="I6613" s="26" t="str">
        <f>IF(OR(E6613="",E6613="!!!",F6613="NEW"),"",INDEX(B6612:B$2,-1+SUMPRODUCT(MAX(ROW(E6612:E$2)*(E6613=E6612:E$2)))))</f>
        <v> </v>
      </c>
      <c r="J6613" s="26" t="str">
        <f>IF(OR(E6613="",E6613="!!!",F6613="NEW"),"",COUNTBLANK(OFFSET(A$1,,,SUMPRODUCT(MAX(ROW(E$2:E6613)*(E6613=E$2:E6613)))))-COUNTBLANK(OFFSET(A$1,,,SUMPRODUCT(MAX(ROW(E$1:E6612)*(E2=E$1:E6612))))))</f>
        <v> </v>
      </c>
      <c r="K6613" s="26" t="str">
        <f>IF(OR(E6613="",E6613="!!!",F6613="NEW"),"",INDEX(J$1:J6612,SUMPRODUCT(MAX(ROW(E$1:E6612)*(E6613=E$1:E6612)))))</f>
        <v> </v>
      </c>
      <c r="L6613" s="27"/>
    </row>
    <row r="6614" spans="1:12">
      <c r="A6614" s="20" t="s">
        <v>744</v>
      </c>
      <c r="E6614" s="22">
        <f>IF(D6614="?OLD","!!!","")</f>
        <v/>
      </c>
      <c r="F6614" s="23" t="str">
        <f>IF(OR(E6614="",E6614="!!!"),"",IF(NOT(ISNA(VLOOKUP(E6614,E$1:E6613,1,FALSE()))),"OLD",IF(AND(E6614&lt;&gt;"",E6614&lt;&gt;"!!!"),"NEW","")))</f>
        <v> </v>
      </c>
      <c r="G6614" s="24" t="str">
        <f>IF(OR(E6614="",E6614="!!!"),"",IF(OR(J6614=0,AND(J6614=1,K6614=1),AND(J6614=1,I6614="SBJ"),AND(J6614=1,I6614=0)),"?IN_FOCUS",IF(J6614&lt;=2,"?ACTIVATED",IF(J6614&lt;&gt;"","?FAMILIAR",IF(F6614="NEW",IF(ISNA(VLOOKUP(E6614,#REF!,1,FALSE())),"?TYPE_IDENTIFIABLE","?REFERENTIAL"),"_")))))</f>
        <v> </v>
      </c>
      <c r="H6614" s="25" t="str">
        <f>IF(J6614&lt;&gt;1,"",IF(I6614="SBJ","CB","?"))</f>
        <v> </v>
      </c>
      <c r="I6614" s="26" t="str">
        <f>IF(OR(E6614="",E6614="!!!",F6614="NEW"),"",INDEX(B6613:B$2,-1+SUMPRODUCT(MAX(ROW(E6613:E$2)*(E6614=E6613:E$2)))))</f>
        <v> </v>
      </c>
      <c r="J6614" s="26" t="str">
        <f>IF(OR(E6614="",E6614="!!!",F6614="NEW"),"",COUNTBLANK(OFFSET(A$1,,,SUMPRODUCT(MAX(ROW(E$2:E6614)*(E6614=E$2:E6614)))))-COUNTBLANK(OFFSET(A$1,,,SUMPRODUCT(MAX(ROW(E$1:E6613)*(E2=E$1:E6613))))))</f>
        <v> </v>
      </c>
      <c r="K6614" s="26" t="str">
        <f>IF(OR(E6614="",E6614="!!!",F6614="NEW"),"",INDEX(J$1:J6613,SUMPRODUCT(MAX(ROW(E$1:E6613)*(E6614=E$1:E6613)))))</f>
        <v> </v>
      </c>
      <c r="L6614" s="27"/>
    </row>
    <row r="6615" spans="1:12">
      <c r="A6615" s="20" t="s">
        <v>1183</v>
      </c>
      <c r="E6615" s="22">
        <f>IF(D6615="?OLD","!!!","")</f>
        <v/>
      </c>
      <c r="F6615" s="23" t="str">
        <f>IF(OR(E6615="",E6615="!!!"),"",IF(NOT(ISNA(VLOOKUP(E6615,E$1:E6614,1,FALSE()))),"OLD",IF(AND(E6615&lt;&gt;"",E6615&lt;&gt;"!!!"),"NEW","")))</f>
        <v> </v>
      </c>
      <c r="G6615" s="24" t="str">
        <f>IF(OR(E6615="",E6615="!!!"),"",IF(OR(J6615=0,AND(J6615=1,K6615=1),AND(J6615=1,I6615="SBJ"),AND(J6615=1,I6615=0)),"?IN_FOCUS",IF(J6615&lt;=2,"?ACTIVATED",IF(J6615&lt;&gt;"","?FAMILIAR",IF(F6615="NEW",IF(ISNA(VLOOKUP(E6615,#REF!,1,FALSE())),"?TYPE_IDENTIFIABLE","?REFERENTIAL"),"_")))))</f>
        <v> </v>
      </c>
      <c r="H6615" s="25" t="str">
        <f>IF(J6615&lt;&gt;1,"",IF(I6615="SBJ","CB","?"))</f>
        <v> </v>
      </c>
      <c r="I6615" s="26" t="str">
        <f>IF(OR(E6615="",E6615="!!!",F6615="NEW"),"",INDEX(B6614:B$2,-1+SUMPRODUCT(MAX(ROW(E6614:E$2)*(E6615=E6614:E$2)))))</f>
        <v> </v>
      </c>
      <c r="J6615" s="26" t="str">
        <f>IF(OR(E6615="",E6615="!!!",F6615="NEW"),"",COUNTBLANK(OFFSET(A$1,,,SUMPRODUCT(MAX(ROW(E$2:E6615)*(E6615=E$2:E6615)))))-COUNTBLANK(OFFSET(A$1,,,SUMPRODUCT(MAX(ROW(E$1:E6614)*(E2=E$1:E6614))))))</f>
        <v> </v>
      </c>
      <c r="K6615" s="26" t="str">
        <f>IF(OR(E6615="",E6615="!!!",F6615="NEW"),"",INDEX(J$1:J6614,SUMPRODUCT(MAX(ROW(E$1:E6614)*(E6615=E$1:E6614)))))</f>
        <v> </v>
      </c>
      <c r="L6615" s="27"/>
    </row>
    <row r="6616" spans="1:12">
      <c r="A6616" s="20" t="s">
        <v>1116</v>
      </c>
      <c r="E6616" s="22">
        <f>IF(D6616="?OLD","!!!","")</f>
        <v/>
      </c>
      <c r="F6616" s="23" t="str">
        <f>IF(OR(E6616="",E6616="!!!"),"",IF(NOT(ISNA(VLOOKUP(E6616,E$1:E6615,1,FALSE()))),"OLD",IF(AND(E6616&lt;&gt;"",E6616&lt;&gt;"!!!"),"NEW","")))</f>
        <v> </v>
      </c>
      <c r="G6616" s="24" t="str">
        <f>IF(OR(E6616="",E6616="!!!"),"",IF(OR(J6616=0,AND(J6616=1,K6616=1),AND(J6616=1,I6616="SBJ"),AND(J6616=1,I6616=0)),"?IN_FOCUS",IF(J6616&lt;=2,"?ACTIVATED",IF(J6616&lt;&gt;"","?FAMILIAR",IF(F6616="NEW",IF(ISNA(VLOOKUP(E6616,#REF!,1,FALSE())),"?TYPE_IDENTIFIABLE","?REFERENTIAL"),"_")))))</f>
        <v> </v>
      </c>
      <c r="H6616" s="25" t="str">
        <f>IF(J6616&lt;&gt;1,"",IF(I6616="SBJ","CB","?"))</f>
        <v> </v>
      </c>
      <c r="I6616" s="26" t="str">
        <f>IF(OR(E6616="",E6616="!!!",F6616="NEW"),"",INDEX(B6615:B$2,-1+SUMPRODUCT(MAX(ROW(E6615:E$2)*(E6616=E6615:E$2)))))</f>
        <v> </v>
      </c>
      <c r="J6616" s="26" t="str">
        <f>IF(OR(E6616="",E6616="!!!",F6616="NEW"),"",COUNTBLANK(OFFSET(A$1,,,SUMPRODUCT(MAX(ROW(E$2:E6616)*(E6616=E$2:E6616)))))-COUNTBLANK(OFFSET(A$1,,,SUMPRODUCT(MAX(ROW(E$1:E6615)*(E2=E$1:E6615))))))</f>
        <v> </v>
      </c>
      <c r="K6616" s="26" t="str">
        <f>IF(OR(E6616="",E6616="!!!",F6616="NEW"),"",INDEX(J$1:J6615,SUMPRODUCT(MAX(ROW(E$1:E6615)*(E6616=E$1:E6615)))))</f>
        <v> </v>
      </c>
      <c r="L6616" s="27"/>
    </row>
    <row r="6617" spans="1:12">
      <c r="A6617" s="20" t="s">
        <v>1751</v>
      </c>
      <c r="E6617" s="22">
        <f>IF(D6617="?OLD","!!!","")</f>
        <v/>
      </c>
      <c r="F6617" s="23" t="str">
        <f>IF(OR(E6617="",E6617="!!!"),"",IF(NOT(ISNA(VLOOKUP(E6617,E$1:E6616,1,FALSE()))),"OLD",IF(AND(E6617&lt;&gt;"",E6617&lt;&gt;"!!!"),"NEW","")))</f>
        <v> </v>
      </c>
      <c r="G6617" s="24" t="str">
        <f>IF(OR(E6617="",E6617="!!!"),"",IF(OR(J6617=0,AND(J6617=1,K6617=1),AND(J6617=1,I6617="SBJ"),AND(J6617=1,I6617=0)),"?IN_FOCUS",IF(J6617&lt;=2,"?ACTIVATED",IF(J6617&lt;&gt;"","?FAMILIAR",IF(F6617="NEW",IF(ISNA(VLOOKUP(E6617,#REF!,1,FALSE())),"?TYPE_IDENTIFIABLE","?REFERENTIAL"),"_")))))</f>
        <v> </v>
      </c>
      <c r="H6617" s="25" t="str">
        <f>IF(J6617&lt;&gt;1,"",IF(I6617="SBJ","CB","?"))</f>
        <v> </v>
      </c>
      <c r="I6617" s="26" t="str">
        <f>IF(OR(E6617="",E6617="!!!",F6617="NEW"),"",INDEX(B6616:B$2,-1+SUMPRODUCT(MAX(ROW(E6616:E$2)*(E6617=E6616:E$2)))))</f>
        <v> </v>
      </c>
      <c r="J6617" s="26" t="str">
        <f>IF(OR(E6617="",E6617="!!!",F6617="NEW"),"",COUNTBLANK(OFFSET(A$1,,,SUMPRODUCT(MAX(ROW(E$2:E6617)*(E6617=E$2:E6617)))))-COUNTBLANK(OFFSET(A$1,,,SUMPRODUCT(MAX(ROW(E$1:E6616)*(E2=E$1:E6616))))))</f>
        <v> </v>
      </c>
      <c r="K6617" s="26" t="str">
        <f>IF(OR(E6617="",E6617="!!!",F6617="NEW"),"",INDEX(J$1:J6616,SUMPRODUCT(MAX(ROW(E$1:E6616)*(E6617=E$1:E6616)))))</f>
        <v> </v>
      </c>
      <c r="L6617" s="27"/>
    </row>
    <row r="6618" spans="1:12">
      <c r="A6618" s="20" t="s">
        <v>970</v>
      </c>
      <c r="E6618" s="22">
        <f>IF(D6618="?OLD","!!!","")</f>
        <v/>
      </c>
      <c r="F6618" s="23" t="str">
        <f>IF(OR(E6618="",E6618="!!!"),"",IF(NOT(ISNA(VLOOKUP(E6618,E$1:E6617,1,FALSE()))),"OLD",IF(AND(E6618&lt;&gt;"",E6618&lt;&gt;"!!!"),"NEW","")))</f>
        <v> </v>
      </c>
      <c r="G6618" s="24" t="str">
        <f>IF(OR(E6618="",E6618="!!!"),"",IF(OR(J6618=0,AND(J6618=1,K6618=1),AND(J6618=1,I6618="SBJ"),AND(J6618=1,I6618=0)),"?IN_FOCUS",IF(J6618&lt;=2,"?ACTIVATED",IF(J6618&lt;&gt;"","?FAMILIAR",IF(F6618="NEW",IF(ISNA(VLOOKUP(E6618,#REF!,1,FALSE())),"?TYPE_IDENTIFIABLE","?REFERENTIAL"),"_")))))</f>
        <v> </v>
      </c>
      <c r="H6618" s="25" t="str">
        <f>IF(J6618&lt;&gt;1,"",IF(I6618="SBJ","CB","?"))</f>
        <v> </v>
      </c>
      <c r="I6618" s="26" t="str">
        <f>IF(OR(E6618="",E6618="!!!",F6618="NEW"),"",INDEX(B6617:B$2,-1+SUMPRODUCT(MAX(ROW(E6617:E$2)*(E6618=E6617:E$2)))))</f>
        <v> </v>
      </c>
      <c r="J6618" s="26" t="str">
        <f>IF(OR(E6618="",E6618="!!!",F6618="NEW"),"",COUNTBLANK(OFFSET(A$1,,,SUMPRODUCT(MAX(ROW(E$2:E6618)*(E6618=E$2:E6618)))))-COUNTBLANK(OFFSET(A$1,,,SUMPRODUCT(MAX(ROW(E$1:E6617)*(E2=E$1:E6617))))))</f>
        <v> </v>
      </c>
      <c r="K6618" s="26" t="str">
        <f>IF(OR(E6618="",E6618="!!!",F6618="NEW"),"",INDEX(J$1:J6617,SUMPRODUCT(MAX(ROW(E$1:E6617)*(E6618=E$1:E6617)))))</f>
        <v> </v>
      </c>
      <c r="L6618" s="27"/>
    </row>
    <row r="6619" spans="1:12">
      <c r="A6619" s="20" t="s">
        <v>975</v>
      </c>
      <c r="E6619" s="22">
        <f>IF(D6619="?OLD","!!!","")</f>
        <v/>
      </c>
      <c r="F6619" s="23" t="str">
        <f>IF(OR(E6619="",E6619="!!!"),"",IF(NOT(ISNA(VLOOKUP(E6619,E$1:E6618,1,FALSE()))),"OLD",IF(AND(E6619&lt;&gt;"",E6619&lt;&gt;"!!!"),"NEW","")))</f>
        <v> </v>
      </c>
      <c r="G6619" s="24" t="str">
        <f>IF(OR(E6619="",E6619="!!!"),"",IF(OR(J6619=0,AND(J6619=1,K6619=1),AND(J6619=1,I6619="SBJ"),AND(J6619=1,I6619=0)),"?IN_FOCUS",IF(J6619&lt;=2,"?ACTIVATED",IF(J6619&lt;&gt;"","?FAMILIAR",IF(F6619="NEW",IF(ISNA(VLOOKUP(E6619,#REF!,1,FALSE())),"?TYPE_IDENTIFIABLE","?REFERENTIAL"),"_")))))</f>
        <v> </v>
      </c>
      <c r="H6619" s="25" t="str">
        <f>IF(J6619&lt;&gt;1,"",IF(I6619="SBJ","CB","?"))</f>
        <v> </v>
      </c>
      <c r="I6619" s="26" t="str">
        <f>IF(OR(E6619="",E6619="!!!",F6619="NEW"),"",INDEX(B6618:B$2,-1+SUMPRODUCT(MAX(ROW(E6618:E$2)*(E6619=E6618:E$2)))))</f>
        <v> </v>
      </c>
      <c r="J6619" s="26" t="str">
        <f>IF(OR(E6619="",E6619="!!!",F6619="NEW"),"",COUNTBLANK(OFFSET(A$1,,,SUMPRODUCT(MAX(ROW(E$2:E6619)*(E6619=E$2:E6619)))))-COUNTBLANK(OFFSET(A$1,,,SUMPRODUCT(MAX(ROW(E$1:E6618)*(E2=E$1:E6618))))))</f>
        <v> </v>
      </c>
      <c r="K6619" s="26" t="str">
        <f>IF(OR(E6619="",E6619="!!!",F6619="NEW"),"",INDEX(J$1:J6618,SUMPRODUCT(MAX(ROW(E$1:E6618)*(E6619=E$1:E6618)))))</f>
        <v> </v>
      </c>
      <c r="L6619" s="27"/>
    </row>
    <row r="6620" spans="1:12">
      <c r="A6620" s="20" t="s">
        <v>2540</v>
      </c>
      <c r="B6620" s="21" t="s">
        <v>980</v>
      </c>
      <c r="C6620" s="21" t="s">
        <v>969</v>
      </c>
      <c r="D6620" s="21" t="s">
        <v>964</v>
      </c>
      <c r="E6620" s="22">
        <f>IF(D6620="?OLD","!!!","")</f>
        <v/>
      </c>
      <c r="F6620" s="23" t="str">
        <f>IF(OR(E6620="",E6620="!!!"),"",IF(NOT(ISNA(VLOOKUP(E6620,E$1:E6619,1,FALSE()))),"OLD",IF(AND(E6620&lt;&gt;"",E6620&lt;&gt;"!!!"),"NEW","")))</f>
        <v> </v>
      </c>
      <c r="G6620" s="24" t="str">
        <f>IF(OR(E6620="",E6620="!!!"),"",IF(OR(J6620=0,AND(J6620=1,K6620=1),AND(J6620=1,I6620="SBJ"),AND(J6620=1,I6620=0)),"?IN_FOCUS",IF(J6620&lt;=2,"?ACTIVATED",IF(J6620&lt;&gt;"","?FAMILIAR",IF(F6620="NEW",IF(ISNA(VLOOKUP(E6620,#REF!,1,FALSE())),"?TYPE_IDENTIFIABLE","?REFERENTIAL"),"_")))))</f>
        <v> </v>
      </c>
      <c r="H6620" s="25" t="str">
        <f>IF(J6620&lt;&gt;1,"",IF(I6620="SBJ","CB","?"))</f>
        <v> </v>
      </c>
      <c r="I6620" s="26" t="str">
        <f>IF(OR(E6620="",E6620="!!!",F6620="NEW"),"",INDEX(B6619:B$2,-1+SUMPRODUCT(MAX(ROW(E6619:E$2)*(E6620=E6619:E$2)))))</f>
        <v> </v>
      </c>
      <c r="J6620" s="26" t="str">
        <f>IF(OR(E6620="",E6620="!!!",F6620="NEW"),"",COUNTBLANK(OFFSET(A$1,,,SUMPRODUCT(MAX(ROW(E$2:E6620)*(E6620=E$2:E6620)))))-COUNTBLANK(OFFSET(A$1,,,SUMPRODUCT(MAX(ROW(E$1:E6619)*(E2=E$1:E6619))))))</f>
        <v> </v>
      </c>
      <c r="K6620" s="26" t="str">
        <f>IF(OR(E6620="",E6620="!!!",F6620="NEW"),"",INDEX(J$1:J6619,SUMPRODUCT(MAX(ROW(E$1:E6619)*(E6620=E$1:E6619)))))</f>
        <v> </v>
      </c>
      <c r="L6620" s="27"/>
    </row>
    <row r="6621" spans="1:12">
      <c r="A6621" s="20" t="s">
        <v>974</v>
      </c>
      <c r="E6621" s="22">
        <f>IF(D6621="?OLD","!!!","")</f>
        <v/>
      </c>
      <c r="F6621" s="23" t="str">
        <f>IF(OR(E6621="",E6621="!!!"),"",IF(NOT(ISNA(VLOOKUP(E6621,E$1:E6620,1,FALSE()))),"OLD",IF(AND(E6621&lt;&gt;"",E6621&lt;&gt;"!!!"),"NEW","")))</f>
        <v> </v>
      </c>
      <c r="G6621" s="24" t="str">
        <f>IF(OR(E6621="",E6621="!!!"),"",IF(OR(J6621=0,AND(J6621=1,K6621=1),AND(J6621=1,I6621="SBJ"),AND(J6621=1,I6621=0)),"?IN_FOCUS",IF(J6621&lt;=2,"?ACTIVATED",IF(J6621&lt;&gt;"","?FAMILIAR",IF(F6621="NEW",IF(ISNA(VLOOKUP(E6621,#REF!,1,FALSE())),"?TYPE_IDENTIFIABLE","?REFERENTIAL"),"_")))))</f>
        <v> </v>
      </c>
      <c r="H6621" s="25" t="str">
        <f>IF(J6621&lt;&gt;1,"",IF(I6621="SBJ","CB","?"))</f>
        <v> </v>
      </c>
      <c r="I6621" s="26" t="str">
        <f>IF(OR(E6621="",E6621="!!!",F6621="NEW"),"",INDEX(B6620:B$2,-1+SUMPRODUCT(MAX(ROW(E6620:E$2)*(E6621=E6620:E$2)))))</f>
        <v> </v>
      </c>
      <c r="J6621" s="26" t="str">
        <f>IF(OR(E6621="",E6621="!!!",F6621="NEW"),"",COUNTBLANK(OFFSET(A$1,,,SUMPRODUCT(MAX(ROW(E$2:E6621)*(E6621=E$2:E6621)))))-COUNTBLANK(OFFSET(A$1,,,SUMPRODUCT(MAX(ROW(E$1:E6620)*(E2=E$1:E6620))))))</f>
        <v> </v>
      </c>
      <c r="K6621" s="26" t="str">
        <f>IF(OR(E6621="",E6621="!!!",F6621="NEW"),"",INDEX(J$1:J6620,SUMPRODUCT(MAX(ROW(E$1:E6620)*(E6621=E$1:E6620)))))</f>
        <v> </v>
      </c>
      <c r="L6621" s="27"/>
    </row>
    <row r="6622" spans="1:12">
      <c r="A6622" s="20" t="s">
        <v>1433</v>
      </c>
      <c r="E6622" s="22">
        <f>IF(D6622="?OLD","!!!","")</f>
        <v/>
      </c>
      <c r="F6622" s="23" t="str">
        <f>IF(OR(E6622="",E6622="!!!"),"",IF(NOT(ISNA(VLOOKUP(E6622,E$1:E6621,1,FALSE()))),"OLD",IF(AND(E6622&lt;&gt;"",E6622&lt;&gt;"!!!"),"NEW","")))</f>
        <v> </v>
      </c>
      <c r="G6622" s="24" t="str">
        <f>IF(OR(E6622="",E6622="!!!"),"",IF(OR(J6622=0,AND(J6622=1,K6622=1),AND(J6622=1,I6622="SBJ"),AND(J6622=1,I6622=0)),"?IN_FOCUS",IF(J6622&lt;=2,"?ACTIVATED",IF(J6622&lt;&gt;"","?FAMILIAR",IF(F6622="NEW",IF(ISNA(VLOOKUP(E6622,#REF!,1,FALSE())),"?TYPE_IDENTIFIABLE","?REFERENTIAL"),"_")))))</f>
        <v> </v>
      </c>
      <c r="H6622" s="25" t="str">
        <f>IF(J6622&lt;&gt;1,"",IF(I6622="SBJ","CB","?"))</f>
        <v> </v>
      </c>
      <c r="I6622" s="26" t="str">
        <f>IF(OR(E6622="",E6622="!!!",F6622="NEW"),"",INDEX(B6621:B$2,-1+SUMPRODUCT(MAX(ROW(E6621:E$2)*(E6622=E6621:E$2)))))</f>
        <v> </v>
      </c>
      <c r="J6622" s="26" t="str">
        <f>IF(OR(E6622="",E6622="!!!",F6622="NEW"),"",COUNTBLANK(OFFSET(A$1,,,SUMPRODUCT(MAX(ROW(E$2:E6622)*(E6622=E$2:E6622)))))-COUNTBLANK(OFFSET(A$1,,,SUMPRODUCT(MAX(ROW(E$1:E6621)*(E2=E$1:E6621))))))</f>
        <v> </v>
      </c>
      <c r="K6622" s="26" t="str">
        <f>IF(OR(E6622="",E6622="!!!",F6622="NEW"),"",INDEX(J$1:J6621,SUMPRODUCT(MAX(ROW(E$1:E6621)*(E6622=E$1:E6621)))))</f>
        <v> </v>
      </c>
      <c r="L6622" s="27"/>
    </row>
    <row r="6623" spans="1:12">
      <c r="A6623" s="20" t="s">
        <v>1020</v>
      </c>
      <c r="E6623" s="22">
        <f>IF(D6623="?OLD","!!!","")</f>
        <v/>
      </c>
      <c r="F6623" s="23" t="str">
        <f>IF(OR(E6623="",E6623="!!!"),"",IF(NOT(ISNA(VLOOKUP(E6623,E$1:E6622,1,FALSE()))),"OLD",IF(AND(E6623&lt;&gt;"",E6623&lt;&gt;"!!!"),"NEW","")))</f>
        <v> </v>
      </c>
      <c r="G6623" s="24" t="str">
        <f>IF(OR(E6623="",E6623="!!!"),"",IF(OR(J6623=0,AND(J6623=1,K6623=1),AND(J6623=1,I6623="SBJ"),AND(J6623=1,I6623=0)),"?IN_FOCUS",IF(J6623&lt;=2,"?ACTIVATED",IF(J6623&lt;&gt;"","?FAMILIAR",IF(F6623="NEW",IF(ISNA(VLOOKUP(E6623,#REF!,1,FALSE())),"?TYPE_IDENTIFIABLE","?REFERENTIAL"),"_")))))</f>
        <v> </v>
      </c>
      <c r="H6623" s="25" t="str">
        <f>IF(J6623&lt;&gt;1,"",IF(I6623="SBJ","CB","?"))</f>
        <v> </v>
      </c>
      <c r="I6623" s="26" t="str">
        <f>IF(OR(E6623="",E6623="!!!",F6623="NEW"),"",INDEX(B6622:B$2,-1+SUMPRODUCT(MAX(ROW(E6622:E$2)*(E6623=E6622:E$2)))))</f>
        <v> </v>
      </c>
      <c r="J6623" s="26" t="str">
        <f>IF(OR(E6623="",E6623="!!!",F6623="NEW"),"",COUNTBLANK(OFFSET(A$1,,,SUMPRODUCT(MAX(ROW(E$2:E6623)*(E6623=E$2:E6623)))))-COUNTBLANK(OFFSET(A$1,,,SUMPRODUCT(MAX(ROW(E$1:E6622)*(E2=E$1:E6622))))))</f>
        <v> </v>
      </c>
      <c r="K6623" s="26" t="str">
        <f>IF(OR(E6623="",E6623="!!!",F6623="NEW"),"",INDEX(J$1:J6622,SUMPRODUCT(MAX(ROW(E$1:E6622)*(E6623=E$1:E6622)))))</f>
        <v> </v>
      </c>
      <c r="L6623" s="27"/>
    </row>
    <row r="6624" spans="1:12">
      <c r="A6624" s="20" t="s">
        <v>282</v>
      </c>
      <c r="B6624" s="21" t="s">
        <v>1084</v>
      </c>
      <c r="C6624" s="21" t="s">
        <v>969</v>
      </c>
      <c r="D6624" s="21" t="s">
        <v>964</v>
      </c>
      <c r="E6624" s="22">
        <f>IF(D6624="?OLD","!!!","")</f>
        <v/>
      </c>
      <c r="F6624" s="23" t="str">
        <f>IF(OR(E6624="",E6624="!!!"),"",IF(NOT(ISNA(VLOOKUP(E6624,E$1:E6623,1,FALSE()))),"OLD",IF(AND(E6624&lt;&gt;"",E6624&lt;&gt;"!!!"),"NEW","")))</f>
        <v> </v>
      </c>
      <c r="G6624" s="24" t="str">
        <f>IF(OR(E6624="",E6624="!!!"),"",IF(OR(J6624=0,AND(J6624=1,K6624=1),AND(J6624=1,I6624="SBJ"),AND(J6624=1,I6624=0)),"?IN_FOCUS",IF(J6624&lt;=2,"?ACTIVATED",IF(J6624&lt;&gt;"","?FAMILIAR",IF(F6624="NEW",IF(ISNA(VLOOKUP(E6624,#REF!,1,FALSE())),"?TYPE_IDENTIFIABLE","?REFERENTIAL"),"_")))))</f>
        <v> </v>
      </c>
      <c r="H6624" s="25" t="str">
        <f>IF(J6624&lt;&gt;1,"",IF(I6624="SBJ","CB","?"))</f>
        <v> </v>
      </c>
      <c r="I6624" s="26" t="str">
        <f>IF(OR(E6624="",E6624="!!!",F6624="NEW"),"",INDEX(B6623:B$2,-1+SUMPRODUCT(MAX(ROW(E6623:E$2)*(E6624=E6623:E$2)))))</f>
        <v> </v>
      </c>
      <c r="J6624" s="26" t="str">
        <f>IF(OR(E6624="",E6624="!!!",F6624="NEW"),"",COUNTBLANK(OFFSET(A$1,,,SUMPRODUCT(MAX(ROW(E$2:E6624)*(E6624=E$2:E6624)))))-COUNTBLANK(OFFSET(A$1,,,SUMPRODUCT(MAX(ROW(E$1:E6623)*(E2=E$1:E6623))))))</f>
        <v> </v>
      </c>
      <c r="K6624" s="26" t="str">
        <f>IF(OR(E6624="",E6624="!!!",F6624="NEW"),"",INDEX(J$1:J6623,SUMPRODUCT(MAX(ROW(E$1:E6623)*(E6624=E$1:E6623)))))</f>
        <v> </v>
      </c>
      <c r="L6624" s="27"/>
    </row>
    <row r="6625" spans="1:12">
      <c r="A6625" s="20" t="s">
        <v>970</v>
      </c>
      <c r="E6625" s="22">
        <f>IF(D6625="?OLD","!!!","")</f>
        <v/>
      </c>
      <c r="F6625" s="23" t="str">
        <f>IF(OR(E6625="",E6625="!!!"),"",IF(NOT(ISNA(VLOOKUP(E6625,E$1:E6624,1,FALSE()))),"OLD",IF(AND(E6625&lt;&gt;"",E6625&lt;&gt;"!!!"),"NEW","")))</f>
        <v> </v>
      </c>
      <c r="G6625" s="24" t="str">
        <f>IF(OR(E6625="",E6625="!!!"),"",IF(OR(J6625=0,AND(J6625=1,K6625=1),AND(J6625=1,I6625="SBJ"),AND(J6625=1,I6625=0)),"?IN_FOCUS",IF(J6625&lt;=2,"?ACTIVATED",IF(J6625&lt;&gt;"","?FAMILIAR",IF(F6625="NEW",IF(ISNA(VLOOKUP(E6625,#REF!,1,FALSE())),"?TYPE_IDENTIFIABLE","?REFERENTIAL"),"_")))))</f>
        <v> </v>
      </c>
      <c r="H6625" s="25" t="str">
        <f>IF(J6625&lt;&gt;1,"",IF(I6625="SBJ","CB","?"))</f>
        <v> </v>
      </c>
      <c r="I6625" s="26" t="str">
        <f>IF(OR(E6625="",E6625="!!!",F6625="NEW"),"",INDEX(B6624:B$2,-1+SUMPRODUCT(MAX(ROW(E6624:E$2)*(E6625=E6624:E$2)))))</f>
        <v> </v>
      </c>
      <c r="J6625" s="26" t="str">
        <f>IF(OR(E6625="",E6625="!!!",F6625="NEW"),"",COUNTBLANK(OFFSET(A$1,,,SUMPRODUCT(MAX(ROW(E$2:E6625)*(E6625=E$2:E6625)))))-COUNTBLANK(OFFSET(A$1,,,SUMPRODUCT(MAX(ROW(E$1:E6624)*(E2=E$1:E6624))))))</f>
        <v> </v>
      </c>
      <c r="K6625" s="26" t="str">
        <f>IF(OR(E6625="",E6625="!!!",F6625="NEW"),"",INDEX(J$1:J6624,SUMPRODUCT(MAX(ROW(E$1:E6624)*(E6625=E$1:E6624)))))</f>
        <v> </v>
      </c>
      <c r="L6625" s="27"/>
    </row>
    <row r="6626" spans="1:12">
      <c r="A6626" s="20" t="s">
        <v>971</v>
      </c>
      <c r="E6626" s="22">
        <f>IF(D6626="?OLD","!!!","")</f>
        <v/>
      </c>
      <c r="F6626" s="23" t="str">
        <f>IF(OR(E6626="",E6626="!!!"),"",IF(NOT(ISNA(VLOOKUP(E6626,E$1:E6625,1,FALSE()))),"OLD",IF(AND(E6626&lt;&gt;"",E6626&lt;&gt;"!!!"),"NEW","")))</f>
        <v> </v>
      </c>
      <c r="G6626" s="24" t="str">
        <f>IF(OR(E6626="",E6626="!!!"),"",IF(OR(J6626=0,AND(J6626=1,K6626=1),AND(J6626=1,I6626="SBJ"),AND(J6626=1,I6626=0)),"?IN_FOCUS",IF(J6626&lt;=2,"?ACTIVATED",IF(J6626&lt;&gt;"","?FAMILIAR",IF(F6626="NEW",IF(ISNA(VLOOKUP(E6626,#REF!,1,FALSE())),"?TYPE_IDENTIFIABLE","?REFERENTIAL"),"_")))))</f>
        <v> </v>
      </c>
      <c r="H6626" s="25" t="str">
        <f>IF(J6626&lt;&gt;1,"",IF(I6626="SBJ","CB","?"))</f>
        <v> </v>
      </c>
      <c r="I6626" s="26" t="str">
        <f>IF(OR(E6626="",E6626="!!!",F6626="NEW"),"",INDEX(B6625:B$2,-1+SUMPRODUCT(MAX(ROW(E6625:E$2)*(E6626=E6625:E$2)))))</f>
        <v> </v>
      </c>
      <c r="J6626" s="26" t="str">
        <f>IF(OR(E6626="",E6626="!!!",F6626="NEW"),"",COUNTBLANK(OFFSET(A$1,,,SUMPRODUCT(MAX(ROW(E$2:E6626)*(E6626=E$2:E6626)))))-COUNTBLANK(OFFSET(A$1,,,SUMPRODUCT(MAX(ROW(E$1:E6625)*(E2=E$1:E6625))))))</f>
        <v> </v>
      </c>
      <c r="K6626" s="26" t="str">
        <f>IF(OR(E6626="",E6626="!!!",F6626="NEW"),"",INDEX(J$1:J6625,SUMPRODUCT(MAX(ROW(E$1:E6625)*(E6626=E$1:E6625)))))</f>
        <v> </v>
      </c>
      <c r="L6626" s="27"/>
    </row>
    <row r="6627" spans="1:12">
      <c r="A6627" s="20" t="s">
        <v>2552</v>
      </c>
      <c r="B6627" s="21" t="s">
        <v>1000</v>
      </c>
      <c r="C6627" s="21" t="s">
        <v>969</v>
      </c>
      <c r="D6627" s="21" t="s">
        <v>964</v>
      </c>
      <c r="E6627" s="22">
        <f>IF(D6627="?OLD","!!!","")</f>
        <v/>
      </c>
      <c r="F6627" s="23" t="str">
        <f>IF(OR(E6627="",E6627="!!!"),"",IF(NOT(ISNA(VLOOKUP(E6627,E$1:E6626,1,FALSE()))),"OLD",IF(AND(E6627&lt;&gt;"",E6627&lt;&gt;"!!!"),"NEW","")))</f>
        <v> </v>
      </c>
      <c r="G6627" s="24" t="str">
        <f>IF(OR(E6627="",E6627="!!!"),"",IF(OR(J6627=0,AND(J6627=1,K6627=1),AND(J6627=1,I6627="SBJ"),AND(J6627=1,I6627=0)),"?IN_FOCUS",IF(J6627&lt;=2,"?ACTIVATED",IF(J6627&lt;&gt;"","?FAMILIAR",IF(F6627="NEW",IF(ISNA(VLOOKUP(E6627,#REF!,1,FALSE())),"?TYPE_IDENTIFIABLE","?REFERENTIAL"),"_")))))</f>
        <v> </v>
      </c>
      <c r="H6627" s="25" t="str">
        <f>IF(J6627&lt;&gt;1,"",IF(I6627="SBJ","CB","?"))</f>
        <v> </v>
      </c>
      <c r="I6627" s="26" t="str">
        <f>IF(OR(E6627="",E6627="!!!",F6627="NEW"),"",INDEX(B6626:B$2,-1+SUMPRODUCT(MAX(ROW(E6626:E$2)*(E6627=E6626:E$2)))))</f>
        <v> </v>
      </c>
      <c r="J6627" s="26" t="str">
        <f>IF(OR(E6627="",E6627="!!!",F6627="NEW"),"",COUNTBLANK(OFFSET(A$1,,,SUMPRODUCT(MAX(ROW(E$2:E6627)*(E6627=E$2:E6627)))))-COUNTBLANK(OFFSET(A$1,,,SUMPRODUCT(MAX(ROW(E$1:E6626)*(E2=E$1:E6626))))))</f>
        <v> </v>
      </c>
      <c r="K6627" s="26" t="str">
        <f>IF(OR(E6627="",E6627="!!!",F6627="NEW"),"",INDEX(J$1:J6626,SUMPRODUCT(MAX(ROW(E$1:E6626)*(E6627=E$1:E6626)))))</f>
        <v> </v>
      </c>
      <c r="L6627" s="27"/>
    </row>
    <row r="6628" spans="1:12">
      <c r="A6628" s="20" t="s">
        <v>1116</v>
      </c>
      <c r="E6628" s="22">
        <f>IF(D6628="?OLD","!!!","")</f>
        <v/>
      </c>
      <c r="F6628" s="23" t="str">
        <f>IF(OR(E6628="",E6628="!!!"),"",IF(NOT(ISNA(VLOOKUP(E6628,E$1:E6627,1,FALSE()))),"OLD",IF(AND(E6628&lt;&gt;"",E6628&lt;&gt;"!!!"),"NEW","")))</f>
        <v> </v>
      </c>
      <c r="G6628" s="24" t="str">
        <f>IF(OR(E6628="",E6628="!!!"),"",IF(OR(J6628=0,AND(J6628=1,K6628=1),AND(J6628=1,I6628="SBJ"),AND(J6628=1,I6628=0)),"?IN_FOCUS",IF(J6628&lt;=2,"?ACTIVATED",IF(J6628&lt;&gt;"","?FAMILIAR",IF(F6628="NEW",IF(ISNA(VLOOKUP(E6628,#REF!,1,FALSE())),"?TYPE_IDENTIFIABLE","?REFERENTIAL"),"_")))))</f>
        <v> </v>
      </c>
      <c r="H6628" s="25" t="str">
        <f>IF(J6628&lt;&gt;1,"",IF(I6628="SBJ","CB","?"))</f>
        <v> </v>
      </c>
      <c r="I6628" s="26" t="str">
        <f>IF(OR(E6628="",E6628="!!!",F6628="NEW"),"",INDEX(B6627:B$2,-1+SUMPRODUCT(MAX(ROW(E6627:E$2)*(E6628=E6627:E$2)))))</f>
        <v> </v>
      </c>
      <c r="J6628" s="26" t="str">
        <f>IF(OR(E6628="",E6628="!!!",F6628="NEW"),"",COUNTBLANK(OFFSET(A$1,,,SUMPRODUCT(MAX(ROW(E$2:E6628)*(E6628=E$2:E6628)))))-COUNTBLANK(OFFSET(A$1,,,SUMPRODUCT(MAX(ROW(E$1:E6627)*(E2=E$1:E6627))))))</f>
        <v> </v>
      </c>
      <c r="K6628" s="26" t="str">
        <f>IF(OR(E6628="",E6628="!!!",F6628="NEW"),"",INDEX(J$1:J6627,SUMPRODUCT(MAX(ROW(E$1:E6627)*(E6628=E$1:E6627)))))</f>
        <v> </v>
      </c>
      <c r="L6628" s="27"/>
    </row>
    <row r="6629" spans="1:12">
      <c r="A6629" s="20" t="s">
        <v>1237</v>
      </c>
      <c r="E6629" s="22">
        <f>IF(D6629="?OLD","!!!","")</f>
        <v/>
      </c>
      <c r="F6629" s="23" t="str">
        <f>IF(OR(E6629="",E6629="!!!"),"",IF(NOT(ISNA(VLOOKUP(E6629,E$1:E6628,1,FALSE()))),"OLD",IF(AND(E6629&lt;&gt;"",E6629&lt;&gt;"!!!"),"NEW","")))</f>
        <v> </v>
      </c>
      <c r="G6629" s="24" t="str">
        <f>IF(OR(E6629="",E6629="!!!"),"",IF(OR(J6629=0,AND(J6629=1,K6629=1),AND(J6629=1,I6629="SBJ"),AND(J6629=1,I6629=0)),"?IN_FOCUS",IF(J6629&lt;=2,"?ACTIVATED",IF(J6629&lt;&gt;"","?FAMILIAR",IF(F6629="NEW",IF(ISNA(VLOOKUP(E6629,#REF!,1,FALSE())),"?TYPE_IDENTIFIABLE","?REFERENTIAL"),"_")))))</f>
        <v> </v>
      </c>
      <c r="H6629" s="25" t="str">
        <f>IF(J6629&lt;&gt;1,"",IF(I6629="SBJ","CB","?"))</f>
        <v> </v>
      </c>
      <c r="I6629" s="26" t="str">
        <f>IF(OR(E6629="",E6629="!!!",F6629="NEW"),"",INDEX(B6628:B$2,-1+SUMPRODUCT(MAX(ROW(E6628:E$2)*(E6629=E6628:E$2)))))</f>
        <v> </v>
      </c>
      <c r="J6629" s="26" t="str">
        <f>IF(OR(E6629="",E6629="!!!",F6629="NEW"),"",COUNTBLANK(OFFSET(A$1,,,SUMPRODUCT(MAX(ROW(E$2:E6629)*(E6629=E$2:E6629)))))-COUNTBLANK(OFFSET(A$1,,,SUMPRODUCT(MAX(ROW(E$1:E6628)*(E2=E$1:E6628))))))</f>
        <v> </v>
      </c>
      <c r="K6629" s="26" t="str">
        <f>IF(OR(E6629="",E6629="!!!",F6629="NEW"),"",INDEX(J$1:J6628,SUMPRODUCT(MAX(ROW(E$1:E6628)*(E6629=E$1:E6628)))))</f>
        <v> </v>
      </c>
      <c r="L6629" s="27"/>
    </row>
    <row r="6630" spans="1:12">
      <c r="A6630" s="20" t="s">
        <v>2534</v>
      </c>
      <c r="E6630" s="22">
        <f>IF(D6630="?OLD","!!!","")</f>
        <v/>
      </c>
      <c r="F6630" s="23" t="str">
        <f>IF(OR(E6630="",E6630="!!!"),"",IF(NOT(ISNA(VLOOKUP(E6630,E$1:E6629,1,FALSE()))),"OLD",IF(AND(E6630&lt;&gt;"",E6630&lt;&gt;"!!!"),"NEW","")))</f>
        <v> </v>
      </c>
      <c r="G6630" s="24" t="str">
        <f>IF(OR(E6630="",E6630="!!!"),"",IF(OR(J6630=0,AND(J6630=1,K6630=1),AND(J6630=1,I6630="SBJ"),AND(J6630=1,I6630=0)),"?IN_FOCUS",IF(J6630&lt;=2,"?ACTIVATED",IF(J6630&lt;&gt;"","?FAMILIAR",IF(F6630="NEW",IF(ISNA(VLOOKUP(E6630,#REF!,1,FALSE())),"?TYPE_IDENTIFIABLE","?REFERENTIAL"),"_")))))</f>
        <v> </v>
      </c>
      <c r="H6630" s="25" t="str">
        <f>IF(J6630&lt;&gt;1,"",IF(I6630="SBJ","CB","?"))</f>
        <v> </v>
      </c>
      <c r="I6630" s="26" t="str">
        <f>IF(OR(E6630="",E6630="!!!",F6630="NEW"),"",INDEX(B6629:B$2,-1+SUMPRODUCT(MAX(ROW(E6629:E$2)*(E6630=E6629:E$2)))))</f>
        <v> </v>
      </c>
      <c r="J6630" s="26" t="str">
        <f>IF(OR(E6630="",E6630="!!!",F6630="NEW"),"",COUNTBLANK(OFFSET(A$1,,,SUMPRODUCT(MAX(ROW(E$2:E6630)*(E6630=E$2:E6630)))))-COUNTBLANK(OFFSET(A$1,,,SUMPRODUCT(MAX(ROW(E$1:E6629)*(E2=E$1:E6629))))))</f>
        <v> </v>
      </c>
      <c r="K6630" s="26" t="str">
        <f>IF(OR(E6630="",E6630="!!!",F6630="NEW"),"",INDEX(J$1:J6629,SUMPRODUCT(MAX(ROW(E$1:E6629)*(E6630=E$1:E6629)))))</f>
        <v> </v>
      </c>
      <c r="L6630" s="27"/>
    </row>
    <row r="6631" spans="1:12">
      <c r="A6631" s="20" t="s">
        <v>1415</v>
      </c>
      <c r="E6631" s="22">
        <f>IF(D6631="?OLD","!!!","")</f>
        <v/>
      </c>
      <c r="F6631" s="23" t="str">
        <f>IF(OR(E6631="",E6631="!!!"),"",IF(NOT(ISNA(VLOOKUP(E6631,E$1:E6630,1,FALSE()))),"OLD",IF(AND(E6631&lt;&gt;"",E6631&lt;&gt;"!!!"),"NEW","")))</f>
        <v> </v>
      </c>
      <c r="G6631" s="24" t="str">
        <f>IF(OR(E6631="",E6631="!!!"),"",IF(OR(J6631=0,AND(J6631=1,K6631=1),AND(J6631=1,I6631="SBJ"),AND(J6631=1,I6631=0)),"?IN_FOCUS",IF(J6631&lt;=2,"?ACTIVATED",IF(J6631&lt;&gt;"","?FAMILIAR",IF(F6631="NEW",IF(ISNA(VLOOKUP(E6631,#REF!,1,FALSE())),"?TYPE_IDENTIFIABLE","?REFERENTIAL"),"_")))))</f>
        <v> </v>
      </c>
      <c r="H6631" s="25" t="str">
        <f>IF(J6631&lt;&gt;1,"",IF(I6631="SBJ","CB","?"))</f>
        <v> </v>
      </c>
      <c r="I6631" s="26" t="str">
        <f>IF(OR(E6631="",E6631="!!!",F6631="NEW"),"",INDEX(B6630:B$2,-1+SUMPRODUCT(MAX(ROW(E6630:E$2)*(E6631=E6630:E$2)))))</f>
        <v> </v>
      </c>
      <c r="J6631" s="26" t="str">
        <f>IF(OR(E6631="",E6631="!!!",F6631="NEW"),"",COUNTBLANK(OFFSET(A$1,,,SUMPRODUCT(MAX(ROW(E$2:E6631)*(E6631=E$2:E6631)))))-COUNTBLANK(OFFSET(A$1,,,SUMPRODUCT(MAX(ROW(E$1:E6630)*(E2=E$1:E6630))))))</f>
        <v> </v>
      </c>
      <c r="K6631" s="26" t="str">
        <f>IF(OR(E6631="",E6631="!!!",F6631="NEW"),"",INDEX(J$1:J6630,SUMPRODUCT(MAX(ROW(E$1:E6630)*(E6631=E$1:E6630)))))</f>
        <v> </v>
      </c>
      <c r="L6631" s="27"/>
    </row>
    <row r="6632" spans="1:12">
      <c r="A6632" s="20" t="s">
        <v>1019</v>
      </c>
      <c r="E6632" s="22">
        <f>IF(D6632="?OLD","!!!","")</f>
        <v/>
      </c>
      <c r="F6632" s="23" t="str">
        <f>IF(OR(E6632="",E6632="!!!"),"",IF(NOT(ISNA(VLOOKUP(E6632,E$1:E6631,1,FALSE()))),"OLD",IF(AND(E6632&lt;&gt;"",E6632&lt;&gt;"!!!"),"NEW","")))</f>
        <v> </v>
      </c>
      <c r="G6632" s="24" t="str">
        <f>IF(OR(E6632="",E6632="!!!"),"",IF(OR(J6632=0,AND(J6632=1,K6632=1),AND(J6632=1,I6632="SBJ"),AND(J6632=1,I6632=0)),"?IN_FOCUS",IF(J6632&lt;=2,"?ACTIVATED",IF(J6632&lt;&gt;"","?FAMILIAR",IF(F6632="NEW",IF(ISNA(VLOOKUP(E6632,#REF!,1,FALSE())),"?TYPE_IDENTIFIABLE","?REFERENTIAL"),"_")))))</f>
        <v> </v>
      </c>
      <c r="H6632" s="25" t="str">
        <f>IF(J6632&lt;&gt;1,"",IF(I6632="SBJ","CB","?"))</f>
        <v> </v>
      </c>
      <c r="I6632" s="26" t="str">
        <f>IF(OR(E6632="",E6632="!!!",F6632="NEW"),"",INDEX(B6631:B$2,-1+SUMPRODUCT(MAX(ROW(E6631:E$2)*(E6632=E6631:E$2)))))</f>
        <v> </v>
      </c>
      <c r="J6632" s="26" t="str">
        <f>IF(OR(E6632="",E6632="!!!",F6632="NEW"),"",COUNTBLANK(OFFSET(A$1,,,SUMPRODUCT(MAX(ROW(E$2:E6632)*(E6632=E$2:E6632)))))-COUNTBLANK(OFFSET(A$1,,,SUMPRODUCT(MAX(ROW(E$1:E6631)*(E2=E$1:E6631))))))</f>
        <v> </v>
      </c>
      <c r="K6632" s="26" t="str">
        <f>IF(OR(E6632="",E6632="!!!",F6632="NEW"),"",INDEX(J$1:J6631,SUMPRODUCT(MAX(ROW(E$1:E6631)*(E6632=E$1:E6631)))))</f>
        <v> </v>
      </c>
      <c r="L6632" s="27"/>
    </row>
    <row r="6633" spans="1:12">
      <c r="A6633" s="20" t="s">
        <v>989</v>
      </c>
      <c r="E6633" s="22">
        <f>IF(D6633="?OLD","!!!","")</f>
        <v/>
      </c>
      <c r="F6633" s="23" t="str">
        <f>IF(OR(E6633="",E6633="!!!"),"",IF(NOT(ISNA(VLOOKUP(E6633,E$1:E6632,1,FALSE()))),"OLD",IF(AND(E6633&lt;&gt;"",E6633&lt;&gt;"!!!"),"NEW","")))</f>
        <v> </v>
      </c>
      <c r="G6633" s="24" t="str">
        <f>IF(OR(E6633="",E6633="!!!"),"",IF(OR(J6633=0,AND(J6633=1,K6633=1),AND(J6633=1,I6633="SBJ"),AND(J6633=1,I6633=0)),"?IN_FOCUS",IF(J6633&lt;=2,"?ACTIVATED",IF(J6633&lt;&gt;"","?FAMILIAR",IF(F6633="NEW",IF(ISNA(VLOOKUP(E6633,#REF!,1,FALSE())),"?TYPE_IDENTIFIABLE","?REFERENTIAL"),"_")))))</f>
        <v> </v>
      </c>
      <c r="H6633" s="25" t="str">
        <f>IF(J6633&lt;&gt;1,"",IF(I6633="SBJ","CB","?"))</f>
        <v> </v>
      </c>
      <c r="I6633" s="26" t="str">
        <f>IF(OR(E6633="",E6633="!!!",F6633="NEW"),"",INDEX(B6632:B$2,-1+SUMPRODUCT(MAX(ROW(E6632:E$2)*(E6633=E6632:E$2)))))</f>
        <v> </v>
      </c>
      <c r="J6633" s="26" t="str">
        <f>IF(OR(E6633="",E6633="!!!",F6633="NEW"),"",COUNTBLANK(OFFSET(A$1,,,SUMPRODUCT(MAX(ROW(E$2:E6633)*(E6633=E$2:E6633)))))-COUNTBLANK(OFFSET(A$1,,,SUMPRODUCT(MAX(ROW(E$1:E6632)*(E2=E$1:E6632))))))</f>
        <v> </v>
      </c>
      <c r="K6633" s="26" t="str">
        <f>IF(OR(E6633="",E6633="!!!",F6633="NEW"),"",INDEX(J$1:J6632,SUMPRODUCT(MAX(ROW(E$1:E6632)*(E6633=E$1:E6632)))))</f>
        <v> </v>
      </c>
      <c r="L6633" s="27"/>
    </row>
    <row r="6634" spans="1:12">
      <c r="A6634" s="20" t="s">
        <v>1486</v>
      </c>
      <c r="B6634" s="21" t="s">
        <v>1000</v>
      </c>
      <c r="C6634" s="21" t="s">
        <v>969</v>
      </c>
      <c r="D6634" s="21" t="s">
        <v>964</v>
      </c>
      <c r="E6634" s="22">
        <f>IF(D6634="?OLD","!!!","")</f>
        <v/>
      </c>
      <c r="F6634" s="23" t="str">
        <f>IF(OR(E6634="",E6634="!!!"),"",IF(NOT(ISNA(VLOOKUP(E6634,E$1:E6633,1,FALSE()))),"OLD",IF(AND(E6634&lt;&gt;"",E6634&lt;&gt;"!!!"),"NEW","")))</f>
        <v> </v>
      </c>
      <c r="G6634" s="24" t="str">
        <f>IF(OR(E6634="",E6634="!!!"),"",IF(OR(J6634=0,AND(J6634=1,K6634=1),AND(J6634=1,I6634="SBJ"),AND(J6634=1,I6634=0)),"?IN_FOCUS",IF(J6634&lt;=2,"?ACTIVATED",IF(J6634&lt;&gt;"","?FAMILIAR",IF(F6634="NEW",IF(ISNA(VLOOKUP(E6634,#REF!,1,FALSE())),"?TYPE_IDENTIFIABLE","?REFERENTIAL"),"_")))))</f>
        <v> </v>
      </c>
      <c r="H6634" s="25" t="str">
        <f>IF(J6634&lt;&gt;1,"",IF(I6634="SBJ","CB","?"))</f>
        <v> </v>
      </c>
      <c r="I6634" s="26" t="str">
        <f>IF(OR(E6634="",E6634="!!!",F6634="NEW"),"",INDEX(B6633:B$2,-1+SUMPRODUCT(MAX(ROW(E6633:E$2)*(E6634=E6633:E$2)))))</f>
        <v> </v>
      </c>
      <c r="J6634" s="26" t="str">
        <f>IF(OR(E6634="",E6634="!!!",F6634="NEW"),"",COUNTBLANK(OFFSET(A$1,,,SUMPRODUCT(MAX(ROW(E$2:E6634)*(E6634=E$2:E6634)))))-COUNTBLANK(OFFSET(A$1,,,SUMPRODUCT(MAX(ROW(E$1:E6633)*(E2=E$1:E6633))))))</f>
        <v> </v>
      </c>
      <c r="K6634" s="26" t="str">
        <f>IF(OR(E6634="",E6634="!!!",F6634="NEW"),"",INDEX(J$1:J6633,SUMPRODUCT(MAX(ROW(E$1:E6633)*(E6634=E$1:E6633)))))</f>
        <v> </v>
      </c>
      <c r="L6634" s="27"/>
    </row>
    <row r="6635" spans="1:12">
      <c r="A6635" s="20" t="s">
        <v>981</v>
      </c>
      <c r="E6635" s="22">
        <f>IF(D6635="?OLD","!!!","")</f>
        <v/>
      </c>
      <c r="F6635" s="23" t="str">
        <f>IF(OR(E6635="",E6635="!!!"),"",IF(NOT(ISNA(VLOOKUP(E6635,E$1:E6634,1,FALSE()))),"OLD",IF(AND(E6635&lt;&gt;"",E6635&lt;&gt;"!!!"),"NEW","")))</f>
        <v> </v>
      </c>
      <c r="G6635" s="24" t="str">
        <f>IF(OR(E6635="",E6635="!!!"),"",IF(OR(J6635=0,AND(J6635=1,K6635=1),AND(J6635=1,I6635="SBJ"),AND(J6635=1,I6635=0)),"?IN_FOCUS",IF(J6635&lt;=2,"?ACTIVATED",IF(J6635&lt;&gt;"","?FAMILIAR",IF(F6635="NEW",IF(ISNA(VLOOKUP(E6635,#REF!,1,FALSE())),"?TYPE_IDENTIFIABLE","?REFERENTIAL"),"_")))))</f>
        <v> </v>
      </c>
      <c r="H6635" s="25" t="str">
        <f>IF(J6635&lt;&gt;1,"",IF(I6635="SBJ","CB","?"))</f>
        <v> </v>
      </c>
      <c r="I6635" s="26" t="str">
        <f>IF(OR(E6635="",E6635="!!!",F6635="NEW"),"",INDEX(B6634:B$2,-1+SUMPRODUCT(MAX(ROW(E6634:E$2)*(E6635=E6634:E$2)))))</f>
        <v> </v>
      </c>
      <c r="J6635" s="26" t="str">
        <f>IF(OR(E6635="",E6635="!!!",F6635="NEW"),"",COUNTBLANK(OFFSET(A$1,,,SUMPRODUCT(MAX(ROW(E$2:E6635)*(E6635=E$2:E6635)))))-COUNTBLANK(OFFSET(A$1,,,SUMPRODUCT(MAX(ROW(E$1:E6634)*(E2=E$1:E6634))))))</f>
        <v> </v>
      </c>
      <c r="K6635" s="26" t="str">
        <f>IF(OR(E6635="",E6635="!!!",F6635="NEW"),"",INDEX(J$1:J6634,SUMPRODUCT(MAX(ROW(E$1:E6634)*(E6635=E$1:E6634)))))</f>
        <v> </v>
      </c>
      <c r="L6635" s="27"/>
    </row>
    <row r="6636" spans="1:12">
      <c r="A6636" s="20"/>
    </row>
    <row r="6637" spans="1:12">
      <c r="A6637" s="20" t="s">
        <v>2553</v>
      </c>
    </row>
    <row r="6638" spans="1:12">
      <c r="A6638" s="20" t="s">
        <v>983</v>
      </c>
      <c r="B6638" s="21" t="s">
        <v>984</v>
      </c>
      <c r="C6638" s="21" t="s">
        <v>985</v>
      </c>
      <c r="D6638" s="21" t="s">
        <v>964</v>
      </c>
      <c r="E6638" s="22">
        <f>IF(D6638="?OLD","!!!","")</f>
        <v/>
      </c>
      <c r="F6638" s="23" t="str">
        <f>IF(OR(E6638="",E6638="!!!"),"",IF(NOT(ISNA(VLOOKUP(E6638,E$1:E6637,1,FALSE()))),"OLD",IF(AND(E6638&lt;&gt;"",E6638&lt;&gt;"!!!"),"NEW","")))</f>
        <v> </v>
      </c>
      <c r="G6638" s="24" t="str">
        <f>IF(OR(E6638="",E6638="!!!"),"",IF(OR(J6638=0,AND(J6638=1,K6638=1),AND(J6638=1,I6638="SBJ"),AND(J6638=1,I6638=0)),"?IN_FOCUS",IF(J6638&lt;=2,"?ACTIVATED",IF(J6638&lt;&gt;"","?FAMILIAR",IF(F6638="NEW",IF(ISNA(VLOOKUP(E6638,#REF!,1,FALSE())),"?TYPE_IDENTIFIABLE","?REFERENTIAL"),"_")))))</f>
        <v> </v>
      </c>
      <c r="H6638" s="25" t="str">
        <f>IF(J6638&lt;&gt;1,"",IF(I6638="SBJ","CB","?"))</f>
        <v> </v>
      </c>
      <c r="I6638" s="26" t="str">
        <f>IF(OR(E6638="",E6638="!!!",F6638="NEW"),"",INDEX(B6637:B$2,-1+SUMPRODUCT(MAX(ROW(E6637:E$2)*(E6638=E6637:E$2)))))</f>
        <v> </v>
      </c>
      <c r="J6638" s="26" t="str">
        <f>IF(OR(E6638="",E6638="!!!",F6638="NEW"),"",COUNTBLANK(OFFSET(A$1,,,SUMPRODUCT(MAX(ROW(E$2:E6638)*(E6638=E$2:E6638)))))-COUNTBLANK(OFFSET(A$1,,,SUMPRODUCT(MAX(ROW(E$1:E6637)*(E2=E$1:E6637))))))</f>
        <v> </v>
      </c>
      <c r="K6638" s="26" t="str">
        <f>IF(OR(E6638="",E6638="!!!",F6638="NEW"),"",INDEX(J$1:J6637,SUMPRODUCT(MAX(ROW(E$1:E6637)*(E6638=E$1:E6637)))))</f>
        <v> </v>
      </c>
      <c r="L6638" s="27"/>
    </row>
    <row r="6639" spans="1:12">
      <c r="A6639" s="20" t="s">
        <v>1114</v>
      </c>
      <c r="E6639" s="22">
        <f>IF(D6639="?OLD","!!!","")</f>
        <v/>
      </c>
      <c r="F6639" s="23" t="str">
        <f>IF(OR(E6639="",E6639="!!!"),"",IF(NOT(ISNA(VLOOKUP(E6639,E$1:E6638,1,FALSE()))),"OLD",IF(AND(E6639&lt;&gt;"",E6639&lt;&gt;"!!!"),"NEW","")))</f>
        <v> </v>
      </c>
      <c r="G6639" s="24" t="str">
        <f>IF(OR(E6639="",E6639="!!!"),"",IF(OR(J6639=0,AND(J6639=1,K6639=1),AND(J6639=1,I6639="SBJ"),AND(J6639=1,I6639=0)),"?IN_FOCUS",IF(J6639&lt;=2,"?ACTIVATED",IF(J6639&lt;&gt;"","?FAMILIAR",IF(F6639="NEW",IF(ISNA(VLOOKUP(E6639,#REF!,1,FALSE())),"?TYPE_IDENTIFIABLE","?REFERENTIAL"),"_")))))</f>
        <v> </v>
      </c>
      <c r="H6639" s="25" t="str">
        <f>IF(J6639&lt;&gt;1,"",IF(I6639="SBJ","CB","?"))</f>
        <v> </v>
      </c>
      <c r="I6639" s="26" t="str">
        <f>IF(OR(E6639="",E6639="!!!",F6639="NEW"),"",INDEX(B6638:B$2,-1+SUMPRODUCT(MAX(ROW(E6638:E$2)*(E6639=E6638:E$2)))))</f>
        <v> </v>
      </c>
      <c r="J6639" s="26" t="str">
        <f>IF(OR(E6639="",E6639="!!!",F6639="NEW"),"",COUNTBLANK(OFFSET(A$1,,,SUMPRODUCT(MAX(ROW(E$2:E6639)*(E6639=E$2:E6639)))))-COUNTBLANK(OFFSET(A$1,,,SUMPRODUCT(MAX(ROW(E$1:E6638)*(E2=E$1:E6638))))))</f>
        <v> </v>
      </c>
      <c r="K6639" s="26" t="str">
        <f>IF(OR(E6639="",E6639="!!!",F6639="NEW"),"",INDEX(J$1:J6638,SUMPRODUCT(MAX(ROW(E$1:E6638)*(E6639=E$1:E6638)))))</f>
        <v> </v>
      </c>
      <c r="L6639" s="27"/>
    </row>
    <row r="6640" spans="1:12">
      <c r="A6640" s="20" t="s">
        <v>989</v>
      </c>
      <c r="E6640" s="22">
        <f>IF(D6640="?OLD","!!!","")</f>
        <v/>
      </c>
      <c r="F6640" s="23" t="str">
        <f>IF(OR(E6640="",E6640="!!!"),"",IF(NOT(ISNA(VLOOKUP(E6640,E$1:E6639,1,FALSE()))),"OLD",IF(AND(E6640&lt;&gt;"",E6640&lt;&gt;"!!!"),"NEW","")))</f>
        <v> </v>
      </c>
      <c r="G6640" s="24" t="str">
        <f>IF(OR(E6640="",E6640="!!!"),"",IF(OR(J6640=0,AND(J6640=1,K6640=1),AND(J6640=1,I6640="SBJ"),AND(J6640=1,I6640=0)),"?IN_FOCUS",IF(J6640&lt;=2,"?ACTIVATED",IF(J6640&lt;&gt;"","?FAMILIAR",IF(F6640="NEW",IF(ISNA(VLOOKUP(E6640,#REF!,1,FALSE())),"?TYPE_IDENTIFIABLE","?REFERENTIAL"),"_")))))</f>
        <v> </v>
      </c>
      <c r="H6640" s="25" t="str">
        <f>IF(J6640&lt;&gt;1,"",IF(I6640="SBJ","CB","?"))</f>
        <v> </v>
      </c>
      <c r="I6640" s="26" t="str">
        <f>IF(OR(E6640="",E6640="!!!",F6640="NEW"),"",INDEX(B6639:B$2,-1+SUMPRODUCT(MAX(ROW(E6639:E$2)*(E6640=E6639:E$2)))))</f>
        <v> </v>
      </c>
      <c r="J6640" s="26" t="str">
        <f>IF(OR(E6640="",E6640="!!!",F6640="NEW"),"",COUNTBLANK(OFFSET(A$1,,,SUMPRODUCT(MAX(ROW(E$2:E6640)*(E6640=E$2:E6640)))))-COUNTBLANK(OFFSET(A$1,,,SUMPRODUCT(MAX(ROW(E$1:E6639)*(E2=E$1:E6639))))))</f>
        <v> </v>
      </c>
      <c r="K6640" s="26" t="str">
        <f>IF(OR(E6640="",E6640="!!!",F6640="NEW"),"",INDEX(J$1:J6639,SUMPRODUCT(MAX(ROW(E$1:E6639)*(E6640=E$1:E6639)))))</f>
        <v> </v>
      </c>
      <c r="L6640" s="27"/>
    </row>
    <row r="6641" spans="1:12">
      <c r="A6641" s="20" t="s">
        <v>1339</v>
      </c>
      <c r="B6641" s="21" t="s">
        <v>962</v>
      </c>
      <c r="C6641" s="21" t="s">
        <v>969</v>
      </c>
      <c r="D6641" s="21" t="s">
        <v>964</v>
      </c>
      <c r="E6641" s="22">
        <f>IF(D6641="?OLD","!!!","")</f>
        <v/>
      </c>
      <c r="F6641" s="23" t="str">
        <f>IF(OR(E6641="",E6641="!!!"),"",IF(NOT(ISNA(VLOOKUP(E6641,E$1:E6640,1,FALSE()))),"OLD",IF(AND(E6641&lt;&gt;"",E6641&lt;&gt;"!!!"),"NEW","")))</f>
        <v> </v>
      </c>
      <c r="G6641" s="24" t="str">
        <f>IF(OR(E6641="",E6641="!!!"),"",IF(OR(J6641=0,AND(J6641=1,K6641=1),AND(J6641=1,I6641="SBJ"),AND(J6641=1,I6641=0)),"?IN_FOCUS",IF(J6641&lt;=2,"?ACTIVATED",IF(J6641&lt;&gt;"","?FAMILIAR",IF(F6641="NEW",IF(ISNA(VLOOKUP(E6641,#REF!,1,FALSE())),"?TYPE_IDENTIFIABLE","?REFERENTIAL"),"_")))))</f>
        <v> </v>
      </c>
      <c r="H6641" s="25" t="str">
        <f>IF(J6641&lt;&gt;1,"",IF(I6641="SBJ","CB","?"))</f>
        <v> </v>
      </c>
      <c r="I6641" s="26" t="str">
        <f>IF(OR(E6641="",E6641="!!!",F6641="NEW"),"",INDEX(B6640:B$2,-1+SUMPRODUCT(MAX(ROW(E6640:E$2)*(E6641=E6640:E$2)))))</f>
        <v> </v>
      </c>
      <c r="J6641" s="26" t="str">
        <f>IF(OR(E6641="",E6641="!!!",F6641="NEW"),"",COUNTBLANK(OFFSET(A$1,,,SUMPRODUCT(MAX(ROW(E$2:E6641)*(E6641=E$2:E6641)))))-COUNTBLANK(OFFSET(A$1,,,SUMPRODUCT(MAX(ROW(E$1:E6640)*(E2=E$1:E6640))))))</f>
        <v> </v>
      </c>
      <c r="K6641" s="26" t="str">
        <f>IF(OR(E6641="",E6641="!!!",F6641="NEW"),"",INDEX(J$1:J6640,SUMPRODUCT(MAX(ROW(E$1:E6640)*(E6641=E$1:E6640)))))</f>
        <v> </v>
      </c>
      <c r="L6641" s="27"/>
    </row>
    <row r="6642" spans="1:12">
      <c r="A6642" s="20" t="s">
        <v>2554</v>
      </c>
      <c r="E6642" s="22">
        <f>IF(D6642="?OLD","!!!","")</f>
        <v/>
      </c>
      <c r="F6642" s="23" t="str">
        <f>IF(OR(E6642="",E6642="!!!"),"",IF(NOT(ISNA(VLOOKUP(E6642,E$1:E6641,1,FALSE()))),"OLD",IF(AND(E6642&lt;&gt;"",E6642&lt;&gt;"!!!"),"NEW","")))</f>
        <v> </v>
      </c>
      <c r="G6642" s="24" t="str">
        <f>IF(OR(E6642="",E6642="!!!"),"",IF(OR(J6642=0,AND(J6642=1,K6642=1),AND(J6642=1,I6642="SBJ"),AND(J6642=1,I6642=0)),"?IN_FOCUS",IF(J6642&lt;=2,"?ACTIVATED",IF(J6642&lt;&gt;"","?FAMILIAR",IF(F6642="NEW",IF(ISNA(VLOOKUP(E6642,#REF!,1,FALSE())),"?TYPE_IDENTIFIABLE","?REFERENTIAL"),"_")))))</f>
        <v> </v>
      </c>
      <c r="H6642" s="25" t="str">
        <f>IF(J6642&lt;&gt;1,"",IF(I6642="SBJ","CB","?"))</f>
        <v> </v>
      </c>
      <c r="I6642" s="26" t="str">
        <f>IF(OR(E6642="",E6642="!!!",F6642="NEW"),"",INDEX(B6641:B$2,-1+SUMPRODUCT(MAX(ROW(E6641:E$2)*(E6642=E6641:E$2)))))</f>
        <v> </v>
      </c>
      <c r="J6642" s="26" t="str">
        <f>IF(OR(E6642="",E6642="!!!",F6642="NEW"),"",COUNTBLANK(OFFSET(A$1,,,SUMPRODUCT(MAX(ROW(E$2:E6642)*(E6642=E$2:E6642)))))-COUNTBLANK(OFFSET(A$1,,,SUMPRODUCT(MAX(ROW(E$1:E6641)*(E2=E$1:E6641))))))</f>
        <v> </v>
      </c>
      <c r="K6642" s="26" t="str">
        <f>IF(OR(E6642="",E6642="!!!",F6642="NEW"),"",INDEX(J$1:J6641,SUMPRODUCT(MAX(ROW(E$1:E6641)*(E6642=E$1:E6641)))))</f>
        <v> </v>
      </c>
      <c r="L6642" s="27"/>
    </row>
    <row r="6643" spans="1:12">
      <c r="A6643" s="20" t="s">
        <v>1029</v>
      </c>
      <c r="E6643" s="22">
        <f>IF(D6643="?OLD","!!!","")</f>
        <v/>
      </c>
      <c r="F6643" s="23" t="str">
        <f>IF(OR(E6643="",E6643="!!!"),"",IF(NOT(ISNA(VLOOKUP(E6643,E$1:E6642,1,FALSE()))),"OLD",IF(AND(E6643&lt;&gt;"",E6643&lt;&gt;"!!!"),"NEW","")))</f>
        <v> </v>
      </c>
      <c r="G6643" s="24" t="str">
        <f>IF(OR(E6643="",E6643="!!!"),"",IF(OR(J6643=0,AND(J6643=1,K6643=1),AND(J6643=1,I6643="SBJ"),AND(J6643=1,I6643=0)),"?IN_FOCUS",IF(J6643&lt;=2,"?ACTIVATED",IF(J6643&lt;&gt;"","?FAMILIAR",IF(F6643="NEW",IF(ISNA(VLOOKUP(E6643,#REF!,1,FALSE())),"?TYPE_IDENTIFIABLE","?REFERENTIAL"),"_")))))</f>
        <v> </v>
      </c>
      <c r="H6643" s="25" t="str">
        <f>IF(J6643&lt;&gt;1,"",IF(I6643="SBJ","CB","?"))</f>
        <v> </v>
      </c>
      <c r="I6643" s="26" t="str">
        <f>IF(OR(E6643="",E6643="!!!",F6643="NEW"),"",INDEX(B6642:B$2,-1+SUMPRODUCT(MAX(ROW(E6642:E$2)*(E6643=E6642:E$2)))))</f>
        <v> </v>
      </c>
      <c r="J6643" s="26" t="str">
        <f>IF(OR(E6643="",E6643="!!!",F6643="NEW"),"",COUNTBLANK(OFFSET(A$1,,,SUMPRODUCT(MAX(ROW(E$2:E6643)*(E6643=E$2:E6643)))))-COUNTBLANK(OFFSET(A$1,,,SUMPRODUCT(MAX(ROW(E$1:E6642)*(E2=E$1:E6642))))))</f>
        <v> </v>
      </c>
      <c r="K6643" s="26" t="str">
        <f>IF(OR(E6643="",E6643="!!!",F6643="NEW"),"",INDEX(J$1:J6642,SUMPRODUCT(MAX(ROW(E$1:E6642)*(E6643=E$1:E6642)))))</f>
        <v> </v>
      </c>
      <c r="L6643" s="27"/>
    </row>
    <row r="6644" spans="1:12">
      <c r="A6644" s="20" t="s">
        <v>1010</v>
      </c>
      <c r="E6644" s="22">
        <f>IF(D6644="?OLD","!!!","")</f>
        <v/>
      </c>
      <c r="F6644" s="23" t="str">
        <f>IF(OR(E6644="",E6644="!!!"),"",IF(NOT(ISNA(VLOOKUP(E6644,E$1:E6643,1,FALSE()))),"OLD",IF(AND(E6644&lt;&gt;"",E6644&lt;&gt;"!!!"),"NEW","")))</f>
        <v> </v>
      </c>
      <c r="G6644" s="24" t="str">
        <f>IF(OR(E6644="",E6644="!!!"),"",IF(OR(J6644=0,AND(J6644=1,K6644=1),AND(J6644=1,I6644="SBJ"),AND(J6644=1,I6644=0)),"?IN_FOCUS",IF(J6644&lt;=2,"?ACTIVATED",IF(J6644&lt;&gt;"","?FAMILIAR",IF(F6644="NEW",IF(ISNA(VLOOKUP(E6644,#REF!,1,FALSE())),"?TYPE_IDENTIFIABLE","?REFERENTIAL"),"_")))))</f>
        <v> </v>
      </c>
      <c r="H6644" s="25" t="str">
        <f>IF(J6644&lt;&gt;1,"",IF(I6644="SBJ","CB","?"))</f>
        <v> </v>
      </c>
      <c r="I6644" s="26" t="str">
        <f>IF(OR(E6644="",E6644="!!!",F6644="NEW"),"",INDEX(B6643:B$2,-1+SUMPRODUCT(MAX(ROW(E6643:E$2)*(E6644=E6643:E$2)))))</f>
        <v> </v>
      </c>
      <c r="J6644" s="26" t="str">
        <f>IF(OR(E6644="",E6644="!!!",F6644="NEW"),"",COUNTBLANK(OFFSET(A$1,,,SUMPRODUCT(MAX(ROW(E$2:E6644)*(E6644=E$2:E6644)))))-COUNTBLANK(OFFSET(A$1,,,SUMPRODUCT(MAX(ROW(E$1:E6643)*(E2=E$1:E6643))))))</f>
        <v> </v>
      </c>
      <c r="K6644" s="26" t="str">
        <f>IF(OR(E6644="",E6644="!!!",F6644="NEW"),"",INDEX(J$1:J6643,SUMPRODUCT(MAX(ROW(E$1:E6643)*(E6644=E$1:E6643)))))</f>
        <v> </v>
      </c>
      <c r="L6644" s="27"/>
    </row>
    <row r="6645" spans="1:12">
      <c r="A6645" s="20" t="s">
        <v>2555</v>
      </c>
      <c r="B6645" s="21" t="s">
        <v>1046</v>
      </c>
      <c r="C6645" s="21" t="s">
        <v>1012</v>
      </c>
      <c r="E6645" s="22">
        <f>IF(D6645="?OLD","!!!","")</f>
        <v/>
      </c>
      <c r="F6645" s="23" t="str">
        <f>IF(OR(E6645="",E6645="!!!"),"",IF(NOT(ISNA(VLOOKUP(E6645,E$1:E6644,1,FALSE()))),"OLD",IF(AND(E6645&lt;&gt;"",E6645&lt;&gt;"!!!"),"NEW","")))</f>
        <v> </v>
      </c>
      <c r="G6645" s="24" t="str">
        <f>IF(OR(E6645="",E6645="!!!"),"",IF(OR(J6645=0,AND(J6645=1,K6645=1),AND(J6645=1,I6645="SBJ"),AND(J6645=1,I6645=0)),"?IN_FOCUS",IF(J6645&lt;=2,"?ACTIVATED",IF(J6645&lt;&gt;"","?FAMILIAR",IF(F6645="NEW",IF(ISNA(VLOOKUP(E6645,#REF!,1,FALSE())),"?TYPE_IDENTIFIABLE","?REFERENTIAL"),"_")))))</f>
        <v> </v>
      </c>
      <c r="H6645" s="25" t="str">
        <f>IF(J6645&lt;&gt;1,"",IF(I6645="SBJ","CB","?"))</f>
        <v> </v>
      </c>
      <c r="I6645" s="26" t="str">
        <f>IF(OR(E6645="",E6645="!!!",F6645="NEW"),"",INDEX(B6644:B$2,-1+SUMPRODUCT(MAX(ROW(E6644:E$2)*(E6645=E6644:E$2)))))</f>
        <v> </v>
      </c>
      <c r="J6645" s="26" t="str">
        <f>IF(OR(E6645="",E6645="!!!",F6645="NEW"),"",COUNTBLANK(OFFSET(A$1,,,SUMPRODUCT(MAX(ROW(E$2:E6645)*(E6645=E$2:E6645)))))-COUNTBLANK(OFFSET(A$1,,,SUMPRODUCT(MAX(ROW(E$1:E6644)*(E2=E$1:E6644))))))</f>
        <v> </v>
      </c>
      <c r="K6645" s="26" t="str">
        <f>IF(OR(E6645="",E6645="!!!",F6645="NEW"),"",INDEX(J$1:J6644,SUMPRODUCT(MAX(ROW(E$1:E6644)*(E6645=E$1:E6644)))))</f>
        <v> </v>
      </c>
      <c r="L6645" s="27"/>
    </row>
    <row r="6646" spans="1:12">
      <c r="A6646" s="20" t="s">
        <v>1632</v>
      </c>
      <c r="E6646" s="22">
        <f>IF(D6646="?OLD","!!!","")</f>
        <v/>
      </c>
      <c r="F6646" s="23" t="str">
        <f>IF(OR(E6646="",E6646="!!!"),"",IF(NOT(ISNA(VLOOKUP(E6646,E$1:E6645,1,FALSE()))),"OLD",IF(AND(E6646&lt;&gt;"",E6646&lt;&gt;"!!!"),"NEW","")))</f>
        <v> </v>
      </c>
      <c r="G6646" s="24" t="str">
        <f>IF(OR(E6646="",E6646="!!!"),"",IF(OR(J6646=0,AND(J6646=1,K6646=1),AND(J6646=1,I6646="SBJ"),AND(J6646=1,I6646=0)),"?IN_FOCUS",IF(J6646&lt;=2,"?ACTIVATED",IF(J6646&lt;&gt;"","?FAMILIAR",IF(F6646="NEW",IF(ISNA(VLOOKUP(E6646,#REF!,1,FALSE())),"?TYPE_IDENTIFIABLE","?REFERENTIAL"),"_")))))</f>
        <v> </v>
      </c>
      <c r="H6646" s="25" t="str">
        <f>IF(J6646&lt;&gt;1,"",IF(I6646="SBJ","CB","?"))</f>
        <v> </v>
      </c>
      <c r="I6646" s="26" t="str">
        <f>IF(OR(E6646="",E6646="!!!",F6646="NEW"),"",INDEX(B6645:B$2,-1+SUMPRODUCT(MAX(ROW(E6645:E$2)*(E6646=E6645:E$2)))))</f>
        <v> </v>
      </c>
      <c r="J6646" s="26" t="str">
        <f>IF(OR(E6646="",E6646="!!!",F6646="NEW"),"",COUNTBLANK(OFFSET(A$1,,,SUMPRODUCT(MAX(ROW(E$2:E6646)*(E6646=E$2:E6646)))))-COUNTBLANK(OFFSET(A$1,,,SUMPRODUCT(MAX(ROW(E$1:E6645)*(E2=E$1:E6645))))))</f>
        <v> </v>
      </c>
      <c r="K6646" s="26" t="str">
        <f>IF(OR(E6646="",E6646="!!!",F6646="NEW"),"",INDEX(J$1:J6645,SUMPRODUCT(MAX(ROW(E$1:E6645)*(E6646=E$1:E6645)))))</f>
        <v> </v>
      </c>
      <c r="L6646" s="27"/>
    </row>
    <row r="6647" spans="1:12">
      <c r="A6647" s="20" t="s">
        <v>2556</v>
      </c>
      <c r="E6647" s="22">
        <f>IF(D6647="?OLD","!!!","")</f>
        <v/>
      </c>
      <c r="F6647" s="23" t="str">
        <f>IF(OR(E6647="",E6647="!!!"),"",IF(NOT(ISNA(VLOOKUP(E6647,E$1:E6646,1,FALSE()))),"OLD",IF(AND(E6647&lt;&gt;"",E6647&lt;&gt;"!!!"),"NEW","")))</f>
        <v> </v>
      </c>
      <c r="G6647" s="24" t="str">
        <f>IF(OR(E6647="",E6647="!!!"),"",IF(OR(J6647=0,AND(J6647=1,K6647=1),AND(J6647=1,I6647="SBJ"),AND(J6647=1,I6647=0)),"?IN_FOCUS",IF(J6647&lt;=2,"?ACTIVATED",IF(J6647&lt;&gt;"","?FAMILIAR",IF(F6647="NEW",IF(ISNA(VLOOKUP(E6647,#REF!,1,FALSE())),"?TYPE_IDENTIFIABLE","?REFERENTIAL"),"_")))))</f>
        <v> </v>
      </c>
      <c r="H6647" s="25" t="str">
        <f>IF(J6647&lt;&gt;1,"",IF(I6647="SBJ","CB","?"))</f>
        <v> </v>
      </c>
      <c r="I6647" s="26" t="str">
        <f>IF(OR(E6647="",E6647="!!!",F6647="NEW"),"",INDEX(B6646:B$2,-1+SUMPRODUCT(MAX(ROW(E6646:E$2)*(E6647=E6646:E$2)))))</f>
        <v> </v>
      </c>
      <c r="J6647" s="26" t="str">
        <f>IF(OR(E6647="",E6647="!!!",F6647="NEW"),"",COUNTBLANK(OFFSET(A$1,,,SUMPRODUCT(MAX(ROW(E$2:E6647)*(E6647=E$2:E6647)))))-COUNTBLANK(OFFSET(A$1,,,SUMPRODUCT(MAX(ROW(E$1:E6646)*(E2=E$1:E6646))))))</f>
        <v> </v>
      </c>
      <c r="K6647" s="26" t="str">
        <f>IF(OR(E6647="",E6647="!!!",F6647="NEW"),"",INDEX(J$1:J6646,SUMPRODUCT(MAX(ROW(E$1:E6646)*(E6647=E$1:E6646)))))</f>
        <v> </v>
      </c>
      <c r="L6647" s="27"/>
    </row>
    <row r="6648" spans="1:12">
      <c r="A6648" s="20" t="s">
        <v>971</v>
      </c>
      <c r="E6648" s="22">
        <f>IF(D6648="?OLD","!!!","")</f>
        <v/>
      </c>
      <c r="F6648" s="23" t="str">
        <f>IF(OR(E6648="",E6648="!!!"),"",IF(NOT(ISNA(VLOOKUP(E6648,E$1:E6647,1,FALSE()))),"OLD",IF(AND(E6648&lt;&gt;"",E6648&lt;&gt;"!!!"),"NEW","")))</f>
        <v> </v>
      </c>
      <c r="G6648" s="24" t="str">
        <f>IF(OR(E6648="",E6648="!!!"),"",IF(OR(J6648=0,AND(J6648=1,K6648=1),AND(J6648=1,I6648="SBJ"),AND(J6648=1,I6648=0)),"?IN_FOCUS",IF(J6648&lt;=2,"?ACTIVATED",IF(J6648&lt;&gt;"","?FAMILIAR",IF(F6648="NEW",IF(ISNA(VLOOKUP(E6648,#REF!,1,FALSE())),"?TYPE_IDENTIFIABLE","?REFERENTIAL"),"_")))))</f>
        <v> </v>
      </c>
      <c r="H6648" s="25" t="str">
        <f>IF(J6648&lt;&gt;1,"",IF(I6648="SBJ","CB","?"))</f>
        <v> </v>
      </c>
      <c r="I6648" s="26" t="str">
        <f>IF(OR(E6648="",E6648="!!!",F6648="NEW"),"",INDEX(B6647:B$2,-1+SUMPRODUCT(MAX(ROW(E6647:E$2)*(E6648=E6647:E$2)))))</f>
        <v> </v>
      </c>
      <c r="J6648" s="26" t="str">
        <f>IF(OR(E6648="",E6648="!!!",F6648="NEW"),"",COUNTBLANK(OFFSET(A$1,,,SUMPRODUCT(MAX(ROW(E$2:E6648)*(E6648=E$2:E6648)))))-COUNTBLANK(OFFSET(A$1,,,SUMPRODUCT(MAX(ROW(E$1:E6647)*(E2=E$1:E6647))))))</f>
        <v> </v>
      </c>
      <c r="K6648" s="26" t="str">
        <f>IF(OR(E6648="",E6648="!!!",F6648="NEW"),"",INDEX(J$1:J6647,SUMPRODUCT(MAX(ROW(E$1:E6647)*(E6648=E$1:E6647)))))</f>
        <v> </v>
      </c>
      <c r="L6648" s="27"/>
    </row>
    <row r="6649" spans="1:12">
      <c r="A6649" s="20" t="s">
        <v>2557</v>
      </c>
      <c r="B6649" s="21" t="s">
        <v>1049</v>
      </c>
      <c r="C6649" s="21" t="s">
        <v>969</v>
      </c>
      <c r="D6649" s="21" t="s">
        <v>964</v>
      </c>
      <c r="E6649" s="22">
        <f>IF(D6649="?OLD","!!!","")</f>
        <v/>
      </c>
      <c r="F6649" s="23" t="str">
        <f>IF(OR(E6649="",E6649="!!!"),"",IF(NOT(ISNA(VLOOKUP(E6649,E$1:E6648,1,FALSE()))),"OLD",IF(AND(E6649&lt;&gt;"",E6649&lt;&gt;"!!!"),"NEW","")))</f>
        <v> </v>
      </c>
      <c r="G6649" s="24" t="str">
        <f>IF(OR(E6649="",E6649="!!!"),"",IF(OR(J6649=0,AND(J6649=1,K6649=1),AND(J6649=1,I6649="SBJ"),AND(J6649=1,I6649=0)),"?IN_FOCUS",IF(J6649&lt;=2,"?ACTIVATED",IF(J6649&lt;&gt;"","?FAMILIAR",IF(F6649="NEW",IF(ISNA(VLOOKUP(E6649,#REF!,1,FALSE())),"?TYPE_IDENTIFIABLE","?REFERENTIAL"),"_")))))</f>
        <v> </v>
      </c>
      <c r="H6649" s="25" t="str">
        <f>IF(J6649&lt;&gt;1,"",IF(I6649="SBJ","CB","?"))</f>
        <v> </v>
      </c>
      <c r="I6649" s="26" t="str">
        <f>IF(OR(E6649="",E6649="!!!",F6649="NEW"),"",INDEX(B6648:B$2,-1+SUMPRODUCT(MAX(ROW(E6648:E$2)*(E6649=E6648:E$2)))))</f>
        <v> </v>
      </c>
      <c r="J6649" s="26" t="str">
        <f>IF(OR(E6649="",E6649="!!!",F6649="NEW"),"",COUNTBLANK(OFFSET(A$1,,,SUMPRODUCT(MAX(ROW(E$2:E6649)*(E6649=E$2:E6649)))))-COUNTBLANK(OFFSET(A$1,,,SUMPRODUCT(MAX(ROW(E$1:E6648)*(E2=E$1:E6648))))))</f>
        <v> </v>
      </c>
      <c r="K6649" s="26" t="str">
        <f>IF(OR(E6649="",E6649="!!!",F6649="NEW"),"",INDEX(J$1:J6648,SUMPRODUCT(MAX(ROW(E$1:E6648)*(E6649=E$1:E6648)))))</f>
        <v> </v>
      </c>
      <c r="L6649" s="27"/>
    </row>
    <row r="6650" spans="1:12">
      <c r="A6650" s="20" t="s">
        <v>971</v>
      </c>
      <c r="E6650" s="22">
        <f>IF(D6650="?OLD","!!!","")</f>
        <v/>
      </c>
      <c r="F6650" s="23" t="str">
        <f>IF(OR(E6650="",E6650="!!!"),"",IF(NOT(ISNA(VLOOKUP(E6650,E$1:E6649,1,FALSE()))),"OLD",IF(AND(E6650&lt;&gt;"",E6650&lt;&gt;"!!!"),"NEW","")))</f>
        <v> </v>
      </c>
      <c r="G6650" s="24" t="str">
        <f>IF(OR(E6650="",E6650="!!!"),"",IF(OR(J6650=0,AND(J6650=1,K6650=1),AND(J6650=1,I6650="SBJ"),AND(J6650=1,I6650=0)),"?IN_FOCUS",IF(J6650&lt;=2,"?ACTIVATED",IF(J6650&lt;&gt;"","?FAMILIAR",IF(F6650="NEW",IF(ISNA(VLOOKUP(E6650,#REF!,1,FALSE())),"?TYPE_IDENTIFIABLE","?REFERENTIAL"),"_")))))</f>
        <v> </v>
      </c>
      <c r="H6650" s="25" t="str">
        <f>IF(J6650&lt;&gt;1,"",IF(I6650="SBJ","CB","?"))</f>
        <v> </v>
      </c>
      <c r="I6650" s="26" t="str">
        <f>IF(OR(E6650="",E6650="!!!",F6650="NEW"),"",INDEX(B6649:B$2,-1+SUMPRODUCT(MAX(ROW(E6649:E$2)*(E6650=E6649:E$2)))))</f>
        <v> </v>
      </c>
      <c r="J6650" s="26" t="str">
        <f>IF(OR(E6650="",E6650="!!!",F6650="NEW"),"",COUNTBLANK(OFFSET(A$1,,,SUMPRODUCT(MAX(ROW(E$2:E6650)*(E6650=E$2:E6650)))))-COUNTBLANK(OFFSET(A$1,,,SUMPRODUCT(MAX(ROW(E$1:E6649)*(E2=E$1:E6649))))))</f>
        <v> </v>
      </c>
      <c r="K6650" s="26" t="str">
        <f>IF(OR(E6650="",E6650="!!!",F6650="NEW"),"",INDEX(J$1:J6649,SUMPRODUCT(MAX(ROW(E$1:E6649)*(E6650=E$1:E6649)))))</f>
        <v> </v>
      </c>
      <c r="L6650" s="27"/>
    </row>
    <row r="6651" spans="1:12">
      <c r="A6651" s="20" t="s">
        <v>1166</v>
      </c>
      <c r="E6651" s="22">
        <f>IF(D6651="?OLD","!!!","")</f>
        <v/>
      </c>
      <c r="F6651" s="23" t="str">
        <f>IF(OR(E6651="",E6651="!!!"),"",IF(NOT(ISNA(VLOOKUP(E6651,E$1:E6650,1,FALSE()))),"OLD",IF(AND(E6651&lt;&gt;"",E6651&lt;&gt;"!!!"),"NEW","")))</f>
        <v> </v>
      </c>
      <c r="G6651" s="24" t="str">
        <f>IF(OR(E6651="",E6651="!!!"),"",IF(OR(J6651=0,AND(J6651=1,K6651=1),AND(J6651=1,I6651="SBJ"),AND(J6651=1,I6651=0)),"?IN_FOCUS",IF(J6651&lt;=2,"?ACTIVATED",IF(J6651&lt;&gt;"","?FAMILIAR",IF(F6651="NEW",IF(ISNA(VLOOKUP(E6651,#REF!,1,FALSE())),"?TYPE_IDENTIFIABLE","?REFERENTIAL"),"_")))))</f>
        <v> </v>
      </c>
      <c r="H6651" s="25" t="str">
        <f>IF(J6651&lt;&gt;1,"",IF(I6651="SBJ","CB","?"))</f>
        <v> </v>
      </c>
      <c r="I6651" s="26" t="str">
        <f>IF(OR(E6651="",E6651="!!!",F6651="NEW"),"",INDEX(B6650:B$2,-1+SUMPRODUCT(MAX(ROW(E6650:E$2)*(E6651=E6650:E$2)))))</f>
        <v> </v>
      </c>
      <c r="J6651" s="26" t="str">
        <f>IF(OR(E6651="",E6651="!!!",F6651="NEW"),"",COUNTBLANK(OFFSET(A$1,,,SUMPRODUCT(MAX(ROW(E$2:E6651)*(E6651=E$2:E6651)))))-COUNTBLANK(OFFSET(A$1,,,SUMPRODUCT(MAX(ROW(E$1:E6650)*(E2=E$1:E6650))))))</f>
        <v> </v>
      </c>
      <c r="K6651" s="26" t="str">
        <f>IF(OR(E6651="",E6651="!!!",F6651="NEW"),"",INDEX(J$1:J6650,SUMPRODUCT(MAX(ROW(E$1:E6650)*(E6651=E$1:E6650)))))</f>
        <v> </v>
      </c>
      <c r="L6651" s="27"/>
    </row>
    <row r="6652" spans="1:12">
      <c r="A6652" s="20" t="s">
        <v>2558</v>
      </c>
      <c r="E6652" s="22">
        <f>IF(D6652="?OLD","!!!","")</f>
        <v/>
      </c>
      <c r="F6652" s="23" t="str">
        <f>IF(OR(E6652="",E6652="!!!"),"",IF(NOT(ISNA(VLOOKUP(E6652,E$1:E6651,1,FALSE()))),"OLD",IF(AND(E6652&lt;&gt;"",E6652&lt;&gt;"!!!"),"NEW","")))</f>
        <v> </v>
      </c>
      <c r="G6652" s="24" t="str">
        <f>IF(OR(E6652="",E6652="!!!"),"",IF(OR(J6652=0,AND(J6652=1,K6652=1),AND(J6652=1,I6652="SBJ"),AND(J6652=1,I6652=0)),"?IN_FOCUS",IF(J6652&lt;=2,"?ACTIVATED",IF(J6652&lt;&gt;"","?FAMILIAR",IF(F6652="NEW",IF(ISNA(VLOOKUP(E6652,#REF!,1,FALSE())),"?TYPE_IDENTIFIABLE","?REFERENTIAL"),"_")))))</f>
        <v> </v>
      </c>
      <c r="H6652" s="25" t="str">
        <f>IF(J6652&lt;&gt;1,"",IF(I6652="SBJ","CB","?"))</f>
        <v> </v>
      </c>
      <c r="I6652" s="26" t="str">
        <f>IF(OR(E6652="",E6652="!!!",F6652="NEW"),"",INDEX(B6651:B$2,-1+SUMPRODUCT(MAX(ROW(E6651:E$2)*(E6652=E6651:E$2)))))</f>
        <v> </v>
      </c>
      <c r="J6652" s="26" t="str">
        <f>IF(OR(E6652="",E6652="!!!",F6652="NEW"),"",COUNTBLANK(OFFSET(A$1,,,SUMPRODUCT(MAX(ROW(E$2:E6652)*(E6652=E$2:E6652)))))-COUNTBLANK(OFFSET(A$1,,,SUMPRODUCT(MAX(ROW(E$1:E6651)*(E2=E$1:E6651))))))</f>
        <v> </v>
      </c>
      <c r="K6652" s="26" t="str">
        <f>IF(OR(E6652="",E6652="!!!",F6652="NEW"),"",INDEX(J$1:J6651,SUMPRODUCT(MAX(ROW(E$1:E6651)*(E6652=E$1:E6651)))))</f>
        <v> </v>
      </c>
      <c r="L6652" s="27"/>
    </row>
    <row r="6653" spans="1:12">
      <c r="A6653" s="20" t="s">
        <v>1094</v>
      </c>
      <c r="E6653" s="22">
        <f>IF(D6653="?OLD","!!!","")</f>
        <v/>
      </c>
      <c r="F6653" s="23" t="str">
        <f>IF(OR(E6653="",E6653="!!!"),"",IF(NOT(ISNA(VLOOKUP(E6653,E$1:E6652,1,FALSE()))),"OLD",IF(AND(E6653&lt;&gt;"",E6653&lt;&gt;"!!!"),"NEW","")))</f>
        <v> </v>
      </c>
      <c r="G6653" s="24" t="str">
        <f>IF(OR(E6653="",E6653="!!!"),"",IF(OR(J6653=0,AND(J6653=1,K6653=1),AND(J6653=1,I6653="SBJ"),AND(J6653=1,I6653=0)),"?IN_FOCUS",IF(J6653&lt;=2,"?ACTIVATED",IF(J6653&lt;&gt;"","?FAMILIAR",IF(F6653="NEW",IF(ISNA(VLOOKUP(E6653,#REF!,1,FALSE())),"?TYPE_IDENTIFIABLE","?REFERENTIAL"),"_")))))</f>
        <v> </v>
      </c>
      <c r="H6653" s="25" t="str">
        <f>IF(J6653&lt;&gt;1,"",IF(I6653="SBJ","CB","?"))</f>
        <v> </v>
      </c>
      <c r="I6653" s="26" t="str">
        <f>IF(OR(E6653="",E6653="!!!",F6653="NEW"),"",INDEX(B6652:B$2,-1+SUMPRODUCT(MAX(ROW(E6652:E$2)*(E6653=E6652:E$2)))))</f>
        <v> </v>
      </c>
      <c r="J6653" s="26" t="str">
        <f>IF(OR(E6653="",E6653="!!!",F6653="NEW"),"",COUNTBLANK(OFFSET(A$1,,,SUMPRODUCT(MAX(ROW(E$2:E6653)*(E6653=E$2:E6653)))))-COUNTBLANK(OFFSET(A$1,,,SUMPRODUCT(MAX(ROW(E$1:E6652)*(E2=E$1:E6652))))))</f>
        <v> </v>
      </c>
      <c r="K6653" s="26" t="str">
        <f>IF(OR(E6653="",E6653="!!!",F6653="NEW"),"",INDEX(J$1:J6652,SUMPRODUCT(MAX(ROW(E$1:E6652)*(E6653=E$1:E6652)))))</f>
        <v> </v>
      </c>
      <c r="L6653" s="27"/>
    </row>
    <row r="6654" spans="1:12">
      <c r="A6654" s="20" t="s">
        <v>971</v>
      </c>
      <c r="E6654" s="22">
        <f>IF(D6654="?OLD","!!!","")</f>
        <v/>
      </c>
      <c r="F6654" s="23" t="str">
        <f>IF(OR(E6654="",E6654="!!!"),"",IF(NOT(ISNA(VLOOKUP(E6654,E$1:E6653,1,FALSE()))),"OLD",IF(AND(E6654&lt;&gt;"",E6654&lt;&gt;"!!!"),"NEW","")))</f>
        <v> </v>
      </c>
      <c r="G6654" s="24" t="str">
        <f>IF(OR(E6654="",E6654="!!!"),"",IF(OR(J6654=0,AND(J6654=1,K6654=1),AND(J6654=1,I6654="SBJ"),AND(J6654=1,I6654=0)),"?IN_FOCUS",IF(J6654&lt;=2,"?ACTIVATED",IF(J6654&lt;&gt;"","?FAMILIAR",IF(F6654="NEW",IF(ISNA(VLOOKUP(E6654,#REF!,1,FALSE())),"?TYPE_IDENTIFIABLE","?REFERENTIAL"),"_")))))</f>
        <v> </v>
      </c>
      <c r="H6654" s="25" t="str">
        <f>IF(J6654&lt;&gt;1,"",IF(I6654="SBJ","CB","?"))</f>
        <v> </v>
      </c>
      <c r="I6654" s="26" t="str">
        <f>IF(OR(E6654="",E6654="!!!",F6654="NEW"),"",INDEX(B6653:B$2,-1+SUMPRODUCT(MAX(ROW(E6653:E$2)*(E6654=E6653:E$2)))))</f>
        <v> </v>
      </c>
      <c r="J6654" s="26" t="str">
        <f>IF(OR(E6654="",E6654="!!!",F6654="NEW"),"",COUNTBLANK(OFFSET(A$1,,,SUMPRODUCT(MAX(ROW(E$2:E6654)*(E6654=E$2:E6654)))))-COUNTBLANK(OFFSET(A$1,,,SUMPRODUCT(MAX(ROW(E$1:E6653)*(E2=E$1:E6653))))))</f>
        <v> </v>
      </c>
      <c r="K6654" s="26" t="str">
        <f>IF(OR(E6654="",E6654="!!!",F6654="NEW"),"",INDEX(J$1:J6653,SUMPRODUCT(MAX(ROW(E$1:E6653)*(E6654=E$1:E6653)))))</f>
        <v> </v>
      </c>
      <c r="L6654" s="27"/>
    </row>
    <row r="6655" spans="1:12">
      <c r="A6655" s="20" t="s">
        <v>2559</v>
      </c>
      <c r="B6655" s="21" t="s">
        <v>1000</v>
      </c>
      <c r="C6655" s="21" t="s">
        <v>969</v>
      </c>
      <c r="D6655" s="21" t="s">
        <v>964</v>
      </c>
      <c r="E6655" s="22">
        <f>IF(D6655="?OLD","!!!","")</f>
        <v/>
      </c>
      <c r="F6655" s="23" t="str">
        <f>IF(OR(E6655="",E6655="!!!"),"",IF(NOT(ISNA(VLOOKUP(E6655,E$1:E6654,1,FALSE()))),"OLD",IF(AND(E6655&lt;&gt;"",E6655&lt;&gt;"!!!"),"NEW","")))</f>
        <v> </v>
      </c>
      <c r="G6655" s="24" t="str">
        <f>IF(OR(E6655="",E6655="!!!"),"",IF(OR(J6655=0,AND(J6655=1,K6655=1),AND(J6655=1,I6655="SBJ"),AND(J6655=1,I6655=0)),"?IN_FOCUS",IF(J6655&lt;=2,"?ACTIVATED",IF(J6655&lt;&gt;"","?FAMILIAR",IF(F6655="NEW",IF(ISNA(VLOOKUP(E6655,#REF!,1,FALSE())),"?TYPE_IDENTIFIABLE","?REFERENTIAL"),"_")))))</f>
        <v> </v>
      </c>
      <c r="H6655" s="25" t="str">
        <f>IF(J6655&lt;&gt;1,"",IF(I6655="SBJ","CB","?"))</f>
        <v> </v>
      </c>
      <c r="I6655" s="26" t="str">
        <f>IF(OR(E6655="",E6655="!!!",F6655="NEW"),"",INDEX(B6654:B$2,-1+SUMPRODUCT(MAX(ROW(E6654:E$2)*(E6655=E6654:E$2)))))</f>
        <v> </v>
      </c>
      <c r="J6655" s="26" t="str">
        <f>IF(OR(E6655="",E6655="!!!",F6655="NEW"),"",COUNTBLANK(OFFSET(A$1,,,SUMPRODUCT(MAX(ROW(E$2:E6655)*(E6655=E$2:E6655)))))-COUNTBLANK(OFFSET(A$1,,,SUMPRODUCT(MAX(ROW(E$1:E6654)*(E2=E$1:E6654))))))</f>
        <v> </v>
      </c>
      <c r="K6655" s="26" t="str">
        <f>IF(OR(E6655="",E6655="!!!",F6655="NEW"),"",INDEX(J$1:J6654,SUMPRODUCT(MAX(ROW(E$1:E6654)*(E6655=E$1:E6654)))))</f>
        <v> </v>
      </c>
      <c r="L6655" s="27"/>
    </row>
    <row r="6656" spans="1:12">
      <c r="A6656" s="20" t="s">
        <v>970</v>
      </c>
      <c r="E6656" s="22">
        <f>IF(D6656="?OLD","!!!","")</f>
        <v/>
      </c>
      <c r="F6656" s="23" t="str">
        <f>IF(OR(E6656="",E6656="!!!"),"",IF(NOT(ISNA(VLOOKUP(E6656,E$1:E6655,1,FALSE()))),"OLD",IF(AND(E6656&lt;&gt;"",E6656&lt;&gt;"!!!"),"NEW","")))</f>
        <v> </v>
      </c>
      <c r="G6656" s="24" t="str">
        <f>IF(OR(E6656="",E6656="!!!"),"",IF(OR(J6656=0,AND(J6656=1,K6656=1),AND(J6656=1,I6656="SBJ"),AND(J6656=1,I6656=0)),"?IN_FOCUS",IF(J6656&lt;=2,"?ACTIVATED",IF(J6656&lt;&gt;"","?FAMILIAR",IF(F6656="NEW",IF(ISNA(VLOOKUP(E6656,#REF!,1,FALSE())),"?TYPE_IDENTIFIABLE","?REFERENTIAL"),"_")))))</f>
        <v> </v>
      </c>
      <c r="H6656" s="25" t="str">
        <f>IF(J6656&lt;&gt;1,"",IF(I6656="SBJ","CB","?"))</f>
        <v> </v>
      </c>
      <c r="I6656" s="26" t="str">
        <f>IF(OR(E6656="",E6656="!!!",F6656="NEW"),"",INDEX(B6655:B$2,-1+SUMPRODUCT(MAX(ROW(E6655:E$2)*(E6656=E6655:E$2)))))</f>
        <v> </v>
      </c>
      <c r="J6656" s="26" t="str">
        <f>IF(OR(E6656="",E6656="!!!",F6656="NEW"),"",COUNTBLANK(OFFSET(A$1,,,SUMPRODUCT(MAX(ROW(E$2:E6656)*(E6656=E$2:E6656)))))-COUNTBLANK(OFFSET(A$1,,,SUMPRODUCT(MAX(ROW(E$1:E6655)*(E2=E$1:E6655))))))</f>
        <v> </v>
      </c>
      <c r="K6656" s="26" t="str">
        <f>IF(OR(E6656="",E6656="!!!",F6656="NEW"),"",INDEX(J$1:J6655,SUMPRODUCT(MAX(ROW(E$1:E6655)*(E6656=E$1:E6655)))))</f>
        <v> </v>
      </c>
      <c r="L6656" s="27"/>
    </row>
    <row r="6657" spans="1:12">
      <c r="A6657" s="20" t="s">
        <v>1221</v>
      </c>
      <c r="B6657" s="21" t="s">
        <v>1156</v>
      </c>
      <c r="C6657" s="21" t="s">
        <v>1004</v>
      </c>
      <c r="E6657" s="22">
        <f>IF(D6657="?OLD","!!!","")</f>
        <v/>
      </c>
      <c r="F6657" s="23" t="str">
        <f>IF(OR(E6657="",E6657="!!!"),"",IF(NOT(ISNA(VLOOKUP(E6657,E$1:E6656,1,FALSE()))),"OLD",IF(AND(E6657&lt;&gt;"",E6657&lt;&gt;"!!!"),"NEW","")))</f>
        <v> </v>
      </c>
      <c r="G6657" s="24" t="str">
        <f>IF(OR(E6657="",E6657="!!!"),"",IF(OR(J6657=0,AND(J6657=1,K6657=1),AND(J6657=1,I6657="SBJ"),AND(J6657=1,I6657=0)),"?IN_FOCUS",IF(J6657&lt;=2,"?ACTIVATED",IF(J6657&lt;&gt;"","?FAMILIAR",IF(F6657="NEW",IF(ISNA(VLOOKUP(E6657,#REF!,1,FALSE())),"?TYPE_IDENTIFIABLE","?REFERENTIAL"),"_")))))</f>
        <v> </v>
      </c>
      <c r="H6657" s="25" t="str">
        <f>IF(J6657&lt;&gt;1,"",IF(I6657="SBJ","CB","?"))</f>
        <v> </v>
      </c>
      <c r="I6657" s="26" t="str">
        <f>IF(OR(E6657="",E6657="!!!",F6657="NEW"),"",INDEX(B6656:B$2,-1+SUMPRODUCT(MAX(ROW(E6656:E$2)*(E6657=E6656:E$2)))))</f>
        <v> </v>
      </c>
      <c r="J6657" s="26" t="str">
        <f>IF(OR(E6657="",E6657="!!!",F6657="NEW"),"",COUNTBLANK(OFFSET(A$1,,,SUMPRODUCT(MAX(ROW(E$2:E6657)*(E6657=E$2:E6657)))))-COUNTBLANK(OFFSET(A$1,,,SUMPRODUCT(MAX(ROW(E$1:E6656)*(E2=E$1:E6656))))))</f>
        <v> </v>
      </c>
      <c r="K6657" s="26" t="str">
        <f>IF(OR(E6657="",E6657="!!!",F6657="NEW"),"",INDEX(J$1:J6656,SUMPRODUCT(MAX(ROW(E$1:E6656)*(E6657=E$1:E6656)))))</f>
        <v> </v>
      </c>
      <c r="L6657" s="27"/>
    </row>
    <row r="6658" spans="1:12">
      <c r="A6658" s="20" t="s">
        <v>971</v>
      </c>
      <c r="E6658" s="22">
        <f>IF(D6658="?OLD","!!!","")</f>
        <v/>
      </c>
      <c r="F6658" s="23" t="str">
        <f>IF(OR(E6658="",E6658="!!!"),"",IF(NOT(ISNA(VLOOKUP(E6658,E$1:E6657,1,FALSE()))),"OLD",IF(AND(E6658&lt;&gt;"",E6658&lt;&gt;"!!!"),"NEW","")))</f>
        <v> </v>
      </c>
      <c r="G6658" s="24" t="str">
        <f>IF(OR(E6658="",E6658="!!!"),"",IF(OR(J6658=0,AND(J6658=1,K6658=1),AND(J6658=1,I6658="SBJ"),AND(J6658=1,I6658=0)),"?IN_FOCUS",IF(J6658&lt;=2,"?ACTIVATED",IF(J6658&lt;&gt;"","?FAMILIAR",IF(F6658="NEW",IF(ISNA(VLOOKUP(E6658,#REF!,1,FALSE())),"?TYPE_IDENTIFIABLE","?REFERENTIAL"),"_")))))</f>
        <v> </v>
      </c>
      <c r="H6658" s="25" t="str">
        <f>IF(J6658&lt;&gt;1,"",IF(I6658="SBJ","CB","?"))</f>
        <v> </v>
      </c>
      <c r="I6658" s="26" t="str">
        <f>IF(OR(E6658="",E6658="!!!",F6658="NEW"),"",INDEX(B6657:B$2,-1+SUMPRODUCT(MAX(ROW(E6657:E$2)*(E6658=E6657:E$2)))))</f>
        <v> </v>
      </c>
      <c r="J6658" s="26" t="str">
        <f>IF(OR(E6658="",E6658="!!!",F6658="NEW"),"",COUNTBLANK(OFFSET(A$1,,,SUMPRODUCT(MAX(ROW(E$2:E6658)*(E6658=E$2:E6658)))))-COUNTBLANK(OFFSET(A$1,,,SUMPRODUCT(MAX(ROW(E$1:E6657)*(E2=E$1:E6657))))))</f>
        <v> </v>
      </c>
      <c r="K6658" s="26" t="str">
        <f>IF(OR(E6658="",E6658="!!!",F6658="NEW"),"",INDEX(J$1:J6657,SUMPRODUCT(MAX(ROW(E$1:E6657)*(E6658=E$1:E6657)))))</f>
        <v> </v>
      </c>
      <c r="L6658" s="27"/>
    </row>
    <row r="6659" spans="1:12">
      <c r="A6659" s="20" t="s">
        <v>1166</v>
      </c>
      <c r="E6659" s="22">
        <f>IF(D6659="?OLD","!!!","")</f>
        <v/>
      </c>
      <c r="F6659" s="23" t="str">
        <f>IF(OR(E6659="",E6659="!!!"),"",IF(NOT(ISNA(VLOOKUP(E6659,E$1:E6658,1,FALSE()))),"OLD",IF(AND(E6659&lt;&gt;"",E6659&lt;&gt;"!!!"),"NEW","")))</f>
        <v> </v>
      </c>
      <c r="G6659" s="24" t="str">
        <f>IF(OR(E6659="",E6659="!!!"),"",IF(OR(J6659=0,AND(J6659=1,K6659=1),AND(J6659=1,I6659="SBJ"),AND(J6659=1,I6659=0)),"?IN_FOCUS",IF(J6659&lt;=2,"?ACTIVATED",IF(J6659&lt;&gt;"","?FAMILIAR",IF(F6659="NEW",IF(ISNA(VLOOKUP(E6659,#REF!,1,FALSE())),"?TYPE_IDENTIFIABLE","?REFERENTIAL"),"_")))))</f>
        <v> </v>
      </c>
      <c r="H6659" s="25" t="str">
        <f>IF(J6659&lt;&gt;1,"",IF(I6659="SBJ","CB","?"))</f>
        <v> </v>
      </c>
      <c r="I6659" s="26" t="str">
        <f>IF(OR(E6659="",E6659="!!!",F6659="NEW"),"",INDEX(B6658:B$2,-1+SUMPRODUCT(MAX(ROW(E6658:E$2)*(E6659=E6658:E$2)))))</f>
        <v> </v>
      </c>
      <c r="J6659" s="26" t="str">
        <f>IF(OR(E6659="",E6659="!!!",F6659="NEW"),"",COUNTBLANK(OFFSET(A$1,,,SUMPRODUCT(MAX(ROW(E$2:E6659)*(E6659=E$2:E6659)))))-COUNTBLANK(OFFSET(A$1,,,SUMPRODUCT(MAX(ROW(E$1:E6658)*(E2=E$1:E6658))))))</f>
        <v> </v>
      </c>
      <c r="K6659" s="26" t="str">
        <f>IF(OR(E6659="",E6659="!!!",F6659="NEW"),"",INDEX(J$1:J6658,SUMPRODUCT(MAX(ROW(E$1:E6658)*(E6659=E$1:E6658)))))</f>
        <v> </v>
      </c>
      <c r="L6659" s="27"/>
    </row>
    <row r="6660" spans="1:12">
      <c r="A6660" s="20" t="s">
        <v>2560</v>
      </c>
      <c r="E6660" s="22">
        <f>IF(D6660="?OLD","!!!","")</f>
        <v/>
      </c>
      <c r="F6660" s="23" t="str">
        <f>IF(OR(E6660="",E6660="!!!"),"",IF(NOT(ISNA(VLOOKUP(E6660,E$1:E6659,1,FALSE()))),"OLD",IF(AND(E6660&lt;&gt;"",E6660&lt;&gt;"!!!"),"NEW","")))</f>
        <v> </v>
      </c>
      <c r="G6660" s="24" t="str">
        <f>IF(OR(E6660="",E6660="!!!"),"",IF(OR(J6660=0,AND(J6660=1,K6660=1),AND(J6660=1,I6660="SBJ"),AND(J6660=1,I6660=0)),"?IN_FOCUS",IF(J6660&lt;=2,"?ACTIVATED",IF(J6660&lt;&gt;"","?FAMILIAR",IF(F6660="NEW",IF(ISNA(VLOOKUP(E6660,#REF!,1,FALSE())),"?TYPE_IDENTIFIABLE","?REFERENTIAL"),"_")))))</f>
        <v> </v>
      </c>
      <c r="H6660" s="25" t="str">
        <f>IF(J6660&lt;&gt;1,"",IF(I6660="SBJ","CB","?"))</f>
        <v> </v>
      </c>
      <c r="I6660" s="26" t="str">
        <f>IF(OR(E6660="",E6660="!!!",F6660="NEW"),"",INDEX(B6659:B$2,-1+SUMPRODUCT(MAX(ROW(E6659:E$2)*(E6660=E6659:E$2)))))</f>
        <v> </v>
      </c>
      <c r="J6660" s="26" t="str">
        <f>IF(OR(E6660="",E6660="!!!",F6660="NEW"),"",COUNTBLANK(OFFSET(A$1,,,SUMPRODUCT(MAX(ROW(E$2:E6660)*(E6660=E$2:E6660)))))-COUNTBLANK(OFFSET(A$1,,,SUMPRODUCT(MAX(ROW(E$1:E6659)*(E2=E$1:E6659))))))</f>
        <v> </v>
      </c>
      <c r="K6660" s="26" t="str">
        <f>IF(OR(E6660="",E6660="!!!",F6660="NEW"),"",INDEX(J$1:J6659,SUMPRODUCT(MAX(ROW(E$1:E6659)*(E6660=E$1:E6659)))))</f>
        <v> </v>
      </c>
      <c r="L6660" s="27"/>
    </row>
    <row r="6661" spans="1:12">
      <c r="A6661" s="20" t="s">
        <v>970</v>
      </c>
      <c r="E6661" s="22">
        <f>IF(D6661="?OLD","!!!","")</f>
        <v/>
      </c>
      <c r="F6661" s="23" t="str">
        <f>IF(OR(E6661="",E6661="!!!"),"",IF(NOT(ISNA(VLOOKUP(E6661,E$1:E6660,1,FALSE()))),"OLD",IF(AND(E6661&lt;&gt;"",E6661&lt;&gt;"!!!"),"NEW","")))</f>
        <v> </v>
      </c>
      <c r="G6661" s="24" t="str">
        <f>IF(OR(E6661="",E6661="!!!"),"",IF(OR(J6661=0,AND(J6661=1,K6661=1),AND(J6661=1,I6661="SBJ"),AND(J6661=1,I6661=0)),"?IN_FOCUS",IF(J6661&lt;=2,"?ACTIVATED",IF(J6661&lt;&gt;"","?FAMILIAR",IF(F6661="NEW",IF(ISNA(VLOOKUP(E6661,#REF!,1,FALSE())),"?TYPE_IDENTIFIABLE","?REFERENTIAL"),"_")))))</f>
        <v> </v>
      </c>
      <c r="H6661" s="25" t="str">
        <f>IF(J6661&lt;&gt;1,"",IF(I6661="SBJ","CB","?"))</f>
        <v> </v>
      </c>
      <c r="I6661" s="26" t="str">
        <f>IF(OR(E6661="",E6661="!!!",F6661="NEW"),"",INDEX(B6660:B$2,-1+SUMPRODUCT(MAX(ROW(E6660:E$2)*(E6661=E6660:E$2)))))</f>
        <v> </v>
      </c>
      <c r="J6661" s="26" t="str">
        <f>IF(OR(E6661="",E6661="!!!",F6661="NEW"),"",COUNTBLANK(OFFSET(A$1,,,SUMPRODUCT(MAX(ROW(E$2:E6661)*(E6661=E$2:E6661)))))-COUNTBLANK(OFFSET(A$1,,,SUMPRODUCT(MAX(ROW(E$1:E6660)*(E2=E$1:E6660))))))</f>
        <v> </v>
      </c>
      <c r="K6661" s="26" t="str">
        <f>IF(OR(E6661="",E6661="!!!",F6661="NEW"),"",INDEX(J$1:J6660,SUMPRODUCT(MAX(ROW(E$1:E6660)*(E6661=E$1:E6660)))))</f>
        <v> </v>
      </c>
      <c r="L6661" s="27"/>
    </row>
    <row r="6662" spans="1:12">
      <c r="A6662" s="20" t="s">
        <v>1020</v>
      </c>
      <c r="E6662" s="22">
        <f>IF(D6662="?OLD","!!!","")</f>
        <v/>
      </c>
      <c r="F6662" s="23" t="str">
        <f>IF(OR(E6662="",E6662="!!!"),"",IF(NOT(ISNA(VLOOKUP(E6662,E$1:E6661,1,FALSE()))),"OLD",IF(AND(E6662&lt;&gt;"",E6662&lt;&gt;"!!!"),"NEW","")))</f>
        <v> </v>
      </c>
      <c r="G6662" s="24" t="str">
        <f>IF(OR(E6662="",E6662="!!!"),"",IF(OR(J6662=0,AND(J6662=1,K6662=1),AND(J6662=1,I6662="SBJ"),AND(J6662=1,I6662=0)),"?IN_FOCUS",IF(J6662&lt;=2,"?ACTIVATED",IF(J6662&lt;&gt;"","?FAMILIAR",IF(F6662="NEW",IF(ISNA(VLOOKUP(E6662,#REF!,1,FALSE())),"?TYPE_IDENTIFIABLE","?REFERENTIAL"),"_")))))</f>
        <v> </v>
      </c>
      <c r="H6662" s="25" t="str">
        <f>IF(J6662&lt;&gt;1,"",IF(I6662="SBJ","CB","?"))</f>
        <v> </v>
      </c>
      <c r="I6662" s="26" t="str">
        <f>IF(OR(E6662="",E6662="!!!",F6662="NEW"),"",INDEX(B6661:B$2,-1+SUMPRODUCT(MAX(ROW(E6661:E$2)*(E6662=E6661:E$2)))))</f>
        <v> </v>
      </c>
      <c r="J6662" s="26" t="str">
        <f>IF(OR(E6662="",E6662="!!!",F6662="NEW"),"",COUNTBLANK(OFFSET(A$1,,,SUMPRODUCT(MAX(ROW(E$2:E6662)*(E6662=E$2:E6662)))))-COUNTBLANK(OFFSET(A$1,,,SUMPRODUCT(MAX(ROW(E$1:E6661)*(E2=E$1:E6661))))))</f>
        <v> </v>
      </c>
      <c r="K6662" s="26" t="str">
        <f>IF(OR(E6662="",E6662="!!!",F6662="NEW"),"",INDEX(J$1:J6661,SUMPRODUCT(MAX(ROW(E$1:E6661)*(E6662=E$1:E6661)))))</f>
        <v> </v>
      </c>
      <c r="L6662" s="27"/>
    </row>
    <row r="6663" spans="1:12">
      <c r="A6663" s="20" t="s">
        <v>1122</v>
      </c>
      <c r="B6663" s="21" t="s">
        <v>1204</v>
      </c>
      <c r="C6663" s="21" t="s">
        <v>969</v>
      </c>
      <c r="D6663" s="21" t="s">
        <v>964</v>
      </c>
      <c r="E6663" s="22">
        <f>IF(D6663="?OLD","!!!","")</f>
        <v/>
      </c>
      <c r="F6663" s="23" t="str">
        <f>IF(OR(E6663="",E6663="!!!"),"",IF(NOT(ISNA(VLOOKUP(E6663,E$1:E6662,1,FALSE()))),"OLD",IF(AND(E6663&lt;&gt;"",E6663&lt;&gt;"!!!"),"NEW","")))</f>
        <v> </v>
      </c>
      <c r="G6663" s="24" t="str">
        <f>IF(OR(E6663="",E6663="!!!"),"",IF(OR(J6663=0,AND(J6663=1,K6663=1),AND(J6663=1,I6663="SBJ"),AND(J6663=1,I6663=0)),"?IN_FOCUS",IF(J6663&lt;=2,"?ACTIVATED",IF(J6663&lt;&gt;"","?FAMILIAR",IF(F6663="NEW",IF(ISNA(VLOOKUP(E6663,#REF!,1,FALSE())),"?TYPE_IDENTIFIABLE","?REFERENTIAL"),"_")))))</f>
        <v> </v>
      </c>
      <c r="H6663" s="25" t="str">
        <f>IF(J6663&lt;&gt;1,"",IF(I6663="SBJ","CB","?"))</f>
        <v> </v>
      </c>
      <c r="I6663" s="26" t="str">
        <f>IF(OR(E6663="",E6663="!!!",F6663="NEW"),"",INDEX(B6662:B$2,-1+SUMPRODUCT(MAX(ROW(E6662:E$2)*(E6663=E6662:E$2)))))</f>
        <v> </v>
      </c>
      <c r="J6663" s="26" t="str">
        <f>IF(OR(E6663="",E6663="!!!",F6663="NEW"),"",COUNTBLANK(OFFSET(A$1,,,SUMPRODUCT(MAX(ROW(E$2:E6663)*(E6663=E$2:E6663)))))-COUNTBLANK(OFFSET(A$1,,,SUMPRODUCT(MAX(ROW(E$1:E6662)*(E2=E$1:E6662))))))</f>
        <v> </v>
      </c>
      <c r="K6663" s="26" t="str">
        <f>IF(OR(E6663="",E6663="!!!",F6663="NEW"),"",INDEX(J$1:J6662,SUMPRODUCT(MAX(ROW(E$1:E6662)*(E6663=E$1:E6662)))))</f>
        <v> </v>
      </c>
      <c r="L6663" s="27"/>
    </row>
    <row r="6664" spans="1:12">
      <c r="A6664" s="20" t="s">
        <v>974</v>
      </c>
      <c r="E6664" s="22">
        <f>IF(D6664="?OLD","!!!","")</f>
        <v/>
      </c>
      <c r="F6664" s="23" t="str">
        <f>IF(OR(E6664="",E6664="!!!"),"",IF(NOT(ISNA(VLOOKUP(E6664,E$1:E6663,1,FALSE()))),"OLD",IF(AND(E6664&lt;&gt;"",E6664&lt;&gt;"!!!"),"NEW","")))</f>
        <v> </v>
      </c>
      <c r="G6664" s="24" t="str">
        <f>IF(OR(E6664="",E6664="!!!"),"",IF(OR(J6664=0,AND(J6664=1,K6664=1),AND(J6664=1,I6664="SBJ"),AND(J6664=1,I6664=0)),"?IN_FOCUS",IF(J6664&lt;=2,"?ACTIVATED",IF(J6664&lt;&gt;"","?FAMILIAR",IF(F6664="NEW",IF(ISNA(VLOOKUP(E6664,#REF!,1,FALSE())),"?TYPE_IDENTIFIABLE","?REFERENTIAL"),"_")))))</f>
        <v> </v>
      </c>
      <c r="H6664" s="25" t="str">
        <f>IF(J6664&lt;&gt;1,"",IF(I6664="SBJ","CB","?"))</f>
        <v> </v>
      </c>
      <c r="I6664" s="26" t="str">
        <f>IF(OR(E6664="",E6664="!!!",F6664="NEW"),"",INDEX(B6663:B$2,-1+SUMPRODUCT(MAX(ROW(E6663:E$2)*(E6664=E6663:E$2)))))</f>
        <v> </v>
      </c>
      <c r="J6664" s="26" t="str">
        <f>IF(OR(E6664="",E6664="!!!",F6664="NEW"),"",COUNTBLANK(OFFSET(A$1,,,SUMPRODUCT(MAX(ROW(E$2:E6664)*(E6664=E$2:E6664)))))-COUNTBLANK(OFFSET(A$1,,,SUMPRODUCT(MAX(ROW(E$1:E6663)*(E2=E$1:E6663))))))</f>
        <v> </v>
      </c>
      <c r="K6664" s="26" t="str">
        <f>IF(OR(E6664="",E6664="!!!",F6664="NEW"),"",INDEX(J$1:J6663,SUMPRODUCT(MAX(ROW(E$1:E6663)*(E6664=E$1:E6663)))))</f>
        <v> </v>
      </c>
      <c r="L6664" s="27"/>
    </row>
    <row r="6665" spans="1:12">
      <c r="A6665" s="20" t="s">
        <v>1094</v>
      </c>
      <c r="E6665" s="22">
        <f>IF(D6665="?OLD","!!!","")</f>
        <v/>
      </c>
      <c r="F6665" s="23" t="str">
        <f>IF(OR(E6665="",E6665="!!!"),"",IF(NOT(ISNA(VLOOKUP(E6665,E$1:E6664,1,FALSE()))),"OLD",IF(AND(E6665&lt;&gt;"",E6665&lt;&gt;"!!!"),"NEW","")))</f>
        <v> </v>
      </c>
      <c r="G6665" s="24" t="str">
        <f>IF(OR(E6665="",E6665="!!!"),"",IF(OR(J6665=0,AND(J6665=1,K6665=1),AND(J6665=1,I6665="SBJ"),AND(J6665=1,I6665=0)),"?IN_FOCUS",IF(J6665&lt;=2,"?ACTIVATED",IF(J6665&lt;&gt;"","?FAMILIAR",IF(F6665="NEW",IF(ISNA(VLOOKUP(E6665,#REF!,1,FALSE())),"?TYPE_IDENTIFIABLE","?REFERENTIAL"),"_")))))</f>
        <v> </v>
      </c>
      <c r="H6665" s="25" t="str">
        <f>IF(J6665&lt;&gt;1,"",IF(I6665="SBJ","CB","?"))</f>
        <v> </v>
      </c>
      <c r="I6665" s="26" t="str">
        <f>IF(OR(E6665="",E6665="!!!",F6665="NEW"),"",INDEX(B6664:B$2,-1+SUMPRODUCT(MAX(ROW(E6664:E$2)*(E6665=E6664:E$2)))))</f>
        <v> </v>
      </c>
      <c r="J6665" s="26" t="str">
        <f>IF(OR(E6665="",E6665="!!!",F6665="NEW"),"",COUNTBLANK(OFFSET(A$1,,,SUMPRODUCT(MAX(ROW(E$2:E6665)*(E6665=E$2:E6665)))))-COUNTBLANK(OFFSET(A$1,,,SUMPRODUCT(MAX(ROW(E$1:E6664)*(E2=E$1:E6664))))))</f>
        <v> </v>
      </c>
      <c r="K6665" s="26" t="str">
        <f>IF(OR(E6665="",E6665="!!!",F6665="NEW"),"",INDEX(J$1:J6664,SUMPRODUCT(MAX(ROW(E$1:E6664)*(E6665=E$1:E6664)))))</f>
        <v> </v>
      </c>
      <c r="L6665" s="27"/>
    </row>
    <row r="6666" spans="1:12">
      <c r="A6666" s="20" t="s">
        <v>2561</v>
      </c>
      <c r="E6666" s="22">
        <f>IF(D6666="?OLD","!!!","")</f>
        <v/>
      </c>
      <c r="F6666" s="23" t="str">
        <f>IF(OR(E6666="",E6666="!!!"),"",IF(NOT(ISNA(VLOOKUP(E6666,E$1:E6665,1,FALSE()))),"OLD",IF(AND(E6666&lt;&gt;"",E6666&lt;&gt;"!!!"),"NEW","")))</f>
        <v> </v>
      </c>
      <c r="G6666" s="24" t="str">
        <f>IF(OR(E6666="",E6666="!!!"),"",IF(OR(J6666=0,AND(J6666=1,K6666=1),AND(J6666=1,I6666="SBJ"),AND(J6666=1,I6666=0)),"?IN_FOCUS",IF(J6666&lt;=2,"?ACTIVATED",IF(J6666&lt;&gt;"","?FAMILIAR",IF(F6666="NEW",IF(ISNA(VLOOKUP(E6666,#REF!,1,FALSE())),"?TYPE_IDENTIFIABLE","?REFERENTIAL"),"_")))))</f>
        <v> </v>
      </c>
      <c r="H6666" s="25" t="str">
        <f>IF(J6666&lt;&gt;1,"",IF(I6666="SBJ","CB","?"))</f>
        <v> </v>
      </c>
      <c r="I6666" s="26" t="str">
        <f>IF(OR(E6666="",E6666="!!!",F6666="NEW"),"",INDEX(B6665:B$2,-1+SUMPRODUCT(MAX(ROW(E6665:E$2)*(E6666=E6665:E$2)))))</f>
        <v> </v>
      </c>
      <c r="J6666" s="26" t="str">
        <f>IF(OR(E6666="",E6666="!!!",F6666="NEW"),"",COUNTBLANK(OFFSET(A$1,,,SUMPRODUCT(MAX(ROW(E$2:E6666)*(E6666=E$2:E6666)))))-COUNTBLANK(OFFSET(A$1,,,SUMPRODUCT(MAX(ROW(E$1:E6665)*(E2=E$1:E6665))))))</f>
        <v> </v>
      </c>
      <c r="K6666" s="26" t="str">
        <f>IF(OR(E6666="",E6666="!!!",F6666="NEW"),"",INDEX(J$1:J6665,SUMPRODUCT(MAX(ROW(E$1:E6665)*(E6666=E$1:E6665)))))</f>
        <v> </v>
      </c>
      <c r="L6666" s="27"/>
    </row>
    <row r="6667" spans="1:12">
      <c r="A6667" s="20" t="s">
        <v>974</v>
      </c>
      <c r="E6667" s="22">
        <f>IF(D6667="?OLD","!!!","")</f>
        <v/>
      </c>
      <c r="F6667" s="23" t="str">
        <f>IF(OR(E6667="",E6667="!!!"),"",IF(NOT(ISNA(VLOOKUP(E6667,E$1:E6666,1,FALSE()))),"OLD",IF(AND(E6667&lt;&gt;"",E6667&lt;&gt;"!!!"),"NEW","")))</f>
        <v> </v>
      </c>
      <c r="G6667" s="24" t="str">
        <f>IF(OR(E6667="",E6667="!!!"),"",IF(OR(J6667=0,AND(J6667=1,K6667=1),AND(J6667=1,I6667="SBJ"),AND(J6667=1,I6667=0)),"?IN_FOCUS",IF(J6667&lt;=2,"?ACTIVATED",IF(J6667&lt;&gt;"","?FAMILIAR",IF(F6667="NEW",IF(ISNA(VLOOKUP(E6667,#REF!,1,FALSE())),"?TYPE_IDENTIFIABLE","?REFERENTIAL"),"_")))))</f>
        <v> </v>
      </c>
      <c r="H6667" s="25" t="str">
        <f>IF(J6667&lt;&gt;1,"",IF(I6667="SBJ","CB","?"))</f>
        <v> </v>
      </c>
      <c r="I6667" s="26" t="str">
        <f>IF(OR(E6667="",E6667="!!!",F6667="NEW"),"",INDEX(B6666:B$2,-1+SUMPRODUCT(MAX(ROW(E6666:E$2)*(E6667=E6666:E$2)))))</f>
        <v> </v>
      </c>
      <c r="J6667" s="26" t="str">
        <f>IF(OR(E6667="",E6667="!!!",F6667="NEW"),"",COUNTBLANK(OFFSET(A$1,,,SUMPRODUCT(MAX(ROW(E$2:E6667)*(E6667=E$2:E6667)))))-COUNTBLANK(OFFSET(A$1,,,SUMPRODUCT(MAX(ROW(E$1:E6666)*(E2=E$1:E6666))))))</f>
        <v> </v>
      </c>
      <c r="K6667" s="26" t="str">
        <f>IF(OR(E6667="",E6667="!!!",F6667="NEW"),"",INDEX(J$1:J6666,SUMPRODUCT(MAX(ROW(E$1:E6666)*(E6667=E$1:E6666)))))</f>
        <v> </v>
      </c>
      <c r="L6667" s="27"/>
    </row>
    <row r="6668" spans="1:12">
      <c r="A6668" s="20" t="s">
        <v>1094</v>
      </c>
      <c r="E6668" s="22">
        <f>IF(D6668="?OLD","!!!","")</f>
        <v/>
      </c>
      <c r="F6668" s="23" t="str">
        <f>IF(OR(E6668="",E6668="!!!"),"",IF(NOT(ISNA(VLOOKUP(E6668,E$1:E6667,1,FALSE()))),"OLD",IF(AND(E6668&lt;&gt;"",E6668&lt;&gt;"!!!"),"NEW","")))</f>
        <v> </v>
      </c>
      <c r="G6668" s="24" t="str">
        <f>IF(OR(E6668="",E6668="!!!"),"",IF(OR(J6668=0,AND(J6668=1,K6668=1),AND(J6668=1,I6668="SBJ"),AND(J6668=1,I6668=0)),"?IN_FOCUS",IF(J6668&lt;=2,"?ACTIVATED",IF(J6668&lt;&gt;"","?FAMILIAR",IF(F6668="NEW",IF(ISNA(VLOOKUP(E6668,#REF!,1,FALSE())),"?TYPE_IDENTIFIABLE","?REFERENTIAL"),"_")))))</f>
        <v> </v>
      </c>
      <c r="H6668" s="25" t="str">
        <f>IF(J6668&lt;&gt;1,"",IF(I6668="SBJ","CB","?"))</f>
        <v> </v>
      </c>
      <c r="I6668" s="26" t="str">
        <f>IF(OR(E6668="",E6668="!!!",F6668="NEW"),"",INDEX(B6667:B$2,-1+SUMPRODUCT(MAX(ROW(E6667:E$2)*(E6668=E6667:E$2)))))</f>
        <v> </v>
      </c>
      <c r="J6668" s="26" t="str">
        <f>IF(OR(E6668="",E6668="!!!",F6668="NEW"),"",COUNTBLANK(OFFSET(A$1,,,SUMPRODUCT(MAX(ROW(E$2:E6668)*(E6668=E$2:E6668)))))-COUNTBLANK(OFFSET(A$1,,,SUMPRODUCT(MAX(ROW(E$1:E6667)*(E2=E$1:E6667))))))</f>
        <v> </v>
      </c>
      <c r="K6668" s="26" t="str">
        <f>IF(OR(E6668="",E6668="!!!",F6668="NEW"),"",INDEX(J$1:J6667,SUMPRODUCT(MAX(ROW(E$1:E6667)*(E6668=E$1:E6667)))))</f>
        <v> </v>
      </c>
      <c r="L6668" s="27"/>
    </row>
    <row r="6669" spans="1:12">
      <c r="A6669" s="20" t="s">
        <v>1045</v>
      </c>
      <c r="B6669" s="21" t="s">
        <v>1152</v>
      </c>
      <c r="C6669" s="21" t="s">
        <v>985</v>
      </c>
      <c r="D6669" s="21" t="s">
        <v>964</v>
      </c>
      <c r="E6669" s="22">
        <f>IF(D6669="?OLD","!!!","")</f>
        <v/>
      </c>
      <c r="F6669" s="23" t="str">
        <f>IF(OR(E6669="",E6669="!!!"),"",IF(NOT(ISNA(VLOOKUP(E6669,E$1:E6668,1,FALSE()))),"OLD",IF(AND(E6669&lt;&gt;"",E6669&lt;&gt;"!!!"),"NEW","")))</f>
        <v> </v>
      </c>
      <c r="G6669" s="24" t="str">
        <f>IF(OR(E6669="",E6669="!!!"),"",IF(OR(J6669=0,AND(J6669=1,K6669=1),AND(J6669=1,I6669="SBJ"),AND(J6669=1,I6669=0)),"?IN_FOCUS",IF(J6669&lt;=2,"?ACTIVATED",IF(J6669&lt;&gt;"","?FAMILIAR",IF(F6669="NEW",IF(ISNA(VLOOKUP(E6669,#REF!,1,FALSE())),"?TYPE_IDENTIFIABLE","?REFERENTIAL"),"_")))))</f>
        <v> </v>
      </c>
      <c r="H6669" s="25" t="str">
        <f>IF(J6669&lt;&gt;1,"",IF(I6669="SBJ","CB","?"))</f>
        <v> </v>
      </c>
      <c r="I6669" s="26" t="str">
        <f>IF(OR(E6669="",E6669="!!!",F6669="NEW"),"",INDEX(B6668:B$2,-1+SUMPRODUCT(MAX(ROW(E6668:E$2)*(E6669=E6668:E$2)))))</f>
        <v> </v>
      </c>
      <c r="J6669" s="26" t="str">
        <f>IF(OR(E6669="",E6669="!!!",F6669="NEW"),"",COUNTBLANK(OFFSET(A$1,,,SUMPRODUCT(MAX(ROW(E$2:E6669)*(E6669=E$2:E6669)))))-COUNTBLANK(OFFSET(A$1,,,SUMPRODUCT(MAX(ROW(E$1:E6668)*(E2=E$1:E6668))))))</f>
        <v> </v>
      </c>
      <c r="K6669" s="26" t="str">
        <f>IF(OR(E6669="",E6669="!!!",F6669="NEW"),"",INDEX(J$1:J6668,SUMPRODUCT(MAX(ROW(E$1:E6668)*(E6669=E$1:E6668)))))</f>
        <v> </v>
      </c>
      <c r="L6669" s="27"/>
    </row>
    <row r="6670" spans="1:12">
      <c r="A6670" s="20" t="s">
        <v>1426</v>
      </c>
      <c r="E6670" s="22">
        <f>IF(D6670="?OLD","!!!","")</f>
        <v/>
      </c>
      <c r="F6670" s="23" t="str">
        <f>IF(OR(E6670="",E6670="!!!"),"",IF(NOT(ISNA(VLOOKUP(E6670,E$1:E6669,1,FALSE()))),"OLD",IF(AND(E6670&lt;&gt;"",E6670&lt;&gt;"!!!"),"NEW","")))</f>
        <v> </v>
      </c>
      <c r="G6670" s="24" t="str">
        <f>IF(OR(E6670="",E6670="!!!"),"",IF(OR(J6670=0,AND(J6670=1,K6670=1),AND(J6670=1,I6670="SBJ"),AND(J6670=1,I6670=0)),"?IN_FOCUS",IF(J6670&lt;=2,"?ACTIVATED",IF(J6670&lt;&gt;"","?FAMILIAR",IF(F6670="NEW",IF(ISNA(VLOOKUP(E6670,#REF!,1,FALSE())),"?TYPE_IDENTIFIABLE","?REFERENTIAL"),"_")))))</f>
        <v> </v>
      </c>
      <c r="H6670" s="25" t="str">
        <f>IF(J6670&lt;&gt;1,"",IF(I6670="SBJ","CB","?"))</f>
        <v> </v>
      </c>
      <c r="I6670" s="26" t="str">
        <f>IF(OR(E6670="",E6670="!!!",F6670="NEW"),"",INDEX(B6669:B$2,-1+SUMPRODUCT(MAX(ROW(E6669:E$2)*(E6670=E6669:E$2)))))</f>
        <v> </v>
      </c>
      <c r="J6670" s="26" t="str">
        <f>IF(OR(E6670="",E6670="!!!",F6670="NEW"),"",COUNTBLANK(OFFSET(A$1,,,SUMPRODUCT(MAX(ROW(E$2:E6670)*(E6670=E$2:E6670)))))-COUNTBLANK(OFFSET(A$1,,,SUMPRODUCT(MAX(ROW(E$1:E6669)*(E2=E$1:E6669))))))</f>
        <v> </v>
      </c>
      <c r="K6670" s="26" t="str">
        <f>IF(OR(E6670="",E6670="!!!",F6670="NEW"),"",INDEX(J$1:J6669,SUMPRODUCT(MAX(ROW(E$1:E6669)*(E6670=E$1:E6669)))))</f>
        <v> </v>
      </c>
      <c r="L6670" s="27"/>
    </row>
    <row r="6671" spans="1:12">
      <c r="A6671" s="20" t="s">
        <v>1033</v>
      </c>
      <c r="E6671" s="22">
        <f>IF(D6671="?OLD","!!!","")</f>
        <v/>
      </c>
      <c r="F6671" s="23" t="str">
        <f>IF(OR(E6671="",E6671="!!!"),"",IF(NOT(ISNA(VLOOKUP(E6671,E$1:E6670,1,FALSE()))),"OLD",IF(AND(E6671&lt;&gt;"",E6671&lt;&gt;"!!!"),"NEW","")))</f>
        <v> </v>
      </c>
      <c r="G6671" s="24" t="str">
        <f>IF(OR(E6671="",E6671="!!!"),"",IF(OR(J6671=0,AND(J6671=1,K6671=1),AND(J6671=1,I6671="SBJ"),AND(J6671=1,I6671=0)),"?IN_FOCUS",IF(J6671&lt;=2,"?ACTIVATED",IF(J6671&lt;&gt;"","?FAMILIAR",IF(F6671="NEW",IF(ISNA(VLOOKUP(E6671,#REF!,1,FALSE())),"?TYPE_IDENTIFIABLE","?REFERENTIAL"),"_")))))</f>
        <v> </v>
      </c>
      <c r="H6671" s="25" t="str">
        <f>IF(J6671&lt;&gt;1,"",IF(I6671="SBJ","CB","?"))</f>
        <v> </v>
      </c>
      <c r="I6671" s="26" t="str">
        <f>IF(OR(E6671="",E6671="!!!",F6671="NEW"),"",INDEX(B6670:B$2,-1+SUMPRODUCT(MAX(ROW(E6670:E$2)*(E6671=E6670:E$2)))))</f>
        <v> </v>
      </c>
      <c r="J6671" s="26" t="str">
        <f>IF(OR(E6671="",E6671="!!!",F6671="NEW"),"",COUNTBLANK(OFFSET(A$1,,,SUMPRODUCT(MAX(ROW(E$2:E6671)*(E6671=E$2:E6671)))))-COUNTBLANK(OFFSET(A$1,,,SUMPRODUCT(MAX(ROW(E$1:E6670)*(E2=E$1:E6670))))))</f>
        <v> </v>
      </c>
      <c r="K6671" s="26" t="str">
        <f>IF(OR(E6671="",E6671="!!!",F6671="NEW"),"",INDEX(J$1:J6670,SUMPRODUCT(MAX(ROW(E$1:E6670)*(E6671=E$1:E6670)))))</f>
        <v> </v>
      </c>
      <c r="L6671" s="27"/>
    </row>
    <row r="6672" spans="1:12">
      <c r="A6672" s="20" t="s">
        <v>1137</v>
      </c>
      <c r="B6672" s="21" t="s">
        <v>1225</v>
      </c>
      <c r="C6672" s="21" t="s">
        <v>1028</v>
      </c>
      <c r="D6672" s="21" t="s">
        <v>964</v>
      </c>
      <c r="E6672" s="22">
        <f>IF(D6672="?OLD","!!!","")</f>
        <v/>
      </c>
      <c r="F6672" s="23" t="str">
        <f>IF(OR(E6672="",E6672="!!!"),"",IF(NOT(ISNA(VLOOKUP(E6672,E$1:E6671,1,FALSE()))),"OLD",IF(AND(E6672&lt;&gt;"",E6672&lt;&gt;"!!!"),"NEW","")))</f>
        <v> </v>
      </c>
      <c r="G6672" s="24" t="str">
        <f>IF(OR(E6672="",E6672="!!!"),"",IF(OR(J6672=0,AND(J6672=1,K6672=1),AND(J6672=1,I6672="SBJ"),AND(J6672=1,I6672=0)),"?IN_FOCUS",IF(J6672&lt;=2,"?ACTIVATED",IF(J6672&lt;&gt;"","?FAMILIAR",IF(F6672="NEW",IF(ISNA(VLOOKUP(E6672,#REF!,1,FALSE())),"?TYPE_IDENTIFIABLE","?REFERENTIAL"),"_")))))</f>
        <v> </v>
      </c>
      <c r="H6672" s="25" t="str">
        <f>IF(J6672&lt;&gt;1,"",IF(I6672="SBJ","CB","?"))</f>
        <v> </v>
      </c>
      <c r="I6672" s="26" t="str">
        <f>IF(OR(E6672="",E6672="!!!",F6672="NEW"),"",INDEX(B6671:B$2,-1+SUMPRODUCT(MAX(ROW(E6671:E$2)*(E6672=E6671:E$2)))))</f>
        <v> </v>
      </c>
      <c r="J6672" s="26" t="str">
        <f>IF(OR(E6672="",E6672="!!!",F6672="NEW"),"",COUNTBLANK(OFFSET(A$1,,,SUMPRODUCT(MAX(ROW(E$2:E6672)*(E6672=E$2:E6672)))))-COUNTBLANK(OFFSET(A$1,,,SUMPRODUCT(MAX(ROW(E$1:E6671)*(E2=E$1:E6671))))))</f>
        <v> </v>
      </c>
      <c r="K6672" s="26" t="str">
        <f>IF(OR(E6672="",E6672="!!!",F6672="NEW"),"",INDEX(J$1:J6671,SUMPRODUCT(MAX(ROW(E$1:E6671)*(E6672=E$1:E6671)))))</f>
        <v> </v>
      </c>
      <c r="L6672" s="27"/>
    </row>
    <row r="6673" spans="1:12">
      <c r="A6673" s="20" t="s">
        <v>1053</v>
      </c>
      <c r="E6673" s="22">
        <f>IF(D6673="?OLD","!!!","")</f>
        <v/>
      </c>
      <c r="F6673" s="23" t="str">
        <f>IF(OR(E6673="",E6673="!!!"),"",IF(NOT(ISNA(VLOOKUP(E6673,E$1:E6672,1,FALSE()))),"OLD",IF(AND(E6673&lt;&gt;"",E6673&lt;&gt;"!!!"),"NEW","")))</f>
        <v> </v>
      </c>
      <c r="G6673" s="24" t="str">
        <f>IF(OR(E6673="",E6673="!!!"),"",IF(OR(J6673=0,AND(J6673=1,K6673=1),AND(J6673=1,I6673="SBJ"),AND(J6673=1,I6673=0)),"?IN_FOCUS",IF(J6673&lt;=2,"?ACTIVATED",IF(J6673&lt;&gt;"","?FAMILIAR",IF(F6673="NEW",IF(ISNA(VLOOKUP(E6673,#REF!,1,FALSE())),"?TYPE_IDENTIFIABLE","?REFERENTIAL"),"_")))))</f>
        <v> </v>
      </c>
      <c r="H6673" s="25" t="str">
        <f>IF(J6673&lt;&gt;1,"",IF(I6673="SBJ","CB","?"))</f>
        <v> </v>
      </c>
      <c r="I6673" s="26" t="str">
        <f>IF(OR(E6673="",E6673="!!!",F6673="NEW"),"",INDEX(B6672:B$2,-1+SUMPRODUCT(MAX(ROW(E6672:E$2)*(E6673=E6672:E$2)))))</f>
        <v> </v>
      </c>
      <c r="J6673" s="26" t="str">
        <f>IF(OR(E6673="",E6673="!!!",F6673="NEW"),"",COUNTBLANK(OFFSET(A$1,,,SUMPRODUCT(MAX(ROW(E$2:E6673)*(E6673=E$2:E6673)))))-COUNTBLANK(OFFSET(A$1,,,SUMPRODUCT(MAX(ROW(E$1:E6672)*(E2=E$1:E6672))))))</f>
        <v> </v>
      </c>
      <c r="K6673" s="26" t="str">
        <f>IF(OR(E6673="",E6673="!!!",F6673="NEW"),"",INDEX(J$1:J6672,SUMPRODUCT(MAX(ROW(E$1:E6672)*(E6673=E$1:E6672)))))</f>
        <v> </v>
      </c>
      <c r="L6673" s="27"/>
    </row>
    <row r="6674" spans="1:12">
      <c r="A6674" s="20" t="s">
        <v>1293</v>
      </c>
      <c r="E6674" s="22">
        <f>IF(D6674="?OLD","!!!","")</f>
        <v/>
      </c>
      <c r="F6674" s="23" t="str">
        <f>IF(OR(E6674="",E6674="!!!"),"",IF(NOT(ISNA(VLOOKUP(E6674,E$1:E6673,1,FALSE()))),"OLD",IF(AND(E6674&lt;&gt;"",E6674&lt;&gt;"!!!"),"NEW","")))</f>
        <v> </v>
      </c>
      <c r="G6674" s="24" t="str">
        <f>IF(OR(E6674="",E6674="!!!"),"",IF(OR(J6674=0,AND(J6674=1,K6674=1),AND(J6674=1,I6674="SBJ"),AND(J6674=1,I6674=0)),"?IN_FOCUS",IF(J6674&lt;=2,"?ACTIVATED",IF(J6674&lt;&gt;"","?FAMILIAR",IF(F6674="NEW",IF(ISNA(VLOOKUP(E6674,#REF!,1,FALSE())),"?TYPE_IDENTIFIABLE","?REFERENTIAL"),"_")))))</f>
        <v> </v>
      </c>
      <c r="H6674" s="25" t="str">
        <f>IF(J6674&lt;&gt;1,"",IF(I6674="SBJ","CB","?"))</f>
        <v> </v>
      </c>
      <c r="I6674" s="26" t="str">
        <f>IF(OR(E6674="",E6674="!!!",F6674="NEW"),"",INDEX(B6673:B$2,-1+SUMPRODUCT(MAX(ROW(E6673:E$2)*(E6674=E6673:E$2)))))</f>
        <v> </v>
      </c>
      <c r="J6674" s="26" t="str">
        <f>IF(OR(E6674="",E6674="!!!",F6674="NEW"),"",COUNTBLANK(OFFSET(A$1,,,SUMPRODUCT(MAX(ROW(E$2:E6674)*(E6674=E$2:E6674)))))-COUNTBLANK(OFFSET(A$1,,,SUMPRODUCT(MAX(ROW(E$1:E6673)*(E2=E$1:E6673))))))</f>
        <v> </v>
      </c>
      <c r="K6674" s="26" t="str">
        <f>IF(OR(E6674="",E6674="!!!",F6674="NEW"),"",INDEX(J$1:J6673,SUMPRODUCT(MAX(ROW(E$1:E6673)*(E6674=E$1:E6673)))))</f>
        <v> </v>
      </c>
      <c r="L6674" s="27"/>
    </row>
    <row r="6675" spans="1:12">
      <c r="A6675" s="20" t="s">
        <v>1128</v>
      </c>
      <c r="B6675" s="21" t="s">
        <v>1000</v>
      </c>
      <c r="C6675" s="21" t="s">
        <v>1012</v>
      </c>
      <c r="E6675" s="22">
        <f>IF(D6675="?OLD","!!!","")</f>
        <v/>
      </c>
      <c r="F6675" s="23" t="str">
        <f>IF(OR(E6675="",E6675="!!!"),"",IF(NOT(ISNA(VLOOKUP(E6675,E$1:E6674,1,FALSE()))),"OLD",IF(AND(E6675&lt;&gt;"",E6675&lt;&gt;"!!!"),"NEW","")))</f>
        <v> </v>
      </c>
      <c r="G6675" s="24" t="str">
        <f>IF(OR(E6675="",E6675="!!!"),"",IF(OR(J6675=0,AND(J6675=1,K6675=1),AND(J6675=1,I6675="SBJ"),AND(J6675=1,I6675=0)),"?IN_FOCUS",IF(J6675&lt;=2,"?ACTIVATED",IF(J6675&lt;&gt;"","?FAMILIAR",IF(F6675="NEW",IF(ISNA(VLOOKUP(E6675,#REF!,1,FALSE())),"?TYPE_IDENTIFIABLE","?REFERENTIAL"),"_")))))</f>
        <v> </v>
      </c>
      <c r="H6675" s="25" t="str">
        <f>IF(J6675&lt;&gt;1,"",IF(I6675="SBJ","CB","?"))</f>
        <v> </v>
      </c>
      <c r="I6675" s="26" t="str">
        <f>IF(OR(E6675="",E6675="!!!",F6675="NEW"),"",INDEX(B6674:B$2,-1+SUMPRODUCT(MAX(ROW(E6674:E$2)*(E6675=E6674:E$2)))))</f>
        <v> </v>
      </c>
      <c r="J6675" s="26" t="str">
        <f>IF(OR(E6675="",E6675="!!!",F6675="NEW"),"",COUNTBLANK(OFFSET(A$1,,,SUMPRODUCT(MAX(ROW(E$2:E6675)*(E6675=E$2:E6675)))))-COUNTBLANK(OFFSET(A$1,,,SUMPRODUCT(MAX(ROW(E$1:E6674)*(E2=E$1:E6674))))))</f>
        <v> </v>
      </c>
      <c r="K6675" s="26" t="str">
        <f>IF(OR(E6675="",E6675="!!!",F6675="NEW"),"",INDEX(J$1:J6674,SUMPRODUCT(MAX(ROW(E$1:E6674)*(E6675=E$1:E6674)))))</f>
        <v> </v>
      </c>
      <c r="L6675" s="27"/>
    </row>
    <row r="6676" spans="1:12">
      <c r="A6676" s="20" t="s">
        <v>1131</v>
      </c>
      <c r="B6676" s="21" t="s">
        <v>1030</v>
      </c>
      <c r="E6676" s="22">
        <f>IF(D6676="?OLD","!!!","")</f>
        <v/>
      </c>
      <c r="F6676" s="23" t="str">
        <f>IF(OR(E6676="",E6676="!!!"),"",IF(NOT(ISNA(VLOOKUP(E6676,E$1:E6675,1,FALSE()))),"OLD",IF(AND(E6676&lt;&gt;"",E6676&lt;&gt;"!!!"),"NEW","")))</f>
        <v> </v>
      </c>
      <c r="G6676" s="24" t="str">
        <f>IF(OR(E6676="",E6676="!!!"),"",IF(OR(J6676=0,AND(J6676=1,K6676=1),AND(J6676=1,I6676="SBJ"),AND(J6676=1,I6676=0)),"?IN_FOCUS",IF(J6676&lt;=2,"?ACTIVATED",IF(J6676&lt;&gt;"","?FAMILIAR",IF(F6676="NEW",IF(ISNA(VLOOKUP(E6676,#REF!,1,FALSE())),"?TYPE_IDENTIFIABLE","?REFERENTIAL"),"_")))))</f>
        <v> </v>
      </c>
      <c r="H6676" s="25" t="str">
        <f>IF(J6676&lt;&gt;1,"",IF(I6676="SBJ","CB","?"))</f>
        <v> </v>
      </c>
      <c r="I6676" s="26" t="str">
        <f>IF(OR(E6676="",E6676="!!!",F6676="NEW"),"",INDEX(B6675:B$2,-1+SUMPRODUCT(MAX(ROW(E6675:E$2)*(E6676=E6675:E$2)))))</f>
        <v> </v>
      </c>
      <c r="J6676" s="26" t="str">
        <f>IF(OR(E6676="",E6676="!!!",F6676="NEW"),"",COUNTBLANK(OFFSET(A$1,,,SUMPRODUCT(MAX(ROW(E$2:E6676)*(E6676=E$2:E6676)))))-COUNTBLANK(OFFSET(A$1,,,SUMPRODUCT(MAX(ROW(E$1:E6675)*(E2=E$1:E6675))))))</f>
        <v> </v>
      </c>
      <c r="K6676" s="26" t="str">
        <f>IF(OR(E6676="",E6676="!!!",F6676="NEW"),"",INDEX(J$1:J6675,SUMPRODUCT(MAX(ROW(E$1:E6675)*(E6676=E$1:E6675)))))</f>
        <v> </v>
      </c>
      <c r="L6676" s="27"/>
    </row>
    <row r="6677" spans="1:12">
      <c r="A6677" s="20" t="s">
        <v>1746</v>
      </c>
      <c r="E6677" s="22">
        <f>IF(D6677="?OLD","!!!","")</f>
        <v/>
      </c>
      <c r="F6677" s="23" t="str">
        <f>IF(OR(E6677="",E6677="!!!"),"",IF(NOT(ISNA(VLOOKUP(E6677,E$1:E6676,1,FALSE()))),"OLD",IF(AND(E6677&lt;&gt;"",E6677&lt;&gt;"!!!"),"NEW","")))</f>
        <v> </v>
      </c>
      <c r="G6677" s="24" t="str">
        <f>IF(OR(E6677="",E6677="!!!"),"",IF(OR(J6677=0,AND(J6677=1,K6677=1),AND(J6677=1,I6677="SBJ"),AND(J6677=1,I6677=0)),"?IN_FOCUS",IF(J6677&lt;=2,"?ACTIVATED",IF(J6677&lt;&gt;"","?FAMILIAR",IF(F6677="NEW",IF(ISNA(VLOOKUP(E6677,#REF!,1,FALSE())),"?TYPE_IDENTIFIABLE","?REFERENTIAL"),"_")))))</f>
        <v> </v>
      </c>
      <c r="H6677" s="25" t="str">
        <f>IF(J6677&lt;&gt;1,"",IF(I6677="SBJ","CB","?"))</f>
        <v> </v>
      </c>
      <c r="I6677" s="26" t="str">
        <f>IF(OR(E6677="",E6677="!!!",F6677="NEW"),"",INDEX(B6676:B$2,-1+SUMPRODUCT(MAX(ROW(E6676:E$2)*(E6677=E6676:E$2)))))</f>
        <v> </v>
      </c>
      <c r="J6677" s="26" t="str">
        <f>IF(OR(E6677="",E6677="!!!",F6677="NEW"),"",COUNTBLANK(OFFSET(A$1,,,SUMPRODUCT(MAX(ROW(E$2:E6677)*(E6677=E$2:E6677)))))-COUNTBLANK(OFFSET(A$1,,,SUMPRODUCT(MAX(ROW(E$1:E6676)*(E2=E$1:E6676))))))</f>
        <v> </v>
      </c>
      <c r="K6677" s="26" t="str">
        <f>IF(OR(E6677="",E6677="!!!",F6677="NEW"),"",INDEX(J$1:J6676,SUMPRODUCT(MAX(ROW(E$1:E6676)*(E6677=E$1:E6676)))))</f>
        <v> </v>
      </c>
      <c r="L6677" s="27"/>
    </row>
    <row r="6678" spans="1:12">
      <c r="A6678" s="20" t="s">
        <v>1108</v>
      </c>
      <c r="B6678" s="21" t="s">
        <v>1032</v>
      </c>
      <c r="C6678" s="21" t="s">
        <v>985</v>
      </c>
      <c r="D6678" s="21" t="s">
        <v>964</v>
      </c>
      <c r="E6678" s="22">
        <f>IF(D6678="?OLD","!!!","")</f>
        <v/>
      </c>
      <c r="F6678" s="23" t="str">
        <f>IF(OR(E6678="",E6678="!!!"),"",IF(NOT(ISNA(VLOOKUP(E6678,E$1:E6677,1,FALSE()))),"OLD",IF(AND(E6678&lt;&gt;"",E6678&lt;&gt;"!!!"),"NEW","")))</f>
        <v> </v>
      </c>
      <c r="G6678" s="24" t="str">
        <f>IF(OR(E6678="",E6678="!!!"),"",IF(OR(J6678=0,AND(J6678=1,K6678=1),AND(J6678=1,I6678="SBJ"),AND(J6678=1,I6678=0)),"?IN_FOCUS",IF(J6678&lt;=2,"?ACTIVATED",IF(J6678&lt;&gt;"","?FAMILIAR",IF(F6678="NEW",IF(ISNA(VLOOKUP(E6678,#REF!,1,FALSE())),"?TYPE_IDENTIFIABLE","?REFERENTIAL"),"_")))))</f>
        <v> </v>
      </c>
      <c r="H6678" s="25" t="str">
        <f>IF(J6678&lt;&gt;1,"",IF(I6678="SBJ","CB","?"))</f>
        <v> </v>
      </c>
      <c r="I6678" s="26" t="str">
        <f>IF(OR(E6678="",E6678="!!!",F6678="NEW"),"",INDEX(B6677:B$2,-1+SUMPRODUCT(MAX(ROW(E6677:E$2)*(E6678=E6677:E$2)))))</f>
        <v> </v>
      </c>
      <c r="J6678" s="26" t="str">
        <f>IF(OR(E6678="",E6678="!!!",F6678="NEW"),"",COUNTBLANK(OFFSET(A$1,,,SUMPRODUCT(MAX(ROW(E$2:E6678)*(E6678=E$2:E6678)))))-COUNTBLANK(OFFSET(A$1,,,SUMPRODUCT(MAX(ROW(E$1:E6677)*(E2=E$1:E6677))))))</f>
        <v> </v>
      </c>
      <c r="K6678" s="26" t="str">
        <f>IF(OR(E6678="",E6678="!!!",F6678="NEW"),"",INDEX(J$1:J6677,SUMPRODUCT(MAX(ROW(E$1:E6677)*(E6678=E$1:E6677)))))</f>
        <v> </v>
      </c>
      <c r="L6678" s="27"/>
    </row>
    <row r="6679" spans="1:12">
      <c r="A6679" s="20" t="s">
        <v>499</v>
      </c>
      <c r="E6679" s="22">
        <f>IF(D6679="?OLD","!!!","")</f>
        <v/>
      </c>
      <c r="F6679" s="23" t="str">
        <f>IF(OR(E6679="",E6679="!!!"),"",IF(NOT(ISNA(VLOOKUP(E6679,E$1:E6678,1,FALSE()))),"OLD",IF(AND(E6679&lt;&gt;"",E6679&lt;&gt;"!!!"),"NEW","")))</f>
        <v> </v>
      </c>
      <c r="G6679" s="24" t="str">
        <f>IF(OR(E6679="",E6679="!!!"),"",IF(OR(J6679=0,AND(J6679=1,K6679=1),AND(J6679=1,I6679="SBJ"),AND(J6679=1,I6679=0)),"?IN_FOCUS",IF(J6679&lt;=2,"?ACTIVATED",IF(J6679&lt;&gt;"","?FAMILIAR",IF(F6679="NEW",IF(ISNA(VLOOKUP(E6679,#REF!,1,FALSE())),"?TYPE_IDENTIFIABLE","?REFERENTIAL"),"_")))))</f>
        <v> </v>
      </c>
      <c r="H6679" s="25" t="str">
        <f>IF(J6679&lt;&gt;1,"",IF(I6679="SBJ","CB","?"))</f>
        <v> </v>
      </c>
      <c r="I6679" s="26" t="str">
        <f>IF(OR(E6679="",E6679="!!!",F6679="NEW"),"",INDEX(B6678:B$2,-1+SUMPRODUCT(MAX(ROW(E6678:E$2)*(E6679=E6678:E$2)))))</f>
        <v> </v>
      </c>
      <c r="J6679" s="26" t="str">
        <f>IF(OR(E6679="",E6679="!!!",F6679="NEW"),"",COUNTBLANK(OFFSET(A$1,,,SUMPRODUCT(MAX(ROW(E$2:E6679)*(E6679=E$2:E6679)))))-COUNTBLANK(OFFSET(A$1,,,SUMPRODUCT(MAX(ROW(E$1:E6678)*(E2=E$1:E6678))))))</f>
        <v> </v>
      </c>
      <c r="K6679" s="26" t="str">
        <f>IF(OR(E6679="",E6679="!!!",F6679="NEW"),"",INDEX(J$1:J6678,SUMPRODUCT(MAX(ROW(E$1:E6678)*(E6679=E$1:E6678)))))</f>
        <v> </v>
      </c>
      <c r="L6679" s="27"/>
    </row>
    <row r="6680" spans="1:12">
      <c r="A6680" s="20" t="s">
        <v>2562</v>
      </c>
      <c r="E6680" s="22">
        <f>IF(D6680="?OLD","!!!","")</f>
        <v/>
      </c>
      <c r="F6680" s="23" t="str">
        <f>IF(OR(E6680="",E6680="!!!"),"",IF(NOT(ISNA(VLOOKUP(E6680,E$1:E6679,1,FALSE()))),"OLD",IF(AND(E6680&lt;&gt;"",E6680&lt;&gt;"!!!"),"NEW","")))</f>
        <v> </v>
      </c>
      <c r="G6680" s="24" t="str">
        <f>IF(OR(E6680="",E6680="!!!"),"",IF(OR(J6680=0,AND(J6680=1,K6680=1),AND(J6680=1,I6680="SBJ"),AND(J6680=1,I6680=0)),"?IN_FOCUS",IF(J6680&lt;=2,"?ACTIVATED",IF(J6680&lt;&gt;"","?FAMILIAR",IF(F6680="NEW",IF(ISNA(VLOOKUP(E6680,#REF!,1,FALSE())),"?TYPE_IDENTIFIABLE","?REFERENTIAL"),"_")))))</f>
        <v> </v>
      </c>
      <c r="H6680" s="25" t="str">
        <f>IF(J6680&lt;&gt;1,"",IF(I6680="SBJ","CB","?"))</f>
        <v> </v>
      </c>
      <c r="I6680" s="26" t="str">
        <f>IF(OR(E6680="",E6680="!!!",F6680="NEW"),"",INDEX(B6679:B$2,-1+SUMPRODUCT(MAX(ROW(E6679:E$2)*(E6680=E6679:E$2)))))</f>
        <v> </v>
      </c>
      <c r="J6680" s="26" t="str">
        <f>IF(OR(E6680="",E6680="!!!",F6680="NEW"),"",COUNTBLANK(OFFSET(A$1,,,SUMPRODUCT(MAX(ROW(E$2:E6680)*(E6680=E$2:E6680)))))-COUNTBLANK(OFFSET(A$1,,,SUMPRODUCT(MAX(ROW(E$1:E6679)*(E2=E$1:E6679))))))</f>
        <v> </v>
      </c>
      <c r="K6680" s="26" t="str">
        <f>IF(OR(E6680="",E6680="!!!",F6680="NEW"),"",INDEX(J$1:J6679,SUMPRODUCT(MAX(ROW(E$1:E6679)*(E6680=E$1:E6679)))))</f>
        <v> </v>
      </c>
      <c r="L6680" s="27"/>
    </row>
    <row r="6681" spans="1:12">
      <c r="A6681" s="20" t="s">
        <v>2540</v>
      </c>
      <c r="B6681" s="21" t="s">
        <v>1032</v>
      </c>
      <c r="C6681" s="21" t="s">
        <v>1004</v>
      </c>
      <c r="E6681" s="22">
        <f>IF(D6681="?OLD","!!!","")</f>
        <v/>
      </c>
      <c r="F6681" s="23" t="str">
        <f>IF(OR(E6681="",E6681="!!!"),"",IF(NOT(ISNA(VLOOKUP(E6681,E$1:E6680,1,FALSE()))),"OLD",IF(AND(E6681&lt;&gt;"",E6681&lt;&gt;"!!!"),"NEW","")))</f>
        <v> </v>
      </c>
      <c r="G6681" s="24" t="str">
        <f>IF(OR(E6681="",E6681="!!!"),"",IF(OR(J6681=0,AND(J6681=1,K6681=1),AND(J6681=1,I6681="SBJ"),AND(J6681=1,I6681=0)),"?IN_FOCUS",IF(J6681&lt;=2,"?ACTIVATED",IF(J6681&lt;&gt;"","?FAMILIAR",IF(F6681="NEW",IF(ISNA(VLOOKUP(E6681,#REF!,1,FALSE())),"?TYPE_IDENTIFIABLE","?REFERENTIAL"),"_")))))</f>
        <v> </v>
      </c>
      <c r="H6681" s="25" t="str">
        <f>IF(J6681&lt;&gt;1,"",IF(I6681="SBJ","CB","?"))</f>
        <v> </v>
      </c>
      <c r="I6681" s="26" t="str">
        <f>IF(OR(E6681="",E6681="!!!",F6681="NEW"),"",INDEX(B6680:B$2,-1+SUMPRODUCT(MAX(ROW(E6680:E$2)*(E6681=E6680:E$2)))))</f>
        <v> </v>
      </c>
      <c r="J6681" s="26" t="str">
        <f>IF(OR(E6681="",E6681="!!!",F6681="NEW"),"",COUNTBLANK(OFFSET(A$1,,,SUMPRODUCT(MAX(ROW(E$2:E6681)*(E6681=E$2:E6681)))))-COUNTBLANK(OFFSET(A$1,,,SUMPRODUCT(MAX(ROW(E$1:E6680)*(E2=E$1:E6680))))))</f>
        <v> </v>
      </c>
      <c r="K6681" s="26" t="str">
        <f>IF(OR(E6681="",E6681="!!!",F6681="NEW"),"",INDEX(J$1:J6680,SUMPRODUCT(MAX(ROW(E$1:E6680)*(E6681=E$1:E6680)))))</f>
        <v> </v>
      </c>
      <c r="L6681" s="27"/>
    </row>
    <row r="6682" spans="1:12">
      <c r="A6682" s="20" t="s">
        <v>974</v>
      </c>
      <c r="E6682" s="22">
        <f>IF(D6682="?OLD","!!!","")</f>
        <v/>
      </c>
      <c r="F6682" s="23" t="str">
        <f>IF(OR(E6682="",E6682="!!!"),"",IF(NOT(ISNA(VLOOKUP(E6682,E$1:E6681,1,FALSE()))),"OLD",IF(AND(E6682&lt;&gt;"",E6682&lt;&gt;"!!!"),"NEW","")))</f>
        <v> </v>
      </c>
      <c r="G6682" s="24" t="str">
        <f>IF(OR(E6682="",E6682="!!!"),"",IF(OR(J6682=0,AND(J6682=1,K6682=1),AND(J6682=1,I6682="SBJ"),AND(J6682=1,I6682=0)),"?IN_FOCUS",IF(J6682&lt;=2,"?ACTIVATED",IF(J6682&lt;&gt;"","?FAMILIAR",IF(F6682="NEW",IF(ISNA(VLOOKUP(E6682,#REF!,1,FALSE())),"?TYPE_IDENTIFIABLE","?REFERENTIAL"),"_")))))</f>
        <v> </v>
      </c>
      <c r="H6682" s="25" t="str">
        <f>IF(J6682&lt;&gt;1,"",IF(I6682="SBJ","CB","?"))</f>
        <v> </v>
      </c>
      <c r="I6682" s="26" t="str">
        <f>IF(OR(E6682="",E6682="!!!",F6682="NEW"),"",INDEX(B6681:B$2,-1+SUMPRODUCT(MAX(ROW(E6681:E$2)*(E6682=E6681:E$2)))))</f>
        <v> </v>
      </c>
      <c r="J6682" s="26" t="str">
        <f>IF(OR(E6682="",E6682="!!!",F6682="NEW"),"",COUNTBLANK(OFFSET(A$1,,,SUMPRODUCT(MAX(ROW(E$2:E6682)*(E6682=E$2:E6682)))))-COUNTBLANK(OFFSET(A$1,,,SUMPRODUCT(MAX(ROW(E$1:E6681)*(E2=E$1:E6681))))))</f>
        <v> </v>
      </c>
      <c r="K6682" s="26" t="str">
        <f>IF(OR(E6682="",E6682="!!!",F6682="NEW"),"",INDEX(J$1:J6681,SUMPRODUCT(MAX(ROW(E$1:E6681)*(E6682=E$1:E6681)))))</f>
        <v> </v>
      </c>
      <c r="L6682" s="27"/>
    </row>
    <row r="6683" spans="1:12">
      <c r="A6683" s="20" t="s">
        <v>1094</v>
      </c>
      <c r="E6683" s="22">
        <f>IF(D6683="?OLD","!!!","")</f>
        <v/>
      </c>
      <c r="F6683" s="23" t="str">
        <f>IF(OR(E6683="",E6683="!!!"),"",IF(NOT(ISNA(VLOOKUP(E6683,E$1:E6682,1,FALSE()))),"OLD",IF(AND(E6683&lt;&gt;"",E6683&lt;&gt;"!!!"),"NEW","")))</f>
        <v> </v>
      </c>
      <c r="G6683" s="24" t="str">
        <f>IF(OR(E6683="",E6683="!!!"),"",IF(OR(J6683=0,AND(J6683=1,K6683=1),AND(J6683=1,I6683="SBJ"),AND(J6683=1,I6683=0)),"?IN_FOCUS",IF(J6683&lt;=2,"?ACTIVATED",IF(J6683&lt;&gt;"","?FAMILIAR",IF(F6683="NEW",IF(ISNA(VLOOKUP(E6683,#REF!,1,FALSE())),"?TYPE_IDENTIFIABLE","?REFERENTIAL"),"_")))))</f>
        <v> </v>
      </c>
      <c r="H6683" s="25" t="str">
        <f>IF(J6683&lt;&gt;1,"",IF(I6683="SBJ","CB","?"))</f>
        <v> </v>
      </c>
      <c r="I6683" s="26" t="str">
        <f>IF(OR(E6683="",E6683="!!!",F6683="NEW"),"",INDEX(B6682:B$2,-1+SUMPRODUCT(MAX(ROW(E6682:E$2)*(E6683=E6682:E$2)))))</f>
        <v> </v>
      </c>
      <c r="J6683" s="26" t="str">
        <f>IF(OR(E6683="",E6683="!!!",F6683="NEW"),"",COUNTBLANK(OFFSET(A$1,,,SUMPRODUCT(MAX(ROW(E$2:E6683)*(E6683=E$2:E6683)))))-COUNTBLANK(OFFSET(A$1,,,SUMPRODUCT(MAX(ROW(E$1:E6682)*(E2=E$1:E6682))))))</f>
        <v> </v>
      </c>
      <c r="K6683" s="26" t="str">
        <f>IF(OR(E6683="",E6683="!!!",F6683="NEW"),"",INDEX(J$1:J6682,SUMPRODUCT(MAX(ROW(E$1:E6682)*(E6683=E$1:E6682)))))</f>
        <v> </v>
      </c>
      <c r="L6683" s="27"/>
    </row>
    <row r="6684" spans="1:12">
      <c r="A6684" s="20" t="s">
        <v>988</v>
      </c>
      <c r="E6684" s="22">
        <f>IF(D6684="?OLD","!!!","")</f>
        <v/>
      </c>
      <c r="F6684" s="23" t="str">
        <f>IF(OR(E6684="",E6684="!!!"),"",IF(NOT(ISNA(VLOOKUP(E6684,E$1:E6683,1,FALSE()))),"OLD",IF(AND(E6684&lt;&gt;"",E6684&lt;&gt;"!!!"),"NEW","")))</f>
        <v> </v>
      </c>
      <c r="G6684" s="24" t="str">
        <f>IF(OR(E6684="",E6684="!!!"),"",IF(OR(J6684=0,AND(J6684=1,K6684=1),AND(J6684=1,I6684="SBJ"),AND(J6684=1,I6684=0)),"?IN_FOCUS",IF(J6684&lt;=2,"?ACTIVATED",IF(J6684&lt;&gt;"","?FAMILIAR",IF(F6684="NEW",IF(ISNA(VLOOKUP(E6684,#REF!,1,FALSE())),"?TYPE_IDENTIFIABLE","?REFERENTIAL"),"_")))))</f>
        <v> </v>
      </c>
      <c r="H6684" s="25" t="str">
        <f>IF(J6684&lt;&gt;1,"",IF(I6684="SBJ","CB","?"))</f>
        <v> </v>
      </c>
      <c r="I6684" s="26" t="str">
        <f>IF(OR(E6684="",E6684="!!!",F6684="NEW"),"",INDEX(B6683:B$2,-1+SUMPRODUCT(MAX(ROW(E6683:E$2)*(E6684=E6683:E$2)))))</f>
        <v> </v>
      </c>
      <c r="J6684" s="26" t="str">
        <f>IF(OR(E6684="",E6684="!!!",F6684="NEW"),"",COUNTBLANK(OFFSET(A$1,,,SUMPRODUCT(MAX(ROW(E$2:E6684)*(E6684=E$2:E6684)))))-COUNTBLANK(OFFSET(A$1,,,SUMPRODUCT(MAX(ROW(E$1:E6683)*(E2=E$1:E6683))))))</f>
        <v> </v>
      </c>
      <c r="K6684" s="26" t="str">
        <f>IF(OR(E6684="",E6684="!!!",F6684="NEW"),"",INDEX(J$1:J6683,SUMPRODUCT(MAX(ROW(E$1:E6683)*(E6684=E$1:E6683)))))</f>
        <v> </v>
      </c>
      <c r="L6684" s="27"/>
    </row>
    <row r="6685" spans="1:12">
      <c r="A6685" s="20" t="s">
        <v>1624</v>
      </c>
      <c r="E6685" s="22">
        <f>IF(D6685="?OLD","!!!","")</f>
        <v/>
      </c>
      <c r="F6685" s="23" t="str">
        <f>IF(OR(E6685="",E6685="!!!"),"",IF(NOT(ISNA(VLOOKUP(E6685,E$1:E6684,1,FALSE()))),"OLD",IF(AND(E6685&lt;&gt;"",E6685&lt;&gt;"!!!"),"NEW","")))</f>
        <v> </v>
      </c>
      <c r="G6685" s="24" t="str">
        <f>IF(OR(E6685="",E6685="!!!"),"",IF(OR(J6685=0,AND(J6685=1,K6685=1),AND(J6685=1,I6685="SBJ"),AND(J6685=1,I6685=0)),"?IN_FOCUS",IF(J6685&lt;=2,"?ACTIVATED",IF(J6685&lt;&gt;"","?FAMILIAR",IF(F6685="NEW",IF(ISNA(VLOOKUP(E6685,#REF!,1,FALSE())),"?TYPE_IDENTIFIABLE","?REFERENTIAL"),"_")))))</f>
        <v> </v>
      </c>
      <c r="H6685" s="25" t="str">
        <f>IF(J6685&lt;&gt;1,"",IF(I6685="SBJ","CB","?"))</f>
        <v> </v>
      </c>
      <c r="I6685" s="26" t="str">
        <f>IF(OR(E6685="",E6685="!!!",F6685="NEW"),"",INDEX(B6684:B$2,-1+SUMPRODUCT(MAX(ROW(E6684:E$2)*(E6685=E6684:E$2)))))</f>
        <v> </v>
      </c>
      <c r="J6685" s="26" t="str">
        <f>IF(OR(E6685="",E6685="!!!",F6685="NEW"),"",COUNTBLANK(OFFSET(A$1,,,SUMPRODUCT(MAX(ROW(E$2:E6685)*(E6685=E$2:E6685)))))-COUNTBLANK(OFFSET(A$1,,,SUMPRODUCT(MAX(ROW(E$1:E6684)*(E2=E$1:E6684))))))</f>
        <v> </v>
      </c>
      <c r="K6685" s="26" t="str">
        <f>IF(OR(E6685="",E6685="!!!",F6685="NEW"),"",INDEX(J$1:J6684,SUMPRODUCT(MAX(ROW(E$1:E6684)*(E6685=E$1:E6684)))))</f>
        <v> </v>
      </c>
      <c r="L6685" s="27"/>
    </row>
    <row r="6686" spans="1:12">
      <c r="A6686" s="20" t="s">
        <v>1108</v>
      </c>
      <c r="B6686" s="21" t="s">
        <v>1035</v>
      </c>
      <c r="C6686" s="21" t="s">
        <v>985</v>
      </c>
      <c r="D6686" s="21" t="s">
        <v>964</v>
      </c>
      <c r="E6686" s="22">
        <f>IF(D6686="?OLD","!!!","")</f>
        <v/>
      </c>
      <c r="F6686" s="23" t="str">
        <f>IF(OR(E6686="",E6686="!!!"),"",IF(NOT(ISNA(VLOOKUP(E6686,E$1:E6685,1,FALSE()))),"OLD",IF(AND(E6686&lt;&gt;"",E6686&lt;&gt;"!!!"),"NEW","")))</f>
        <v> </v>
      </c>
      <c r="G6686" s="24" t="str">
        <f>IF(OR(E6686="",E6686="!!!"),"",IF(OR(J6686=0,AND(J6686=1,K6686=1),AND(J6686=1,I6686="SBJ"),AND(J6686=1,I6686=0)),"?IN_FOCUS",IF(J6686&lt;=2,"?ACTIVATED",IF(J6686&lt;&gt;"","?FAMILIAR",IF(F6686="NEW",IF(ISNA(VLOOKUP(E6686,#REF!,1,FALSE())),"?TYPE_IDENTIFIABLE","?REFERENTIAL"),"_")))))</f>
        <v> </v>
      </c>
      <c r="H6686" s="25" t="str">
        <f>IF(J6686&lt;&gt;1,"",IF(I6686="SBJ","CB","?"))</f>
        <v> </v>
      </c>
      <c r="I6686" s="26" t="str">
        <f>IF(OR(E6686="",E6686="!!!",F6686="NEW"),"",INDEX(B6685:B$2,-1+SUMPRODUCT(MAX(ROW(E6685:E$2)*(E6686=E6685:E$2)))))</f>
        <v> </v>
      </c>
      <c r="J6686" s="26" t="str">
        <f>IF(OR(E6686="",E6686="!!!",F6686="NEW"),"",COUNTBLANK(OFFSET(A$1,,,SUMPRODUCT(MAX(ROW(E$2:E6686)*(E6686=E$2:E6686)))))-COUNTBLANK(OFFSET(A$1,,,SUMPRODUCT(MAX(ROW(E$1:E6685)*(E2=E$1:E6685))))))</f>
        <v> </v>
      </c>
      <c r="K6686" s="26" t="str">
        <f>IF(OR(E6686="",E6686="!!!",F6686="NEW"),"",INDEX(J$1:J6685,SUMPRODUCT(MAX(ROW(E$1:E6685)*(E6686=E$1:E6685)))))</f>
        <v> </v>
      </c>
      <c r="L6686" s="27"/>
    </row>
    <row r="6687" spans="1:12">
      <c r="A6687" s="20" t="s">
        <v>2043</v>
      </c>
      <c r="E6687" s="22">
        <f>IF(D6687="?OLD","!!!","")</f>
        <v/>
      </c>
      <c r="F6687" s="23" t="str">
        <f>IF(OR(E6687="",E6687="!!!"),"",IF(NOT(ISNA(VLOOKUP(E6687,E$1:E6686,1,FALSE()))),"OLD",IF(AND(E6687&lt;&gt;"",E6687&lt;&gt;"!!!"),"NEW","")))</f>
        <v> </v>
      </c>
      <c r="G6687" s="24" t="str">
        <f>IF(OR(E6687="",E6687="!!!"),"",IF(OR(J6687=0,AND(J6687=1,K6687=1),AND(J6687=1,I6687="SBJ"),AND(J6687=1,I6687=0)),"?IN_FOCUS",IF(J6687&lt;=2,"?ACTIVATED",IF(J6687&lt;&gt;"","?FAMILIAR",IF(F6687="NEW",IF(ISNA(VLOOKUP(E6687,#REF!,1,FALSE())),"?TYPE_IDENTIFIABLE","?REFERENTIAL"),"_")))))</f>
        <v> </v>
      </c>
      <c r="H6687" s="25" t="str">
        <f>IF(J6687&lt;&gt;1,"",IF(I6687="SBJ","CB","?"))</f>
        <v> </v>
      </c>
      <c r="I6687" s="26" t="str">
        <f>IF(OR(E6687="",E6687="!!!",F6687="NEW"),"",INDEX(B6686:B$2,-1+SUMPRODUCT(MAX(ROW(E6686:E$2)*(E6687=E6686:E$2)))))</f>
        <v> </v>
      </c>
      <c r="J6687" s="26" t="str">
        <f>IF(OR(E6687="",E6687="!!!",F6687="NEW"),"",COUNTBLANK(OFFSET(A$1,,,SUMPRODUCT(MAX(ROW(E$2:E6687)*(E6687=E$2:E6687)))))-COUNTBLANK(OFFSET(A$1,,,SUMPRODUCT(MAX(ROW(E$1:E6686)*(E2=E$1:E6686))))))</f>
        <v> </v>
      </c>
      <c r="K6687" s="26" t="str">
        <f>IF(OR(E6687="",E6687="!!!",F6687="NEW"),"",INDEX(J$1:J6686,SUMPRODUCT(MAX(ROW(E$1:E6686)*(E6687=E$1:E6686)))))</f>
        <v> </v>
      </c>
      <c r="L6687" s="27"/>
    </row>
    <row r="6688" spans="1:12">
      <c r="A6688" s="20" t="s">
        <v>1108</v>
      </c>
      <c r="B6688" s="21" t="s">
        <v>1312</v>
      </c>
      <c r="C6688" s="21" t="s">
        <v>985</v>
      </c>
      <c r="D6688" s="21" t="s">
        <v>964</v>
      </c>
      <c r="E6688" s="22">
        <f>IF(D6688="?OLD","!!!","")</f>
        <v/>
      </c>
      <c r="F6688" s="23" t="str">
        <f>IF(OR(E6688="",E6688="!!!"),"",IF(NOT(ISNA(VLOOKUP(E6688,E$1:E6687,1,FALSE()))),"OLD",IF(AND(E6688&lt;&gt;"",E6688&lt;&gt;"!!!"),"NEW","")))</f>
        <v> </v>
      </c>
      <c r="G6688" s="24" t="str">
        <f>IF(OR(E6688="",E6688="!!!"),"",IF(OR(J6688=0,AND(J6688=1,K6688=1),AND(J6688=1,I6688="SBJ"),AND(J6688=1,I6688=0)),"?IN_FOCUS",IF(J6688&lt;=2,"?ACTIVATED",IF(J6688&lt;&gt;"","?FAMILIAR",IF(F6688="NEW",IF(ISNA(VLOOKUP(E6688,#REF!,1,FALSE())),"?TYPE_IDENTIFIABLE","?REFERENTIAL"),"_")))))</f>
        <v> </v>
      </c>
      <c r="H6688" s="25" t="str">
        <f>IF(J6688&lt;&gt;1,"",IF(I6688="SBJ","CB","?"))</f>
        <v> </v>
      </c>
      <c r="I6688" s="26" t="str">
        <f>IF(OR(E6688="",E6688="!!!",F6688="NEW"),"",INDEX(B6687:B$2,-1+SUMPRODUCT(MAX(ROW(E6687:E$2)*(E6688=E6687:E$2)))))</f>
        <v> </v>
      </c>
      <c r="J6688" s="26" t="str">
        <f>IF(OR(E6688="",E6688="!!!",F6688="NEW"),"",COUNTBLANK(OFFSET(A$1,,,SUMPRODUCT(MAX(ROW(E$2:E6688)*(E6688=E$2:E6688)))))-COUNTBLANK(OFFSET(A$1,,,SUMPRODUCT(MAX(ROW(E$1:E6687)*(E2=E$1:E6687))))))</f>
        <v> </v>
      </c>
      <c r="K6688" s="26" t="str">
        <f>IF(OR(E6688="",E6688="!!!",F6688="NEW"),"",INDEX(J$1:J6687,SUMPRODUCT(MAX(ROW(E$1:E6687)*(E6688=E$1:E6687)))))</f>
        <v> </v>
      </c>
      <c r="L6688" s="27"/>
    </row>
    <row r="6689" spans="1:12">
      <c r="A6689" s="20" t="s">
        <v>2563</v>
      </c>
      <c r="E6689" s="22">
        <f>IF(D6689="?OLD","!!!","")</f>
        <v/>
      </c>
      <c r="F6689" s="23" t="str">
        <f>IF(OR(E6689="",E6689="!!!"),"",IF(NOT(ISNA(VLOOKUP(E6689,E$1:E6688,1,FALSE()))),"OLD",IF(AND(E6689&lt;&gt;"",E6689&lt;&gt;"!!!"),"NEW","")))</f>
        <v> </v>
      </c>
      <c r="G6689" s="24" t="str">
        <f>IF(OR(E6689="",E6689="!!!"),"",IF(OR(J6689=0,AND(J6689=1,K6689=1),AND(J6689=1,I6689="SBJ"),AND(J6689=1,I6689=0)),"?IN_FOCUS",IF(J6689&lt;=2,"?ACTIVATED",IF(J6689&lt;&gt;"","?FAMILIAR",IF(F6689="NEW",IF(ISNA(VLOOKUP(E6689,#REF!,1,FALSE())),"?TYPE_IDENTIFIABLE","?REFERENTIAL"),"_")))))</f>
        <v> </v>
      </c>
      <c r="H6689" s="25" t="str">
        <f>IF(J6689&lt;&gt;1,"",IF(I6689="SBJ","CB","?"))</f>
        <v> </v>
      </c>
      <c r="I6689" s="26" t="str">
        <f>IF(OR(E6689="",E6689="!!!",F6689="NEW"),"",INDEX(B6688:B$2,-1+SUMPRODUCT(MAX(ROW(E6688:E$2)*(E6689=E6688:E$2)))))</f>
        <v> </v>
      </c>
      <c r="J6689" s="26" t="str">
        <f>IF(OR(E6689="",E6689="!!!",F6689="NEW"),"",COUNTBLANK(OFFSET(A$1,,,SUMPRODUCT(MAX(ROW(E$2:E6689)*(E6689=E$2:E6689)))))-COUNTBLANK(OFFSET(A$1,,,SUMPRODUCT(MAX(ROW(E$1:E6688)*(E2=E$1:E6688))))))</f>
        <v> </v>
      </c>
      <c r="K6689" s="26" t="str">
        <f>IF(OR(E6689="",E6689="!!!",F6689="NEW"),"",INDEX(J$1:J6688,SUMPRODUCT(MAX(ROW(E$1:E6688)*(E6689=E$1:E6688)))))</f>
        <v> </v>
      </c>
      <c r="L6689" s="27"/>
    </row>
    <row r="6690" spans="1:12">
      <c r="A6690" s="20" t="s">
        <v>1059</v>
      </c>
      <c r="E6690" s="22">
        <f>IF(D6690="?OLD","!!!","")</f>
        <v/>
      </c>
      <c r="F6690" s="23" t="str">
        <f>IF(OR(E6690="",E6690="!!!"),"",IF(NOT(ISNA(VLOOKUP(E6690,E$1:E6689,1,FALSE()))),"OLD",IF(AND(E6690&lt;&gt;"",E6690&lt;&gt;"!!!"),"NEW","")))</f>
        <v> </v>
      </c>
      <c r="G6690" s="24" t="str">
        <f>IF(OR(E6690="",E6690="!!!"),"",IF(OR(J6690=0,AND(J6690=1,K6690=1),AND(J6690=1,I6690="SBJ"),AND(J6690=1,I6690=0)),"?IN_FOCUS",IF(J6690&lt;=2,"?ACTIVATED",IF(J6690&lt;&gt;"","?FAMILIAR",IF(F6690="NEW",IF(ISNA(VLOOKUP(E6690,#REF!,1,FALSE())),"?TYPE_IDENTIFIABLE","?REFERENTIAL"),"_")))))</f>
        <v> </v>
      </c>
      <c r="H6690" s="25" t="str">
        <f>IF(J6690&lt;&gt;1,"",IF(I6690="SBJ","CB","?"))</f>
        <v> </v>
      </c>
      <c r="I6690" s="26" t="str">
        <f>IF(OR(E6690="",E6690="!!!",F6690="NEW"),"",INDEX(B6689:B$2,-1+SUMPRODUCT(MAX(ROW(E6689:E$2)*(E6690=E6689:E$2)))))</f>
        <v> </v>
      </c>
      <c r="J6690" s="26" t="str">
        <f>IF(OR(E6690="",E6690="!!!",F6690="NEW"),"",COUNTBLANK(OFFSET(A$1,,,SUMPRODUCT(MAX(ROW(E$2:E6690)*(E6690=E$2:E6690)))))-COUNTBLANK(OFFSET(A$1,,,SUMPRODUCT(MAX(ROW(E$1:E6689)*(E2=E$1:E6689))))))</f>
        <v> </v>
      </c>
      <c r="K6690" s="26" t="str">
        <f>IF(OR(E6690="",E6690="!!!",F6690="NEW"),"",INDEX(J$1:J6689,SUMPRODUCT(MAX(ROW(E$1:E6689)*(E6690=E$1:E6689)))))</f>
        <v> </v>
      </c>
      <c r="L6690" s="27"/>
    </row>
    <row r="6691" spans="1:12">
      <c r="A6691" s="20" t="s">
        <v>1020</v>
      </c>
      <c r="B6691" s="21" t="s">
        <v>1874</v>
      </c>
      <c r="C6691" s="21" t="s">
        <v>985</v>
      </c>
      <c r="D6691" s="21" t="s">
        <v>964</v>
      </c>
      <c r="E6691" s="22">
        <f>IF(D6691="?OLD","!!!","")</f>
        <v/>
      </c>
      <c r="F6691" s="23" t="str">
        <f>IF(OR(E6691="",E6691="!!!"),"",IF(NOT(ISNA(VLOOKUP(E6691,E$1:E6690,1,FALSE()))),"OLD",IF(AND(E6691&lt;&gt;"",E6691&lt;&gt;"!!!"),"NEW","")))</f>
        <v> </v>
      </c>
      <c r="G6691" s="24" t="str">
        <f>IF(OR(E6691="",E6691="!!!"),"",IF(OR(J6691=0,AND(J6691=1,K6691=1),AND(J6691=1,I6691="SBJ"),AND(J6691=1,I6691=0)),"?IN_FOCUS",IF(J6691&lt;=2,"?ACTIVATED",IF(J6691&lt;&gt;"","?FAMILIAR",IF(F6691="NEW",IF(ISNA(VLOOKUP(E6691,#REF!,1,FALSE())),"?TYPE_IDENTIFIABLE","?REFERENTIAL"),"_")))))</f>
        <v> </v>
      </c>
      <c r="H6691" s="25" t="str">
        <f>IF(J6691&lt;&gt;1,"",IF(I6691="SBJ","CB","?"))</f>
        <v> </v>
      </c>
      <c r="I6691" s="26" t="str">
        <f>IF(OR(E6691="",E6691="!!!",F6691="NEW"),"",INDEX(B6690:B$2,-1+SUMPRODUCT(MAX(ROW(E6690:E$2)*(E6691=E6690:E$2)))))</f>
        <v> </v>
      </c>
      <c r="J6691" s="26" t="str">
        <f>IF(OR(E6691="",E6691="!!!",F6691="NEW"),"",COUNTBLANK(OFFSET(A$1,,,SUMPRODUCT(MAX(ROW(E$2:E6691)*(E6691=E$2:E6691)))))-COUNTBLANK(OFFSET(A$1,,,SUMPRODUCT(MAX(ROW(E$1:E6690)*(E2=E$1:E6690))))))</f>
        <v> </v>
      </c>
      <c r="K6691" s="26" t="str">
        <f>IF(OR(E6691="",E6691="!!!",F6691="NEW"),"",INDEX(J$1:J6690,SUMPRODUCT(MAX(ROW(E$1:E6690)*(E6691=E$1:E6690)))))</f>
        <v> </v>
      </c>
      <c r="L6691" s="27"/>
    </row>
    <row r="6692" spans="1:12">
      <c r="A6692" s="20" t="s">
        <v>1615</v>
      </c>
      <c r="E6692" s="22">
        <f>IF(D6692="?OLD","!!!","")</f>
        <v/>
      </c>
      <c r="F6692" s="23" t="str">
        <f>IF(OR(E6692="",E6692="!!!"),"",IF(NOT(ISNA(VLOOKUP(E6692,E$1:E6691,1,FALSE()))),"OLD",IF(AND(E6692&lt;&gt;"",E6692&lt;&gt;"!!!"),"NEW","")))</f>
        <v> </v>
      </c>
      <c r="G6692" s="24" t="str">
        <f>IF(OR(E6692="",E6692="!!!"),"",IF(OR(J6692=0,AND(J6692=1,K6692=1),AND(J6692=1,I6692="SBJ"),AND(J6692=1,I6692=0)),"?IN_FOCUS",IF(J6692&lt;=2,"?ACTIVATED",IF(J6692&lt;&gt;"","?FAMILIAR",IF(F6692="NEW",IF(ISNA(VLOOKUP(E6692,#REF!,1,FALSE())),"?TYPE_IDENTIFIABLE","?REFERENTIAL"),"_")))))</f>
        <v> </v>
      </c>
      <c r="H6692" s="25" t="str">
        <f>IF(J6692&lt;&gt;1,"",IF(I6692="SBJ","CB","?"))</f>
        <v> </v>
      </c>
      <c r="I6692" s="26" t="str">
        <f>IF(OR(E6692="",E6692="!!!",F6692="NEW"),"",INDEX(B6691:B$2,-1+SUMPRODUCT(MAX(ROW(E6691:E$2)*(E6692=E6691:E$2)))))</f>
        <v> </v>
      </c>
      <c r="J6692" s="26" t="str">
        <f>IF(OR(E6692="",E6692="!!!",F6692="NEW"),"",COUNTBLANK(OFFSET(A$1,,,SUMPRODUCT(MAX(ROW(E$2:E6692)*(E6692=E$2:E6692)))))-COUNTBLANK(OFFSET(A$1,,,SUMPRODUCT(MAX(ROW(E$1:E6691)*(E2=E$1:E6691))))))</f>
        <v> </v>
      </c>
      <c r="K6692" s="26" t="str">
        <f>IF(OR(E6692="",E6692="!!!",F6692="NEW"),"",INDEX(J$1:J6691,SUMPRODUCT(MAX(ROW(E$1:E6691)*(E6692=E$1:E6691)))))</f>
        <v> </v>
      </c>
      <c r="L6692" s="27"/>
    </row>
    <row r="6693" spans="1:12">
      <c r="A6693" s="20" t="s">
        <v>2564</v>
      </c>
      <c r="E6693" s="22">
        <f>IF(D6693="?OLD","!!!","")</f>
        <v/>
      </c>
      <c r="F6693" s="23" t="str">
        <f>IF(OR(E6693="",E6693="!!!"),"",IF(NOT(ISNA(VLOOKUP(E6693,E$1:E6692,1,FALSE()))),"OLD",IF(AND(E6693&lt;&gt;"",E6693&lt;&gt;"!!!"),"NEW","")))</f>
        <v> </v>
      </c>
      <c r="G6693" s="24" t="str">
        <f>IF(OR(E6693="",E6693="!!!"),"",IF(OR(J6693=0,AND(J6693=1,K6693=1),AND(J6693=1,I6693="SBJ"),AND(J6693=1,I6693=0)),"?IN_FOCUS",IF(J6693&lt;=2,"?ACTIVATED",IF(J6693&lt;&gt;"","?FAMILIAR",IF(F6693="NEW",IF(ISNA(VLOOKUP(E6693,#REF!,1,FALSE())),"?TYPE_IDENTIFIABLE","?REFERENTIAL"),"_")))))</f>
        <v> </v>
      </c>
      <c r="H6693" s="25" t="str">
        <f>IF(J6693&lt;&gt;1,"",IF(I6693="SBJ","CB","?"))</f>
        <v> </v>
      </c>
      <c r="I6693" s="26" t="str">
        <f>IF(OR(E6693="",E6693="!!!",F6693="NEW"),"",INDEX(B6692:B$2,-1+SUMPRODUCT(MAX(ROW(E6692:E$2)*(E6693=E6692:E$2)))))</f>
        <v> </v>
      </c>
      <c r="J6693" s="26" t="str">
        <f>IF(OR(E6693="",E6693="!!!",F6693="NEW"),"",COUNTBLANK(OFFSET(A$1,,,SUMPRODUCT(MAX(ROW(E$2:E6693)*(E6693=E$2:E6693)))))-COUNTBLANK(OFFSET(A$1,,,SUMPRODUCT(MAX(ROW(E$1:E6692)*(E2=E$1:E6692))))))</f>
        <v> </v>
      </c>
      <c r="K6693" s="26" t="str">
        <f>IF(OR(E6693="",E6693="!!!",F6693="NEW"),"",INDEX(J$1:J6692,SUMPRODUCT(MAX(ROW(E$1:E6692)*(E6693=E$1:E6692)))))</f>
        <v> </v>
      </c>
      <c r="L6693" s="27"/>
    </row>
    <row r="6694" spans="1:12">
      <c r="A6694" s="20" t="s">
        <v>1019</v>
      </c>
      <c r="E6694" s="22">
        <f>IF(D6694="?OLD","!!!","")</f>
        <v/>
      </c>
      <c r="F6694" s="23" t="str">
        <f>IF(OR(E6694="",E6694="!!!"),"",IF(NOT(ISNA(VLOOKUP(E6694,E$1:E6693,1,FALSE()))),"OLD",IF(AND(E6694&lt;&gt;"",E6694&lt;&gt;"!!!"),"NEW","")))</f>
        <v> </v>
      </c>
      <c r="G6694" s="24" t="str">
        <f>IF(OR(E6694="",E6694="!!!"),"",IF(OR(J6694=0,AND(J6694=1,K6694=1),AND(J6694=1,I6694="SBJ"),AND(J6694=1,I6694=0)),"?IN_FOCUS",IF(J6694&lt;=2,"?ACTIVATED",IF(J6694&lt;&gt;"","?FAMILIAR",IF(F6694="NEW",IF(ISNA(VLOOKUP(E6694,#REF!,1,FALSE())),"?TYPE_IDENTIFIABLE","?REFERENTIAL"),"_")))))</f>
        <v> </v>
      </c>
      <c r="H6694" s="25" t="str">
        <f>IF(J6694&lt;&gt;1,"",IF(I6694="SBJ","CB","?"))</f>
        <v> </v>
      </c>
      <c r="I6694" s="26" t="str">
        <f>IF(OR(E6694="",E6694="!!!",F6694="NEW"),"",INDEX(B6693:B$2,-1+SUMPRODUCT(MAX(ROW(E6693:E$2)*(E6694=E6693:E$2)))))</f>
        <v> </v>
      </c>
      <c r="J6694" s="26" t="str">
        <f>IF(OR(E6694="",E6694="!!!",F6694="NEW"),"",COUNTBLANK(OFFSET(A$1,,,SUMPRODUCT(MAX(ROW(E$2:E6694)*(E6694=E$2:E6694)))))-COUNTBLANK(OFFSET(A$1,,,SUMPRODUCT(MAX(ROW(E$1:E6693)*(E2=E$1:E6693))))))</f>
        <v> </v>
      </c>
      <c r="K6694" s="26" t="str">
        <f>IF(OR(E6694="",E6694="!!!",F6694="NEW"),"",INDEX(J$1:J6693,SUMPRODUCT(MAX(ROW(E$1:E6693)*(E6694=E$1:E6693)))))</f>
        <v> </v>
      </c>
      <c r="L6694" s="27"/>
    </row>
    <row r="6695" spans="1:12">
      <c r="A6695" s="20" t="s">
        <v>971</v>
      </c>
      <c r="E6695" s="22">
        <f>IF(D6695="?OLD","!!!","")</f>
        <v/>
      </c>
      <c r="F6695" s="23" t="str">
        <f>IF(OR(E6695="",E6695="!!!"),"",IF(NOT(ISNA(VLOOKUP(E6695,E$1:E6694,1,FALSE()))),"OLD",IF(AND(E6695&lt;&gt;"",E6695&lt;&gt;"!!!"),"NEW","")))</f>
        <v> </v>
      </c>
      <c r="G6695" s="24" t="str">
        <f>IF(OR(E6695="",E6695="!!!"),"",IF(OR(J6695=0,AND(J6695=1,K6695=1),AND(J6695=1,I6695="SBJ"),AND(J6695=1,I6695=0)),"?IN_FOCUS",IF(J6695&lt;=2,"?ACTIVATED",IF(J6695&lt;&gt;"","?FAMILIAR",IF(F6695="NEW",IF(ISNA(VLOOKUP(E6695,#REF!,1,FALSE())),"?TYPE_IDENTIFIABLE","?REFERENTIAL"),"_")))))</f>
        <v> </v>
      </c>
      <c r="H6695" s="25" t="str">
        <f>IF(J6695&lt;&gt;1,"",IF(I6695="SBJ","CB","?"))</f>
        <v> </v>
      </c>
      <c r="I6695" s="26" t="str">
        <f>IF(OR(E6695="",E6695="!!!",F6695="NEW"),"",INDEX(B6694:B$2,-1+SUMPRODUCT(MAX(ROW(E6694:E$2)*(E6695=E6694:E$2)))))</f>
        <v> </v>
      </c>
      <c r="J6695" s="26" t="str">
        <f>IF(OR(E6695="",E6695="!!!",F6695="NEW"),"",COUNTBLANK(OFFSET(A$1,,,SUMPRODUCT(MAX(ROW(E$2:E6695)*(E6695=E$2:E6695)))))-COUNTBLANK(OFFSET(A$1,,,SUMPRODUCT(MAX(ROW(E$1:E6694)*(E2=E$1:E6694))))))</f>
        <v> </v>
      </c>
      <c r="K6695" s="26" t="str">
        <f>IF(OR(E6695="",E6695="!!!",F6695="NEW"),"",INDEX(J$1:J6694,SUMPRODUCT(MAX(ROW(E$1:E6694)*(E6695=E$1:E6694)))))</f>
        <v> </v>
      </c>
      <c r="L6695" s="27"/>
    </row>
    <row r="6696" spans="1:12">
      <c r="A6696" s="20" t="s">
        <v>2565</v>
      </c>
      <c r="B6696" s="21" t="s">
        <v>1528</v>
      </c>
      <c r="C6696" s="21" t="s">
        <v>969</v>
      </c>
      <c r="D6696" s="21" t="s">
        <v>964</v>
      </c>
      <c r="E6696" s="22">
        <f>IF(D6696="?OLD","!!!","")</f>
        <v/>
      </c>
      <c r="F6696" s="23" t="str">
        <f>IF(OR(E6696="",E6696="!!!"),"",IF(NOT(ISNA(VLOOKUP(E6696,E$1:E6695,1,FALSE()))),"OLD",IF(AND(E6696&lt;&gt;"",E6696&lt;&gt;"!!!"),"NEW","")))</f>
        <v> </v>
      </c>
      <c r="G6696" s="24" t="str">
        <f>IF(OR(E6696="",E6696="!!!"),"",IF(OR(J6696=0,AND(J6696=1,K6696=1),AND(J6696=1,I6696="SBJ"),AND(J6696=1,I6696=0)),"?IN_FOCUS",IF(J6696&lt;=2,"?ACTIVATED",IF(J6696&lt;&gt;"","?FAMILIAR",IF(F6696="NEW",IF(ISNA(VLOOKUP(E6696,#REF!,1,FALSE())),"?TYPE_IDENTIFIABLE","?REFERENTIAL"),"_")))))</f>
        <v> </v>
      </c>
      <c r="H6696" s="25" t="str">
        <f>IF(J6696&lt;&gt;1,"",IF(I6696="SBJ","CB","?"))</f>
        <v> </v>
      </c>
      <c r="I6696" s="26" t="str">
        <f>IF(OR(E6696="",E6696="!!!",F6696="NEW"),"",INDEX(B6695:B$2,-1+SUMPRODUCT(MAX(ROW(E6695:E$2)*(E6696=E6695:E$2)))))</f>
        <v> </v>
      </c>
      <c r="J6696" s="26" t="str">
        <f>IF(OR(E6696="",E6696="!!!",F6696="NEW"),"",COUNTBLANK(OFFSET(A$1,,,SUMPRODUCT(MAX(ROW(E$2:E6696)*(E6696=E$2:E6696)))))-COUNTBLANK(OFFSET(A$1,,,SUMPRODUCT(MAX(ROW(E$1:E6695)*(E2=E$1:E6695))))))</f>
        <v> </v>
      </c>
      <c r="K6696" s="26" t="str">
        <f>IF(OR(E6696="",E6696="!!!",F6696="NEW"),"",INDEX(J$1:J6695,SUMPRODUCT(MAX(ROW(E$1:E6695)*(E6696=E$1:E6695)))))</f>
        <v> </v>
      </c>
      <c r="L6696" s="27"/>
    </row>
    <row r="6697" spans="1:12">
      <c r="A6697" s="20" t="s">
        <v>2490</v>
      </c>
      <c r="E6697" s="22">
        <f>IF(D6697="?OLD","!!!","")</f>
        <v/>
      </c>
      <c r="F6697" s="23" t="str">
        <f>IF(OR(E6697="",E6697="!!!"),"",IF(NOT(ISNA(VLOOKUP(E6697,E$1:E6696,1,FALSE()))),"OLD",IF(AND(E6697&lt;&gt;"",E6697&lt;&gt;"!!!"),"NEW","")))</f>
        <v> </v>
      </c>
      <c r="G6697" s="24" t="str">
        <f>IF(OR(E6697="",E6697="!!!"),"",IF(OR(J6697=0,AND(J6697=1,K6697=1),AND(J6697=1,I6697="SBJ"),AND(J6697=1,I6697=0)),"?IN_FOCUS",IF(J6697&lt;=2,"?ACTIVATED",IF(J6697&lt;&gt;"","?FAMILIAR",IF(F6697="NEW",IF(ISNA(VLOOKUP(E6697,#REF!,1,FALSE())),"?TYPE_IDENTIFIABLE","?REFERENTIAL"),"_")))))</f>
        <v> </v>
      </c>
      <c r="H6697" s="25" t="str">
        <f>IF(J6697&lt;&gt;1,"",IF(I6697="SBJ","CB","?"))</f>
        <v> </v>
      </c>
      <c r="I6697" s="26" t="str">
        <f>IF(OR(E6697="",E6697="!!!",F6697="NEW"),"",INDEX(B6696:B$2,-1+SUMPRODUCT(MAX(ROW(E6696:E$2)*(E6697=E6696:E$2)))))</f>
        <v> </v>
      </c>
      <c r="J6697" s="26" t="str">
        <f>IF(OR(E6697="",E6697="!!!",F6697="NEW"),"",COUNTBLANK(OFFSET(A$1,,,SUMPRODUCT(MAX(ROW(E$2:E6697)*(E6697=E$2:E6697)))))-COUNTBLANK(OFFSET(A$1,,,SUMPRODUCT(MAX(ROW(E$1:E6696)*(E2=E$1:E6696))))))</f>
        <v> </v>
      </c>
      <c r="K6697" s="26" t="str">
        <f>IF(OR(E6697="",E6697="!!!",F6697="NEW"),"",INDEX(J$1:J6696,SUMPRODUCT(MAX(ROW(E$1:E6696)*(E6697=E$1:E6696)))))</f>
        <v> </v>
      </c>
      <c r="L6697" s="27"/>
    </row>
    <row r="6698" spans="1:12">
      <c r="A6698" s="20" t="s">
        <v>1301</v>
      </c>
      <c r="E6698" s="22">
        <f>IF(D6698="?OLD","!!!","")</f>
        <v/>
      </c>
      <c r="F6698" s="23" t="str">
        <f>IF(OR(E6698="",E6698="!!!"),"",IF(NOT(ISNA(VLOOKUP(E6698,E$1:E6697,1,FALSE()))),"OLD",IF(AND(E6698&lt;&gt;"",E6698&lt;&gt;"!!!"),"NEW","")))</f>
        <v> </v>
      </c>
      <c r="G6698" s="24" t="str">
        <f>IF(OR(E6698="",E6698="!!!"),"",IF(OR(J6698=0,AND(J6698=1,K6698=1),AND(J6698=1,I6698="SBJ"),AND(J6698=1,I6698=0)),"?IN_FOCUS",IF(J6698&lt;=2,"?ACTIVATED",IF(J6698&lt;&gt;"","?FAMILIAR",IF(F6698="NEW",IF(ISNA(VLOOKUP(E6698,#REF!,1,FALSE())),"?TYPE_IDENTIFIABLE","?REFERENTIAL"),"_")))))</f>
        <v> </v>
      </c>
      <c r="H6698" s="25" t="str">
        <f>IF(J6698&lt;&gt;1,"",IF(I6698="SBJ","CB","?"))</f>
        <v> </v>
      </c>
      <c r="I6698" s="26" t="str">
        <f>IF(OR(E6698="",E6698="!!!",F6698="NEW"),"",INDEX(B6697:B$2,-1+SUMPRODUCT(MAX(ROW(E6697:E$2)*(E6698=E6697:E$2)))))</f>
        <v> </v>
      </c>
      <c r="J6698" s="26" t="str">
        <f>IF(OR(E6698="",E6698="!!!",F6698="NEW"),"",COUNTBLANK(OFFSET(A$1,,,SUMPRODUCT(MAX(ROW(E$2:E6698)*(E6698=E$2:E6698)))))-COUNTBLANK(OFFSET(A$1,,,SUMPRODUCT(MAX(ROW(E$1:E6697)*(E2=E$1:E6697))))))</f>
        <v> </v>
      </c>
      <c r="K6698" s="26" t="str">
        <f>IF(OR(E6698="",E6698="!!!",F6698="NEW"),"",INDEX(J$1:J6697,SUMPRODUCT(MAX(ROW(E$1:E6697)*(E6698=E$1:E6697)))))</f>
        <v> </v>
      </c>
      <c r="L6698" s="27"/>
    </row>
    <row r="6699" spans="1:12">
      <c r="A6699" s="20" t="s">
        <v>1762</v>
      </c>
      <c r="E6699" s="22">
        <f>IF(D6699="?OLD","!!!","")</f>
        <v/>
      </c>
      <c r="F6699" s="23" t="str">
        <f>IF(OR(E6699="",E6699="!!!"),"",IF(NOT(ISNA(VLOOKUP(E6699,E$1:E6698,1,FALSE()))),"OLD",IF(AND(E6699&lt;&gt;"",E6699&lt;&gt;"!!!"),"NEW","")))</f>
        <v> </v>
      </c>
      <c r="G6699" s="24" t="str">
        <f>IF(OR(E6699="",E6699="!!!"),"",IF(OR(J6699=0,AND(J6699=1,K6699=1),AND(J6699=1,I6699="SBJ"),AND(J6699=1,I6699=0)),"?IN_FOCUS",IF(J6699&lt;=2,"?ACTIVATED",IF(J6699&lt;&gt;"","?FAMILIAR",IF(F6699="NEW",IF(ISNA(VLOOKUP(E6699,#REF!,1,FALSE())),"?TYPE_IDENTIFIABLE","?REFERENTIAL"),"_")))))</f>
        <v> </v>
      </c>
      <c r="H6699" s="25" t="str">
        <f>IF(J6699&lt;&gt;1,"",IF(I6699="SBJ","CB","?"))</f>
        <v> </v>
      </c>
      <c r="I6699" s="26" t="str">
        <f>IF(OR(E6699="",E6699="!!!",F6699="NEW"),"",INDEX(B6698:B$2,-1+SUMPRODUCT(MAX(ROW(E6698:E$2)*(E6699=E6698:E$2)))))</f>
        <v> </v>
      </c>
      <c r="J6699" s="26" t="str">
        <f>IF(OR(E6699="",E6699="!!!",F6699="NEW"),"",COUNTBLANK(OFFSET(A$1,,,SUMPRODUCT(MAX(ROW(E$2:E6699)*(E6699=E$2:E6699)))))-COUNTBLANK(OFFSET(A$1,,,SUMPRODUCT(MAX(ROW(E$1:E6698)*(E2=E$1:E6698))))))</f>
        <v> </v>
      </c>
      <c r="K6699" s="26" t="str">
        <f>IF(OR(E6699="",E6699="!!!",F6699="NEW"),"",INDEX(J$1:J6698,SUMPRODUCT(MAX(ROW(E$1:E6698)*(E6699=E$1:E6698)))))</f>
        <v> </v>
      </c>
      <c r="L6699" s="27"/>
    </row>
    <row r="6700" spans="1:12">
      <c r="A6700" s="20" t="s">
        <v>1019</v>
      </c>
      <c r="E6700" s="22">
        <f>IF(D6700="?OLD","!!!","")</f>
        <v/>
      </c>
      <c r="F6700" s="23" t="str">
        <f>IF(OR(E6700="",E6700="!!!"),"",IF(NOT(ISNA(VLOOKUP(E6700,E$1:E6699,1,FALSE()))),"OLD",IF(AND(E6700&lt;&gt;"",E6700&lt;&gt;"!!!"),"NEW","")))</f>
        <v> </v>
      </c>
      <c r="G6700" s="24" t="str">
        <f>IF(OR(E6700="",E6700="!!!"),"",IF(OR(J6700=0,AND(J6700=1,K6700=1),AND(J6700=1,I6700="SBJ"),AND(J6700=1,I6700=0)),"?IN_FOCUS",IF(J6700&lt;=2,"?ACTIVATED",IF(J6700&lt;&gt;"","?FAMILIAR",IF(F6700="NEW",IF(ISNA(VLOOKUP(E6700,#REF!,1,FALSE())),"?TYPE_IDENTIFIABLE","?REFERENTIAL"),"_")))))</f>
        <v> </v>
      </c>
      <c r="H6700" s="25" t="str">
        <f>IF(J6700&lt;&gt;1,"",IF(I6700="SBJ","CB","?"))</f>
        <v> </v>
      </c>
      <c r="I6700" s="26" t="str">
        <f>IF(OR(E6700="",E6700="!!!",F6700="NEW"),"",INDEX(B6699:B$2,-1+SUMPRODUCT(MAX(ROW(E6699:E$2)*(E6700=E6699:E$2)))))</f>
        <v> </v>
      </c>
      <c r="J6700" s="26" t="str">
        <f>IF(OR(E6700="",E6700="!!!",F6700="NEW"),"",COUNTBLANK(OFFSET(A$1,,,SUMPRODUCT(MAX(ROW(E$2:E6700)*(E6700=E$2:E6700)))))-COUNTBLANK(OFFSET(A$1,,,SUMPRODUCT(MAX(ROW(E$1:E6699)*(E2=E$1:E6699))))))</f>
        <v> </v>
      </c>
      <c r="K6700" s="26" t="str">
        <f>IF(OR(E6700="",E6700="!!!",F6700="NEW"),"",INDEX(J$1:J6699,SUMPRODUCT(MAX(ROW(E$1:E6699)*(E6700=E$1:E6699)))))</f>
        <v> </v>
      </c>
      <c r="L6700" s="27"/>
    </row>
    <row r="6701" spans="1:12">
      <c r="A6701" s="20" t="s">
        <v>971</v>
      </c>
      <c r="E6701" s="22">
        <f>IF(D6701="?OLD","!!!","")</f>
        <v/>
      </c>
      <c r="F6701" s="23" t="str">
        <f>IF(OR(E6701="",E6701="!!!"),"",IF(NOT(ISNA(VLOOKUP(E6701,E$1:E6700,1,FALSE()))),"OLD",IF(AND(E6701&lt;&gt;"",E6701&lt;&gt;"!!!"),"NEW","")))</f>
        <v> </v>
      </c>
      <c r="G6701" s="24" t="str">
        <f>IF(OR(E6701="",E6701="!!!"),"",IF(OR(J6701=0,AND(J6701=1,K6701=1),AND(J6701=1,I6701="SBJ"),AND(J6701=1,I6701=0)),"?IN_FOCUS",IF(J6701&lt;=2,"?ACTIVATED",IF(J6701&lt;&gt;"","?FAMILIAR",IF(F6701="NEW",IF(ISNA(VLOOKUP(E6701,#REF!,1,FALSE())),"?TYPE_IDENTIFIABLE","?REFERENTIAL"),"_")))))</f>
        <v> </v>
      </c>
      <c r="H6701" s="25" t="str">
        <f>IF(J6701&lt;&gt;1,"",IF(I6701="SBJ","CB","?"))</f>
        <v> </v>
      </c>
      <c r="I6701" s="26" t="str">
        <f>IF(OR(E6701="",E6701="!!!",F6701="NEW"),"",INDEX(B6700:B$2,-1+SUMPRODUCT(MAX(ROW(E6700:E$2)*(E6701=E6700:E$2)))))</f>
        <v> </v>
      </c>
      <c r="J6701" s="26" t="str">
        <f>IF(OR(E6701="",E6701="!!!",F6701="NEW"),"",COUNTBLANK(OFFSET(A$1,,,SUMPRODUCT(MAX(ROW(E$2:E6701)*(E6701=E$2:E6701)))))-COUNTBLANK(OFFSET(A$1,,,SUMPRODUCT(MAX(ROW(E$1:E6700)*(E2=E$1:E6700))))))</f>
        <v> </v>
      </c>
      <c r="K6701" s="26" t="str">
        <f>IF(OR(E6701="",E6701="!!!",F6701="NEW"),"",INDEX(J$1:J6700,SUMPRODUCT(MAX(ROW(E$1:E6700)*(E6701=E$1:E6700)))))</f>
        <v> </v>
      </c>
      <c r="L6701" s="27"/>
    </row>
    <row r="6702" spans="1:12">
      <c r="A6702" s="20" t="s">
        <v>972</v>
      </c>
      <c r="B6702" s="21" t="s">
        <v>1528</v>
      </c>
      <c r="C6702" s="21" t="s">
        <v>969</v>
      </c>
      <c r="D6702" s="21" t="s">
        <v>964</v>
      </c>
      <c r="E6702" s="22">
        <f>IF(D6702="?OLD","!!!","")</f>
        <v/>
      </c>
      <c r="F6702" s="23" t="str">
        <f>IF(OR(E6702="",E6702="!!!"),"",IF(NOT(ISNA(VLOOKUP(E6702,E$1:E6701,1,FALSE()))),"OLD",IF(AND(E6702&lt;&gt;"",E6702&lt;&gt;"!!!"),"NEW","")))</f>
        <v> </v>
      </c>
      <c r="G6702" s="24" t="str">
        <f>IF(OR(E6702="",E6702="!!!"),"",IF(OR(J6702=0,AND(J6702=1,K6702=1),AND(J6702=1,I6702="SBJ"),AND(J6702=1,I6702=0)),"?IN_FOCUS",IF(J6702&lt;=2,"?ACTIVATED",IF(J6702&lt;&gt;"","?FAMILIAR",IF(F6702="NEW",IF(ISNA(VLOOKUP(E6702,#REF!,1,FALSE())),"?TYPE_IDENTIFIABLE","?REFERENTIAL"),"_")))))</f>
        <v> </v>
      </c>
      <c r="H6702" s="25" t="str">
        <f>IF(J6702&lt;&gt;1,"",IF(I6702="SBJ","CB","?"))</f>
        <v> </v>
      </c>
      <c r="I6702" s="26" t="str">
        <f>IF(OR(E6702="",E6702="!!!",F6702="NEW"),"",INDEX(B6701:B$2,-1+SUMPRODUCT(MAX(ROW(E6701:E$2)*(E6702=E6701:E$2)))))</f>
        <v> </v>
      </c>
      <c r="J6702" s="26" t="str">
        <f>IF(OR(E6702="",E6702="!!!",F6702="NEW"),"",COUNTBLANK(OFFSET(A$1,,,SUMPRODUCT(MAX(ROW(E$2:E6702)*(E6702=E$2:E6702)))))-COUNTBLANK(OFFSET(A$1,,,SUMPRODUCT(MAX(ROW(E$1:E6701)*(E2=E$1:E6701))))))</f>
        <v> </v>
      </c>
      <c r="K6702" s="26" t="str">
        <f>IF(OR(E6702="",E6702="!!!",F6702="NEW"),"",INDEX(J$1:J6701,SUMPRODUCT(MAX(ROW(E$1:E6701)*(E6702=E$1:E6701)))))</f>
        <v> </v>
      </c>
      <c r="L6702" s="27"/>
    </row>
    <row r="6703" spans="1:12">
      <c r="A6703" s="20" t="s">
        <v>2566</v>
      </c>
      <c r="E6703" s="22">
        <f>IF(D6703="?OLD","!!!","")</f>
        <v/>
      </c>
      <c r="F6703" s="23" t="str">
        <f>IF(OR(E6703="",E6703="!!!"),"",IF(NOT(ISNA(VLOOKUP(E6703,E$1:E6702,1,FALSE()))),"OLD",IF(AND(E6703&lt;&gt;"",E6703&lt;&gt;"!!!"),"NEW","")))</f>
        <v> </v>
      </c>
      <c r="G6703" s="24" t="str">
        <f>IF(OR(E6703="",E6703="!!!"),"",IF(OR(J6703=0,AND(J6703=1,K6703=1),AND(J6703=1,I6703="SBJ"),AND(J6703=1,I6703=0)),"?IN_FOCUS",IF(J6703&lt;=2,"?ACTIVATED",IF(J6703&lt;&gt;"","?FAMILIAR",IF(F6703="NEW",IF(ISNA(VLOOKUP(E6703,#REF!,1,FALSE())),"?TYPE_IDENTIFIABLE","?REFERENTIAL"),"_")))))</f>
        <v> </v>
      </c>
      <c r="H6703" s="25" t="str">
        <f>IF(J6703&lt;&gt;1,"",IF(I6703="SBJ","CB","?"))</f>
        <v> </v>
      </c>
      <c r="I6703" s="26" t="str">
        <f>IF(OR(E6703="",E6703="!!!",F6703="NEW"),"",INDEX(B6702:B$2,-1+SUMPRODUCT(MAX(ROW(E6702:E$2)*(E6703=E6702:E$2)))))</f>
        <v> </v>
      </c>
      <c r="J6703" s="26" t="str">
        <f>IF(OR(E6703="",E6703="!!!",F6703="NEW"),"",COUNTBLANK(OFFSET(A$1,,,SUMPRODUCT(MAX(ROW(E$2:E6703)*(E6703=E$2:E6703)))))-COUNTBLANK(OFFSET(A$1,,,SUMPRODUCT(MAX(ROW(E$1:E6702)*(E2=E$1:E6702))))))</f>
        <v> </v>
      </c>
      <c r="K6703" s="26" t="str">
        <f>IF(OR(E6703="",E6703="!!!",F6703="NEW"),"",INDEX(J$1:J6702,SUMPRODUCT(MAX(ROW(E$1:E6702)*(E6703=E$1:E6702)))))</f>
        <v> </v>
      </c>
      <c r="L6703" s="27"/>
    </row>
    <row r="6704" spans="1:12">
      <c r="A6704" s="20" t="s">
        <v>970</v>
      </c>
      <c r="E6704" s="22">
        <f>IF(D6704="?OLD","!!!","")</f>
        <v/>
      </c>
      <c r="F6704" s="23" t="str">
        <f>IF(OR(E6704="",E6704="!!!"),"",IF(NOT(ISNA(VLOOKUP(E6704,E$1:E6703,1,FALSE()))),"OLD",IF(AND(E6704&lt;&gt;"",E6704&lt;&gt;"!!!"),"NEW","")))</f>
        <v> </v>
      </c>
      <c r="G6704" s="24" t="str">
        <f>IF(OR(E6704="",E6704="!!!"),"",IF(OR(J6704=0,AND(J6704=1,K6704=1),AND(J6704=1,I6704="SBJ"),AND(J6704=1,I6704=0)),"?IN_FOCUS",IF(J6704&lt;=2,"?ACTIVATED",IF(J6704&lt;&gt;"","?FAMILIAR",IF(F6704="NEW",IF(ISNA(VLOOKUP(E6704,#REF!,1,FALSE())),"?TYPE_IDENTIFIABLE","?REFERENTIAL"),"_")))))</f>
        <v> </v>
      </c>
      <c r="H6704" s="25" t="str">
        <f>IF(J6704&lt;&gt;1,"",IF(I6704="SBJ","CB","?"))</f>
        <v> </v>
      </c>
      <c r="I6704" s="26" t="str">
        <f>IF(OR(E6704="",E6704="!!!",F6704="NEW"),"",INDEX(B6703:B$2,-1+SUMPRODUCT(MAX(ROW(E6703:E$2)*(E6704=E6703:E$2)))))</f>
        <v> </v>
      </c>
      <c r="J6704" s="26" t="str">
        <f>IF(OR(E6704="",E6704="!!!",F6704="NEW"),"",COUNTBLANK(OFFSET(A$1,,,SUMPRODUCT(MAX(ROW(E$2:E6704)*(E6704=E$2:E6704)))))-COUNTBLANK(OFFSET(A$1,,,SUMPRODUCT(MAX(ROW(E$1:E6703)*(E2=E$1:E6703))))))</f>
        <v> </v>
      </c>
      <c r="K6704" s="26" t="str">
        <f>IF(OR(E6704="",E6704="!!!",F6704="NEW"),"",INDEX(J$1:J6703,SUMPRODUCT(MAX(ROW(E$1:E6703)*(E6704=E$1:E6703)))))</f>
        <v> </v>
      </c>
      <c r="L6704" s="27"/>
    </row>
    <row r="6705" spans="1:12">
      <c r="A6705" s="20" t="s">
        <v>1020</v>
      </c>
      <c r="E6705" s="22">
        <f>IF(D6705="?OLD","!!!","")</f>
        <v/>
      </c>
      <c r="F6705" s="23" t="str">
        <f>IF(OR(E6705="",E6705="!!!"),"",IF(NOT(ISNA(VLOOKUP(E6705,E$1:E6704,1,FALSE()))),"OLD",IF(AND(E6705&lt;&gt;"",E6705&lt;&gt;"!!!"),"NEW","")))</f>
        <v> </v>
      </c>
      <c r="G6705" s="24" t="str">
        <f>IF(OR(E6705="",E6705="!!!"),"",IF(OR(J6705=0,AND(J6705=1,K6705=1),AND(J6705=1,I6705="SBJ"),AND(J6705=1,I6705=0)),"?IN_FOCUS",IF(J6705&lt;=2,"?ACTIVATED",IF(J6705&lt;&gt;"","?FAMILIAR",IF(F6705="NEW",IF(ISNA(VLOOKUP(E6705,#REF!,1,FALSE())),"?TYPE_IDENTIFIABLE","?REFERENTIAL"),"_")))))</f>
        <v> </v>
      </c>
      <c r="H6705" s="25" t="str">
        <f>IF(J6705&lt;&gt;1,"",IF(I6705="SBJ","CB","?"))</f>
        <v> </v>
      </c>
      <c r="I6705" s="26" t="str">
        <f>IF(OR(E6705="",E6705="!!!",F6705="NEW"),"",INDEX(B6704:B$2,-1+SUMPRODUCT(MAX(ROW(E6704:E$2)*(E6705=E6704:E$2)))))</f>
        <v> </v>
      </c>
      <c r="J6705" s="26" t="str">
        <f>IF(OR(E6705="",E6705="!!!",F6705="NEW"),"",COUNTBLANK(OFFSET(A$1,,,SUMPRODUCT(MAX(ROW(E$2:E6705)*(E6705=E$2:E6705)))))-COUNTBLANK(OFFSET(A$1,,,SUMPRODUCT(MAX(ROW(E$1:E6704)*(E2=E$1:E6704))))))</f>
        <v> </v>
      </c>
      <c r="K6705" s="26" t="str">
        <f>IF(OR(E6705="",E6705="!!!",F6705="NEW"),"",INDEX(J$1:J6704,SUMPRODUCT(MAX(ROW(E$1:E6704)*(E6705=E$1:E6704)))))</f>
        <v> </v>
      </c>
      <c r="L6705" s="27"/>
    </row>
    <row r="6706" spans="1:12">
      <c r="A6706" s="20" t="s">
        <v>1122</v>
      </c>
      <c r="B6706" s="21" t="s">
        <v>1583</v>
      </c>
      <c r="C6706" s="21" t="s">
        <v>969</v>
      </c>
      <c r="D6706" s="21" t="s">
        <v>964</v>
      </c>
      <c r="E6706" s="22">
        <f>IF(D6706="?OLD","!!!","")</f>
        <v/>
      </c>
      <c r="F6706" s="23" t="str">
        <f>IF(OR(E6706="",E6706="!!!"),"",IF(NOT(ISNA(VLOOKUP(E6706,E$1:E6705,1,FALSE()))),"OLD",IF(AND(E6706&lt;&gt;"",E6706&lt;&gt;"!!!"),"NEW","")))</f>
        <v> </v>
      </c>
      <c r="G6706" s="24" t="str">
        <f>IF(OR(E6706="",E6706="!!!"),"",IF(OR(J6706=0,AND(J6706=1,K6706=1),AND(J6706=1,I6706="SBJ"),AND(J6706=1,I6706=0)),"?IN_FOCUS",IF(J6706&lt;=2,"?ACTIVATED",IF(J6706&lt;&gt;"","?FAMILIAR",IF(F6706="NEW",IF(ISNA(VLOOKUP(E6706,#REF!,1,FALSE())),"?TYPE_IDENTIFIABLE","?REFERENTIAL"),"_")))))</f>
        <v> </v>
      </c>
      <c r="H6706" s="25" t="str">
        <f>IF(J6706&lt;&gt;1,"",IF(I6706="SBJ","CB","?"))</f>
        <v> </v>
      </c>
      <c r="I6706" s="26" t="str">
        <f>IF(OR(E6706="",E6706="!!!",F6706="NEW"),"",INDEX(B6705:B$2,-1+SUMPRODUCT(MAX(ROW(E6705:E$2)*(E6706=E6705:E$2)))))</f>
        <v> </v>
      </c>
      <c r="J6706" s="26" t="str">
        <f>IF(OR(E6706="",E6706="!!!",F6706="NEW"),"",COUNTBLANK(OFFSET(A$1,,,SUMPRODUCT(MAX(ROW(E$2:E6706)*(E6706=E$2:E6706)))))-COUNTBLANK(OFFSET(A$1,,,SUMPRODUCT(MAX(ROW(E$1:E6705)*(E2=E$1:E6705))))))</f>
        <v> </v>
      </c>
      <c r="K6706" s="26" t="str">
        <f>IF(OR(E6706="",E6706="!!!",F6706="NEW"),"",INDEX(J$1:J6705,SUMPRODUCT(MAX(ROW(E$1:E6705)*(E6706=E$1:E6705)))))</f>
        <v> </v>
      </c>
      <c r="L6706" s="27"/>
    </row>
    <row r="6707" spans="1:12">
      <c r="A6707" s="20" t="s">
        <v>1406</v>
      </c>
      <c r="E6707" s="22">
        <f>IF(D6707="?OLD","!!!","")</f>
        <v/>
      </c>
      <c r="F6707" s="23" t="str">
        <f>IF(OR(E6707="",E6707="!!!"),"",IF(NOT(ISNA(VLOOKUP(E6707,E$1:E6706,1,FALSE()))),"OLD",IF(AND(E6707&lt;&gt;"",E6707&lt;&gt;"!!!"),"NEW","")))</f>
        <v> </v>
      </c>
      <c r="G6707" s="24" t="str">
        <f>IF(OR(E6707="",E6707="!!!"),"",IF(OR(J6707=0,AND(J6707=1,K6707=1),AND(J6707=1,I6707="SBJ"),AND(J6707=1,I6707=0)),"?IN_FOCUS",IF(J6707&lt;=2,"?ACTIVATED",IF(J6707&lt;&gt;"","?FAMILIAR",IF(F6707="NEW",IF(ISNA(VLOOKUP(E6707,#REF!,1,FALSE())),"?TYPE_IDENTIFIABLE","?REFERENTIAL"),"_")))))</f>
        <v> </v>
      </c>
      <c r="H6707" s="25" t="str">
        <f>IF(J6707&lt;&gt;1,"",IF(I6707="SBJ","CB","?"))</f>
        <v> </v>
      </c>
      <c r="I6707" s="26" t="str">
        <f>IF(OR(E6707="",E6707="!!!",F6707="NEW"),"",INDEX(B6706:B$2,-1+SUMPRODUCT(MAX(ROW(E6706:E$2)*(E6707=E6706:E$2)))))</f>
        <v> </v>
      </c>
      <c r="J6707" s="26" t="str">
        <f>IF(OR(E6707="",E6707="!!!",F6707="NEW"),"",COUNTBLANK(OFFSET(A$1,,,SUMPRODUCT(MAX(ROW(E$2:E6707)*(E6707=E$2:E6707)))))-COUNTBLANK(OFFSET(A$1,,,SUMPRODUCT(MAX(ROW(E$1:E6706)*(E2=E$1:E6706))))))</f>
        <v> </v>
      </c>
      <c r="K6707" s="26" t="str">
        <f>IF(OR(E6707="",E6707="!!!",F6707="NEW"),"",INDEX(J$1:J6706,SUMPRODUCT(MAX(ROW(E$1:E6706)*(E6707=E$1:E6706)))))</f>
        <v> </v>
      </c>
      <c r="L6707" s="27"/>
    </row>
    <row r="6708" spans="1:12">
      <c r="A6708" s="20" t="s">
        <v>981</v>
      </c>
      <c r="E6708" s="22">
        <f>IF(D6708="?OLD","!!!","")</f>
        <v/>
      </c>
      <c r="F6708" s="23" t="str">
        <f>IF(OR(E6708="",E6708="!!!"),"",IF(NOT(ISNA(VLOOKUP(E6708,E$1:E6707,1,FALSE()))),"OLD",IF(AND(E6708&lt;&gt;"",E6708&lt;&gt;"!!!"),"NEW","")))</f>
        <v> </v>
      </c>
      <c r="G6708" s="24" t="str">
        <f>IF(OR(E6708="",E6708="!!!"),"",IF(OR(J6708=0,AND(J6708=1,K6708=1),AND(J6708=1,I6708="SBJ"),AND(J6708=1,I6708=0)),"?IN_FOCUS",IF(J6708&lt;=2,"?ACTIVATED",IF(J6708&lt;&gt;"","?FAMILIAR",IF(F6708="NEW",IF(ISNA(VLOOKUP(E6708,#REF!,1,FALSE())),"?TYPE_IDENTIFIABLE","?REFERENTIAL"),"_")))))</f>
        <v> </v>
      </c>
      <c r="H6708" s="25" t="str">
        <f>IF(J6708&lt;&gt;1,"",IF(I6708="SBJ","CB","?"))</f>
        <v> </v>
      </c>
      <c r="I6708" s="26" t="str">
        <f>IF(OR(E6708="",E6708="!!!",F6708="NEW"),"",INDEX(B6707:B$2,-1+SUMPRODUCT(MAX(ROW(E6707:E$2)*(E6708=E6707:E$2)))))</f>
        <v> </v>
      </c>
      <c r="J6708" s="26" t="str">
        <f>IF(OR(E6708="",E6708="!!!",F6708="NEW"),"",COUNTBLANK(OFFSET(A$1,,,SUMPRODUCT(MAX(ROW(E$2:E6708)*(E6708=E$2:E6708)))))-COUNTBLANK(OFFSET(A$1,,,SUMPRODUCT(MAX(ROW(E$1:E6707)*(E2=E$1:E6707))))))</f>
        <v> </v>
      </c>
      <c r="K6708" s="26" t="str">
        <f>IF(OR(E6708="",E6708="!!!",F6708="NEW"),"",INDEX(J$1:J6707,SUMPRODUCT(MAX(ROW(E$1:E6707)*(E6708=E$1:E6707)))))</f>
        <v> </v>
      </c>
      <c r="L6708" s="27"/>
    </row>
    <row r="6709" spans="1:12">
      <c r="A6709" s="20"/>
    </row>
    <row r="6710" spans="1:12">
      <c r="A6710" s="20" t="s">
        <v>2567</v>
      </c>
    </row>
    <row r="6711" spans="1:12">
      <c r="A6711" s="20" t="s">
        <v>1701</v>
      </c>
      <c r="E6711" s="22">
        <f>IF(D6711="?OLD","!!!","")</f>
        <v/>
      </c>
      <c r="F6711" s="23" t="str">
        <f>IF(OR(E6711="",E6711="!!!"),"",IF(NOT(ISNA(VLOOKUP(E6711,E$1:E6710,1,FALSE()))),"OLD",IF(AND(E6711&lt;&gt;"",E6711&lt;&gt;"!!!"),"NEW","")))</f>
        <v> </v>
      </c>
      <c r="G6711" s="24" t="str">
        <f>IF(OR(E6711="",E6711="!!!"),"",IF(OR(J6711=0,AND(J6711=1,K6711=1),AND(J6711=1,I6711="SBJ"),AND(J6711=1,I6711=0)),"?IN_FOCUS",IF(J6711&lt;=2,"?ACTIVATED",IF(J6711&lt;&gt;"","?FAMILIAR",IF(F6711="NEW",IF(ISNA(VLOOKUP(E6711,#REF!,1,FALSE())),"?TYPE_IDENTIFIABLE","?REFERENTIAL"),"_")))))</f>
        <v> </v>
      </c>
      <c r="H6711" s="25" t="str">
        <f>IF(J6711&lt;&gt;1,"",IF(I6711="SBJ","CB","?"))</f>
        <v> </v>
      </c>
      <c r="I6711" s="26" t="str">
        <f>IF(OR(E6711="",E6711="!!!",F6711="NEW"),"",INDEX(B6710:B$2,-1+SUMPRODUCT(MAX(ROW(E6710:E$2)*(E6711=E6710:E$2)))))</f>
        <v> </v>
      </c>
      <c r="J6711" s="26" t="str">
        <f>IF(OR(E6711="",E6711="!!!",F6711="NEW"),"",COUNTBLANK(OFFSET(A$1,,,SUMPRODUCT(MAX(ROW(E$2:E6711)*(E6711=E$2:E6711)))))-COUNTBLANK(OFFSET(A$1,,,SUMPRODUCT(MAX(ROW(E$1:E6710)*(E2=E$1:E6710))))))</f>
        <v> </v>
      </c>
      <c r="K6711" s="26" t="str">
        <f>IF(OR(E6711="",E6711="!!!",F6711="NEW"),"",INDEX(J$1:J6710,SUMPRODUCT(MAX(ROW(E$1:E6710)*(E6711=E$1:E6710)))))</f>
        <v> </v>
      </c>
      <c r="L6711" s="27"/>
    </row>
    <row r="6712" spans="1:12">
      <c r="A6712" s="20" t="s">
        <v>2304</v>
      </c>
      <c r="B6712" s="21" t="s">
        <v>984</v>
      </c>
      <c r="C6712" s="21" t="s">
        <v>969</v>
      </c>
      <c r="D6712" s="21" t="s">
        <v>964</v>
      </c>
      <c r="E6712" s="22">
        <f>IF(D6712="?OLD","!!!","")</f>
        <v/>
      </c>
      <c r="F6712" s="23" t="str">
        <f>IF(OR(E6712="",E6712="!!!"),"",IF(NOT(ISNA(VLOOKUP(E6712,E$1:E6711,1,FALSE()))),"OLD",IF(AND(E6712&lt;&gt;"",E6712&lt;&gt;"!!!"),"NEW","")))</f>
        <v> </v>
      </c>
      <c r="G6712" s="24" t="str">
        <f>IF(OR(E6712="",E6712="!!!"),"",IF(OR(J6712=0,AND(J6712=1,K6712=1),AND(J6712=1,I6712="SBJ"),AND(J6712=1,I6712=0)),"?IN_FOCUS",IF(J6712&lt;=2,"?ACTIVATED",IF(J6712&lt;&gt;"","?FAMILIAR",IF(F6712="NEW",IF(ISNA(VLOOKUP(E6712,#REF!,1,FALSE())),"?TYPE_IDENTIFIABLE","?REFERENTIAL"),"_")))))</f>
        <v> </v>
      </c>
      <c r="H6712" s="25" t="str">
        <f>IF(J6712&lt;&gt;1,"",IF(I6712="SBJ","CB","?"))</f>
        <v> </v>
      </c>
      <c r="I6712" s="26" t="str">
        <f>IF(OR(E6712="",E6712="!!!",F6712="NEW"),"",INDEX(B6711:B$2,-1+SUMPRODUCT(MAX(ROW(E6711:E$2)*(E6712=E6711:E$2)))))</f>
        <v> </v>
      </c>
      <c r="J6712" s="26" t="str">
        <f>IF(OR(E6712="",E6712="!!!",F6712="NEW"),"",COUNTBLANK(OFFSET(A$1,,,SUMPRODUCT(MAX(ROW(E$2:E6712)*(E6712=E$2:E6712)))))-COUNTBLANK(OFFSET(A$1,,,SUMPRODUCT(MAX(ROW(E$1:E6711)*(E2=E$1:E6711))))))</f>
        <v> </v>
      </c>
      <c r="K6712" s="26" t="str">
        <f>IF(OR(E6712="",E6712="!!!",F6712="NEW"),"",INDEX(J$1:J6711,SUMPRODUCT(MAX(ROW(E$1:E6711)*(E6712=E$1:E6711)))))</f>
        <v> </v>
      </c>
      <c r="L6712" s="27"/>
    </row>
    <row r="6713" spans="1:12">
      <c r="A6713" s="20" t="s">
        <v>1105</v>
      </c>
      <c r="E6713" s="22">
        <f>IF(D6713="?OLD","!!!","")</f>
        <v/>
      </c>
      <c r="F6713" s="23" t="str">
        <f>IF(OR(E6713="",E6713="!!!"),"",IF(NOT(ISNA(VLOOKUP(E6713,E$1:E6712,1,FALSE()))),"OLD",IF(AND(E6713&lt;&gt;"",E6713&lt;&gt;"!!!"),"NEW","")))</f>
        <v> </v>
      </c>
      <c r="G6713" s="24" t="str">
        <f>IF(OR(E6713="",E6713="!!!"),"",IF(OR(J6713=0,AND(J6713=1,K6713=1),AND(J6713=1,I6713="SBJ"),AND(J6713=1,I6713=0)),"?IN_FOCUS",IF(J6713&lt;=2,"?ACTIVATED",IF(J6713&lt;&gt;"","?FAMILIAR",IF(F6713="NEW",IF(ISNA(VLOOKUP(E6713,#REF!,1,FALSE())),"?TYPE_IDENTIFIABLE","?REFERENTIAL"),"_")))))</f>
        <v> </v>
      </c>
      <c r="H6713" s="25" t="str">
        <f>IF(J6713&lt;&gt;1,"",IF(I6713="SBJ","CB","?"))</f>
        <v> </v>
      </c>
      <c r="I6713" s="26" t="str">
        <f>IF(OR(E6713="",E6713="!!!",F6713="NEW"),"",INDEX(B6712:B$2,-1+SUMPRODUCT(MAX(ROW(E6712:E$2)*(E6713=E6712:E$2)))))</f>
        <v> </v>
      </c>
      <c r="J6713" s="26" t="str">
        <f>IF(OR(E6713="",E6713="!!!",F6713="NEW"),"",COUNTBLANK(OFFSET(A$1,,,SUMPRODUCT(MAX(ROW(E$2:E6713)*(E6713=E$2:E6713)))))-COUNTBLANK(OFFSET(A$1,,,SUMPRODUCT(MAX(ROW(E$1:E6712)*(E2=E$1:E6712))))))</f>
        <v> </v>
      </c>
      <c r="K6713" s="26" t="str">
        <f>IF(OR(E6713="",E6713="!!!",F6713="NEW"),"",INDEX(J$1:J6712,SUMPRODUCT(MAX(ROW(E$1:E6712)*(E6713=E$1:E6712)))))</f>
        <v> </v>
      </c>
      <c r="L6713" s="27"/>
    </row>
    <row r="6714" spans="1:12">
      <c r="A6714" s="20" t="s">
        <v>1053</v>
      </c>
      <c r="E6714" s="22">
        <f>IF(D6714="?OLD","!!!","")</f>
        <v/>
      </c>
      <c r="F6714" s="23" t="str">
        <f>IF(OR(E6714="",E6714="!!!"),"",IF(NOT(ISNA(VLOOKUP(E6714,E$1:E6713,1,FALSE()))),"OLD",IF(AND(E6714&lt;&gt;"",E6714&lt;&gt;"!!!"),"NEW","")))</f>
        <v> </v>
      </c>
      <c r="G6714" s="24" t="str">
        <f>IF(OR(E6714="",E6714="!!!"),"",IF(OR(J6714=0,AND(J6714=1,K6714=1),AND(J6714=1,I6714="SBJ"),AND(J6714=1,I6714=0)),"?IN_FOCUS",IF(J6714&lt;=2,"?ACTIVATED",IF(J6714&lt;&gt;"","?FAMILIAR",IF(F6714="NEW",IF(ISNA(VLOOKUP(E6714,#REF!,1,FALSE())),"?TYPE_IDENTIFIABLE","?REFERENTIAL"),"_")))))</f>
        <v> </v>
      </c>
      <c r="H6714" s="25" t="str">
        <f>IF(J6714&lt;&gt;1,"",IF(I6714="SBJ","CB","?"))</f>
        <v> </v>
      </c>
      <c r="I6714" s="26" t="str">
        <f>IF(OR(E6714="",E6714="!!!",F6714="NEW"),"",INDEX(B6713:B$2,-1+SUMPRODUCT(MAX(ROW(E6713:E$2)*(E6714=E6713:E$2)))))</f>
        <v> </v>
      </c>
      <c r="J6714" s="26" t="str">
        <f>IF(OR(E6714="",E6714="!!!",F6714="NEW"),"",COUNTBLANK(OFFSET(A$1,,,SUMPRODUCT(MAX(ROW(E$2:E6714)*(E6714=E$2:E6714)))))-COUNTBLANK(OFFSET(A$1,,,SUMPRODUCT(MAX(ROW(E$1:E6713)*(E2=E$1:E6713))))))</f>
        <v> </v>
      </c>
      <c r="K6714" s="26" t="str">
        <f>IF(OR(E6714="",E6714="!!!",F6714="NEW"),"",INDEX(J$1:J6713,SUMPRODUCT(MAX(ROW(E$1:E6713)*(E6714=E$1:E6713)))))</f>
        <v> </v>
      </c>
      <c r="L6714" s="27"/>
    </row>
    <row r="6715" spans="1:12">
      <c r="A6715" s="20" t="s">
        <v>1106</v>
      </c>
      <c r="E6715" s="22">
        <f>IF(D6715="?OLD","!!!","")</f>
        <v/>
      </c>
      <c r="F6715" s="23" t="str">
        <f>IF(OR(E6715="",E6715="!!!"),"",IF(NOT(ISNA(VLOOKUP(E6715,E$1:E6714,1,FALSE()))),"OLD",IF(AND(E6715&lt;&gt;"",E6715&lt;&gt;"!!!"),"NEW","")))</f>
        <v> </v>
      </c>
      <c r="G6715" s="24" t="str">
        <f>IF(OR(E6715="",E6715="!!!"),"",IF(OR(J6715=0,AND(J6715=1,K6715=1),AND(J6715=1,I6715="SBJ"),AND(J6715=1,I6715=0)),"?IN_FOCUS",IF(J6715&lt;=2,"?ACTIVATED",IF(J6715&lt;&gt;"","?FAMILIAR",IF(F6715="NEW",IF(ISNA(VLOOKUP(E6715,#REF!,1,FALSE())),"?TYPE_IDENTIFIABLE","?REFERENTIAL"),"_")))))</f>
        <v> </v>
      </c>
      <c r="H6715" s="25" t="str">
        <f>IF(J6715&lt;&gt;1,"",IF(I6715="SBJ","CB","?"))</f>
        <v> </v>
      </c>
      <c r="I6715" s="26" t="str">
        <f>IF(OR(E6715="",E6715="!!!",F6715="NEW"),"",INDEX(B6714:B$2,-1+SUMPRODUCT(MAX(ROW(E6714:E$2)*(E6715=E6714:E$2)))))</f>
        <v> </v>
      </c>
      <c r="J6715" s="26" t="str">
        <f>IF(OR(E6715="",E6715="!!!",F6715="NEW"),"",COUNTBLANK(OFFSET(A$1,,,SUMPRODUCT(MAX(ROW(E$2:E6715)*(E6715=E$2:E6715)))))-COUNTBLANK(OFFSET(A$1,,,SUMPRODUCT(MAX(ROW(E$1:E6714)*(E2=E$1:E6714))))))</f>
        <v> </v>
      </c>
      <c r="K6715" s="26" t="str">
        <f>IF(OR(E6715="",E6715="!!!",F6715="NEW"),"",INDEX(J$1:J6714,SUMPRODUCT(MAX(ROW(E$1:E6714)*(E6715=E$1:E6714)))))</f>
        <v> </v>
      </c>
      <c r="L6715" s="27"/>
    </row>
    <row r="6716" spans="1:12">
      <c r="A6716" s="20" t="s">
        <v>1010</v>
      </c>
      <c r="E6716" s="22">
        <f>IF(D6716="?OLD","!!!","")</f>
        <v/>
      </c>
      <c r="F6716" s="23" t="str">
        <f>IF(OR(E6716="",E6716="!!!"),"",IF(NOT(ISNA(VLOOKUP(E6716,E$1:E6715,1,FALSE()))),"OLD",IF(AND(E6716&lt;&gt;"",E6716&lt;&gt;"!!!"),"NEW","")))</f>
        <v> </v>
      </c>
      <c r="G6716" s="24" t="str">
        <f>IF(OR(E6716="",E6716="!!!"),"",IF(OR(J6716=0,AND(J6716=1,K6716=1),AND(J6716=1,I6716="SBJ"),AND(J6716=1,I6716=0)),"?IN_FOCUS",IF(J6716&lt;=2,"?ACTIVATED",IF(J6716&lt;&gt;"","?FAMILIAR",IF(F6716="NEW",IF(ISNA(VLOOKUP(E6716,#REF!,1,FALSE())),"?TYPE_IDENTIFIABLE","?REFERENTIAL"),"_")))))</f>
        <v> </v>
      </c>
      <c r="H6716" s="25" t="str">
        <f>IF(J6716&lt;&gt;1,"",IF(I6716="SBJ","CB","?"))</f>
        <v> </v>
      </c>
      <c r="I6716" s="26" t="str">
        <f>IF(OR(E6716="",E6716="!!!",F6716="NEW"),"",INDEX(B6715:B$2,-1+SUMPRODUCT(MAX(ROW(E6715:E$2)*(E6716=E6715:E$2)))))</f>
        <v> </v>
      </c>
      <c r="J6716" s="26" t="str">
        <f>IF(OR(E6716="",E6716="!!!",F6716="NEW"),"",COUNTBLANK(OFFSET(A$1,,,SUMPRODUCT(MAX(ROW(E$2:E6716)*(E6716=E$2:E6716)))))-COUNTBLANK(OFFSET(A$1,,,SUMPRODUCT(MAX(ROW(E$1:E6715)*(E2=E$1:E6715))))))</f>
        <v> </v>
      </c>
      <c r="K6716" s="26" t="str">
        <f>IF(OR(E6716="",E6716="!!!",F6716="NEW"),"",INDEX(J$1:J6715,SUMPRODUCT(MAX(ROW(E$1:E6715)*(E6716=E$1:E6715)))))</f>
        <v> </v>
      </c>
      <c r="L6716" s="27"/>
    </row>
    <row r="6717" spans="1:12">
      <c r="A6717" s="20" t="s">
        <v>2568</v>
      </c>
      <c r="B6717" s="21" t="s">
        <v>962</v>
      </c>
      <c r="C6717" s="21" t="s">
        <v>1012</v>
      </c>
      <c r="E6717" s="22">
        <f>IF(D6717="?OLD","!!!","")</f>
        <v/>
      </c>
      <c r="F6717" s="23" t="str">
        <f>IF(OR(E6717="",E6717="!!!"),"",IF(NOT(ISNA(VLOOKUP(E6717,E$1:E6716,1,FALSE()))),"OLD",IF(AND(E6717&lt;&gt;"",E6717&lt;&gt;"!!!"),"NEW","")))</f>
        <v> </v>
      </c>
      <c r="G6717" s="24" t="str">
        <f>IF(OR(E6717="",E6717="!!!"),"",IF(OR(J6717=0,AND(J6717=1,K6717=1),AND(J6717=1,I6717="SBJ"),AND(J6717=1,I6717=0)),"?IN_FOCUS",IF(J6717&lt;=2,"?ACTIVATED",IF(J6717&lt;&gt;"","?FAMILIAR",IF(F6717="NEW",IF(ISNA(VLOOKUP(E6717,#REF!,1,FALSE())),"?TYPE_IDENTIFIABLE","?REFERENTIAL"),"_")))))</f>
        <v> </v>
      </c>
      <c r="H6717" s="25" t="str">
        <f>IF(J6717&lt;&gt;1,"",IF(I6717="SBJ","CB","?"))</f>
        <v> </v>
      </c>
      <c r="I6717" s="26" t="str">
        <f>IF(OR(E6717="",E6717="!!!",F6717="NEW"),"",INDEX(B6716:B$2,-1+SUMPRODUCT(MAX(ROW(E6716:E$2)*(E6717=E6716:E$2)))))</f>
        <v> </v>
      </c>
      <c r="J6717" s="26" t="str">
        <f>IF(OR(E6717="",E6717="!!!",F6717="NEW"),"",COUNTBLANK(OFFSET(A$1,,,SUMPRODUCT(MAX(ROW(E$2:E6717)*(E6717=E$2:E6717)))))-COUNTBLANK(OFFSET(A$1,,,SUMPRODUCT(MAX(ROW(E$1:E6716)*(E2=E$1:E6716))))))</f>
        <v> </v>
      </c>
      <c r="K6717" s="26" t="str">
        <f>IF(OR(E6717="",E6717="!!!",F6717="NEW"),"",INDEX(J$1:J6716,SUMPRODUCT(MAX(ROW(E$1:E6716)*(E6717=E$1:E6716)))))</f>
        <v> </v>
      </c>
      <c r="L6717" s="27"/>
    </row>
    <row r="6718" spans="1:12">
      <c r="A6718" s="20" t="s">
        <v>974</v>
      </c>
      <c r="E6718" s="22">
        <f>IF(D6718="?OLD","!!!","")</f>
        <v/>
      </c>
      <c r="F6718" s="23" t="str">
        <f>IF(OR(E6718="",E6718="!!!"),"",IF(NOT(ISNA(VLOOKUP(E6718,E$1:E6717,1,FALSE()))),"OLD",IF(AND(E6718&lt;&gt;"",E6718&lt;&gt;"!!!"),"NEW","")))</f>
        <v> </v>
      </c>
      <c r="G6718" s="24" t="str">
        <f>IF(OR(E6718="",E6718="!!!"),"",IF(OR(J6718=0,AND(J6718=1,K6718=1),AND(J6718=1,I6718="SBJ"),AND(J6718=1,I6718=0)),"?IN_FOCUS",IF(J6718&lt;=2,"?ACTIVATED",IF(J6718&lt;&gt;"","?FAMILIAR",IF(F6718="NEW",IF(ISNA(VLOOKUP(E6718,#REF!,1,FALSE())),"?TYPE_IDENTIFIABLE","?REFERENTIAL"),"_")))))</f>
        <v> </v>
      </c>
      <c r="H6718" s="25" t="str">
        <f>IF(J6718&lt;&gt;1,"",IF(I6718="SBJ","CB","?"))</f>
        <v> </v>
      </c>
      <c r="I6718" s="26" t="str">
        <f>IF(OR(E6718="",E6718="!!!",F6718="NEW"),"",INDEX(B6717:B$2,-1+SUMPRODUCT(MAX(ROW(E6717:E$2)*(E6718=E6717:E$2)))))</f>
        <v> </v>
      </c>
      <c r="J6718" s="26" t="str">
        <f>IF(OR(E6718="",E6718="!!!",F6718="NEW"),"",COUNTBLANK(OFFSET(A$1,,,SUMPRODUCT(MAX(ROW(E$2:E6718)*(E6718=E$2:E6718)))))-COUNTBLANK(OFFSET(A$1,,,SUMPRODUCT(MAX(ROW(E$1:E6717)*(E2=E$1:E6717))))))</f>
        <v> </v>
      </c>
      <c r="K6718" s="26" t="str">
        <f>IF(OR(E6718="",E6718="!!!",F6718="NEW"),"",INDEX(J$1:J6717,SUMPRODUCT(MAX(ROW(E$1:E6717)*(E6718=E$1:E6717)))))</f>
        <v> </v>
      </c>
      <c r="L6718" s="27"/>
    </row>
    <row r="6719" spans="1:12">
      <c r="A6719" s="20" t="s">
        <v>989</v>
      </c>
      <c r="E6719" s="22">
        <f>IF(D6719="?OLD","!!!","")</f>
        <v/>
      </c>
      <c r="F6719" s="23" t="str">
        <f>IF(OR(E6719="",E6719="!!!"),"",IF(NOT(ISNA(VLOOKUP(E6719,E$1:E6718,1,FALSE()))),"OLD",IF(AND(E6719&lt;&gt;"",E6719&lt;&gt;"!!!"),"NEW","")))</f>
        <v> </v>
      </c>
      <c r="G6719" s="24" t="str">
        <f>IF(OR(E6719="",E6719="!!!"),"",IF(OR(J6719=0,AND(J6719=1,K6719=1),AND(J6719=1,I6719="SBJ"),AND(J6719=1,I6719=0)),"?IN_FOCUS",IF(J6719&lt;=2,"?ACTIVATED",IF(J6719&lt;&gt;"","?FAMILIAR",IF(F6719="NEW",IF(ISNA(VLOOKUP(E6719,#REF!,1,FALSE())),"?TYPE_IDENTIFIABLE","?REFERENTIAL"),"_")))))</f>
        <v> </v>
      </c>
      <c r="H6719" s="25" t="str">
        <f>IF(J6719&lt;&gt;1,"",IF(I6719="SBJ","CB","?"))</f>
        <v> </v>
      </c>
      <c r="I6719" s="26" t="str">
        <f>IF(OR(E6719="",E6719="!!!",F6719="NEW"),"",INDEX(B6718:B$2,-1+SUMPRODUCT(MAX(ROW(E6718:E$2)*(E6719=E6718:E$2)))))</f>
        <v> </v>
      </c>
      <c r="J6719" s="26" t="str">
        <f>IF(OR(E6719="",E6719="!!!",F6719="NEW"),"",COUNTBLANK(OFFSET(A$1,,,SUMPRODUCT(MAX(ROW(E$2:E6719)*(E6719=E$2:E6719)))))-COUNTBLANK(OFFSET(A$1,,,SUMPRODUCT(MAX(ROW(E$1:E6718)*(E2=E$1:E6718))))))</f>
        <v> </v>
      </c>
      <c r="K6719" s="26" t="str">
        <f>IF(OR(E6719="",E6719="!!!",F6719="NEW"),"",INDEX(J$1:J6718,SUMPRODUCT(MAX(ROW(E$1:E6718)*(E6719=E$1:E6718)))))</f>
        <v> </v>
      </c>
      <c r="L6719" s="27"/>
    </row>
    <row r="6720" spans="1:12">
      <c r="A6720" s="20" t="s">
        <v>1549</v>
      </c>
      <c r="B6720" s="21" t="s">
        <v>1046</v>
      </c>
      <c r="C6720" s="21" t="s">
        <v>969</v>
      </c>
      <c r="D6720" s="21" t="s">
        <v>964</v>
      </c>
      <c r="E6720" s="22">
        <f>IF(D6720="?OLD","!!!","")</f>
        <v/>
      </c>
      <c r="F6720" s="23" t="str">
        <f>IF(OR(E6720="",E6720="!!!"),"",IF(NOT(ISNA(VLOOKUP(E6720,E$1:E6719,1,FALSE()))),"OLD",IF(AND(E6720&lt;&gt;"",E6720&lt;&gt;"!!!"),"NEW","")))</f>
        <v> </v>
      </c>
      <c r="G6720" s="24" t="str">
        <f>IF(OR(E6720="",E6720="!!!"),"",IF(OR(J6720=0,AND(J6720=1,K6720=1),AND(J6720=1,I6720="SBJ"),AND(J6720=1,I6720=0)),"?IN_FOCUS",IF(J6720&lt;=2,"?ACTIVATED",IF(J6720&lt;&gt;"","?FAMILIAR",IF(F6720="NEW",IF(ISNA(VLOOKUP(E6720,#REF!,1,FALSE())),"?TYPE_IDENTIFIABLE","?REFERENTIAL"),"_")))))</f>
        <v> </v>
      </c>
      <c r="H6720" s="25" t="str">
        <f>IF(J6720&lt;&gt;1,"",IF(I6720="SBJ","CB","?"))</f>
        <v> </v>
      </c>
      <c r="I6720" s="26" t="str">
        <f>IF(OR(E6720="",E6720="!!!",F6720="NEW"),"",INDEX(B6719:B$2,-1+SUMPRODUCT(MAX(ROW(E6719:E$2)*(E6720=E6719:E$2)))))</f>
        <v> </v>
      </c>
      <c r="J6720" s="26" t="str">
        <f>IF(OR(E6720="",E6720="!!!",F6720="NEW"),"",COUNTBLANK(OFFSET(A$1,,,SUMPRODUCT(MAX(ROW(E$2:E6720)*(E6720=E$2:E6720)))))-COUNTBLANK(OFFSET(A$1,,,SUMPRODUCT(MAX(ROW(E$1:E6719)*(E2=E$1:E6719))))))</f>
        <v> </v>
      </c>
      <c r="K6720" s="26" t="str">
        <f>IF(OR(E6720="",E6720="!!!",F6720="NEW"),"",INDEX(J$1:J6719,SUMPRODUCT(MAX(ROW(E$1:E6719)*(E6720=E$1:E6719)))))</f>
        <v> </v>
      </c>
      <c r="L6720" s="27"/>
    </row>
    <row r="6721" spans="1:12">
      <c r="A6721" s="20" t="s">
        <v>1105</v>
      </c>
      <c r="E6721" s="22">
        <f>IF(D6721="?OLD","!!!","")</f>
        <v/>
      </c>
      <c r="F6721" s="23" t="str">
        <f>IF(OR(E6721="",E6721="!!!"),"",IF(NOT(ISNA(VLOOKUP(E6721,E$1:E6720,1,FALSE()))),"OLD",IF(AND(E6721&lt;&gt;"",E6721&lt;&gt;"!!!"),"NEW","")))</f>
        <v> </v>
      </c>
      <c r="G6721" s="24" t="str">
        <f>IF(OR(E6721="",E6721="!!!"),"",IF(OR(J6721=0,AND(J6721=1,K6721=1),AND(J6721=1,I6721="SBJ"),AND(J6721=1,I6721=0)),"?IN_FOCUS",IF(J6721&lt;=2,"?ACTIVATED",IF(J6721&lt;&gt;"","?FAMILIAR",IF(F6721="NEW",IF(ISNA(VLOOKUP(E6721,#REF!,1,FALSE())),"?TYPE_IDENTIFIABLE","?REFERENTIAL"),"_")))))</f>
        <v> </v>
      </c>
      <c r="H6721" s="25" t="str">
        <f>IF(J6721&lt;&gt;1,"",IF(I6721="SBJ","CB","?"))</f>
        <v> </v>
      </c>
      <c r="I6721" s="26" t="str">
        <f>IF(OR(E6721="",E6721="!!!",F6721="NEW"),"",INDEX(B6720:B$2,-1+SUMPRODUCT(MAX(ROW(E6720:E$2)*(E6721=E6720:E$2)))))</f>
        <v> </v>
      </c>
      <c r="J6721" s="26" t="str">
        <f>IF(OR(E6721="",E6721="!!!",F6721="NEW"),"",COUNTBLANK(OFFSET(A$1,,,SUMPRODUCT(MAX(ROW(E$2:E6721)*(E6721=E$2:E6721)))))-COUNTBLANK(OFFSET(A$1,,,SUMPRODUCT(MAX(ROW(E$1:E6720)*(E2=E$1:E6720))))))</f>
        <v> </v>
      </c>
      <c r="K6721" s="26" t="str">
        <f>IF(OR(E6721="",E6721="!!!",F6721="NEW"),"",INDEX(J$1:J6720,SUMPRODUCT(MAX(ROW(E$1:E6720)*(E6721=E$1:E6720)))))</f>
        <v> </v>
      </c>
      <c r="L6721" s="27"/>
    </row>
    <row r="6722" spans="1:12">
      <c r="A6722" s="20" t="s">
        <v>1053</v>
      </c>
      <c r="E6722" s="22">
        <f>IF(D6722="?OLD","!!!","")</f>
        <v/>
      </c>
      <c r="F6722" s="23" t="str">
        <f>IF(OR(E6722="",E6722="!!!"),"",IF(NOT(ISNA(VLOOKUP(E6722,E$1:E6721,1,FALSE()))),"OLD",IF(AND(E6722&lt;&gt;"",E6722&lt;&gt;"!!!"),"NEW","")))</f>
        <v> </v>
      </c>
      <c r="G6722" s="24" t="str">
        <f>IF(OR(E6722="",E6722="!!!"),"",IF(OR(J6722=0,AND(J6722=1,K6722=1),AND(J6722=1,I6722="SBJ"),AND(J6722=1,I6722=0)),"?IN_FOCUS",IF(J6722&lt;=2,"?ACTIVATED",IF(J6722&lt;&gt;"","?FAMILIAR",IF(F6722="NEW",IF(ISNA(VLOOKUP(E6722,#REF!,1,FALSE())),"?TYPE_IDENTIFIABLE","?REFERENTIAL"),"_")))))</f>
        <v> </v>
      </c>
      <c r="H6722" s="25" t="str">
        <f>IF(J6722&lt;&gt;1,"",IF(I6722="SBJ","CB","?"))</f>
        <v> </v>
      </c>
      <c r="I6722" s="26" t="str">
        <f>IF(OR(E6722="",E6722="!!!",F6722="NEW"),"",INDEX(B6721:B$2,-1+SUMPRODUCT(MAX(ROW(E6721:E$2)*(E6722=E6721:E$2)))))</f>
        <v> </v>
      </c>
      <c r="J6722" s="26" t="str">
        <f>IF(OR(E6722="",E6722="!!!",F6722="NEW"),"",COUNTBLANK(OFFSET(A$1,,,SUMPRODUCT(MAX(ROW(E$2:E6722)*(E6722=E$2:E6722)))))-COUNTBLANK(OFFSET(A$1,,,SUMPRODUCT(MAX(ROW(E$1:E6721)*(E2=E$1:E6721))))))</f>
        <v> </v>
      </c>
      <c r="K6722" s="26" t="str">
        <f>IF(OR(E6722="",E6722="!!!",F6722="NEW"),"",INDEX(J$1:J6721,SUMPRODUCT(MAX(ROW(E$1:E6721)*(E6722=E$1:E6721)))))</f>
        <v> </v>
      </c>
      <c r="L6722" s="27"/>
    </row>
    <row r="6723" spans="1:12">
      <c r="A6723" s="20" t="s">
        <v>1106</v>
      </c>
      <c r="E6723" s="22">
        <f>IF(D6723="?OLD","!!!","")</f>
        <v/>
      </c>
      <c r="F6723" s="23" t="str">
        <f>IF(OR(E6723="",E6723="!!!"),"",IF(NOT(ISNA(VLOOKUP(E6723,E$1:E6722,1,FALSE()))),"OLD",IF(AND(E6723&lt;&gt;"",E6723&lt;&gt;"!!!"),"NEW","")))</f>
        <v> </v>
      </c>
      <c r="G6723" s="24" t="str">
        <f>IF(OR(E6723="",E6723="!!!"),"",IF(OR(J6723=0,AND(J6723=1,K6723=1),AND(J6723=1,I6723="SBJ"),AND(J6723=1,I6723=0)),"?IN_FOCUS",IF(J6723&lt;=2,"?ACTIVATED",IF(J6723&lt;&gt;"","?FAMILIAR",IF(F6723="NEW",IF(ISNA(VLOOKUP(E6723,#REF!,1,FALSE())),"?TYPE_IDENTIFIABLE","?REFERENTIAL"),"_")))))</f>
        <v> </v>
      </c>
      <c r="H6723" s="25" t="str">
        <f>IF(J6723&lt;&gt;1,"",IF(I6723="SBJ","CB","?"))</f>
        <v> </v>
      </c>
      <c r="I6723" s="26" t="str">
        <f>IF(OR(E6723="",E6723="!!!",F6723="NEW"),"",INDEX(B6722:B$2,-1+SUMPRODUCT(MAX(ROW(E6722:E$2)*(E6723=E6722:E$2)))))</f>
        <v> </v>
      </c>
      <c r="J6723" s="26" t="str">
        <f>IF(OR(E6723="",E6723="!!!",F6723="NEW"),"",COUNTBLANK(OFFSET(A$1,,,SUMPRODUCT(MAX(ROW(E$2:E6723)*(E6723=E$2:E6723)))))-COUNTBLANK(OFFSET(A$1,,,SUMPRODUCT(MAX(ROW(E$1:E6722)*(E2=E$1:E6722))))))</f>
        <v> </v>
      </c>
      <c r="K6723" s="26" t="str">
        <f>IF(OR(E6723="",E6723="!!!",F6723="NEW"),"",INDEX(J$1:J6722,SUMPRODUCT(MAX(ROW(E$1:E6722)*(E6723=E$1:E6722)))))</f>
        <v> </v>
      </c>
      <c r="L6723" s="27"/>
    </row>
    <row r="6724" spans="1:12">
      <c r="A6724" s="20" t="s">
        <v>1010</v>
      </c>
      <c r="E6724" s="22">
        <f>IF(D6724="?OLD","!!!","")</f>
        <v/>
      </c>
      <c r="F6724" s="23" t="str">
        <f>IF(OR(E6724="",E6724="!!!"),"",IF(NOT(ISNA(VLOOKUP(E6724,E$1:E6723,1,FALSE()))),"OLD",IF(AND(E6724&lt;&gt;"",E6724&lt;&gt;"!!!"),"NEW","")))</f>
        <v> </v>
      </c>
      <c r="G6724" s="24" t="str">
        <f>IF(OR(E6724="",E6724="!!!"),"",IF(OR(J6724=0,AND(J6724=1,K6724=1),AND(J6724=1,I6724="SBJ"),AND(J6724=1,I6724=0)),"?IN_FOCUS",IF(J6724&lt;=2,"?ACTIVATED",IF(J6724&lt;&gt;"","?FAMILIAR",IF(F6724="NEW",IF(ISNA(VLOOKUP(E6724,#REF!,1,FALSE())),"?TYPE_IDENTIFIABLE","?REFERENTIAL"),"_")))))</f>
        <v> </v>
      </c>
      <c r="H6724" s="25" t="str">
        <f>IF(J6724&lt;&gt;1,"",IF(I6724="SBJ","CB","?"))</f>
        <v> </v>
      </c>
      <c r="I6724" s="26" t="str">
        <f>IF(OR(E6724="",E6724="!!!",F6724="NEW"),"",INDEX(B6723:B$2,-1+SUMPRODUCT(MAX(ROW(E6723:E$2)*(E6724=E6723:E$2)))))</f>
        <v> </v>
      </c>
      <c r="J6724" s="26" t="str">
        <f>IF(OR(E6724="",E6724="!!!",F6724="NEW"),"",COUNTBLANK(OFFSET(A$1,,,SUMPRODUCT(MAX(ROW(E$2:E6724)*(E6724=E$2:E6724)))))-COUNTBLANK(OFFSET(A$1,,,SUMPRODUCT(MAX(ROW(E$1:E6723)*(E2=E$1:E6723))))))</f>
        <v> </v>
      </c>
      <c r="K6724" s="26" t="str">
        <f>IF(OR(E6724="",E6724="!!!",F6724="NEW"),"",INDEX(J$1:J6723,SUMPRODUCT(MAX(ROW(E$1:E6723)*(E6724=E$1:E6723)))))</f>
        <v> </v>
      </c>
      <c r="L6724" s="27"/>
    </row>
    <row r="6725" spans="1:12">
      <c r="A6725" s="20" t="s">
        <v>2568</v>
      </c>
      <c r="B6725" s="21" t="s">
        <v>962</v>
      </c>
      <c r="C6725" s="21" t="s">
        <v>1012</v>
      </c>
      <c r="E6725" s="22">
        <f>IF(D6725="?OLD","!!!","")</f>
        <v/>
      </c>
      <c r="F6725" s="23" t="str">
        <f>IF(OR(E6725="",E6725="!!!"),"",IF(NOT(ISNA(VLOOKUP(E6725,E$1:E6724,1,FALSE()))),"OLD",IF(AND(E6725&lt;&gt;"",E6725&lt;&gt;"!!!"),"NEW","")))</f>
        <v> </v>
      </c>
      <c r="G6725" s="24" t="str">
        <f>IF(OR(E6725="",E6725="!!!"),"",IF(OR(J6725=0,AND(J6725=1,K6725=1),AND(J6725=1,I6725="SBJ"),AND(J6725=1,I6725=0)),"?IN_FOCUS",IF(J6725&lt;=2,"?ACTIVATED",IF(J6725&lt;&gt;"","?FAMILIAR",IF(F6725="NEW",IF(ISNA(VLOOKUP(E6725,#REF!,1,FALSE())),"?TYPE_IDENTIFIABLE","?REFERENTIAL"),"_")))))</f>
        <v> </v>
      </c>
      <c r="H6725" s="25" t="str">
        <f>IF(J6725&lt;&gt;1,"",IF(I6725="SBJ","CB","?"))</f>
        <v> </v>
      </c>
      <c r="I6725" s="26" t="str">
        <f>IF(OR(E6725="",E6725="!!!",F6725="NEW"),"",INDEX(B6724:B$2,-1+SUMPRODUCT(MAX(ROW(E6724:E$2)*(E6725=E6724:E$2)))))</f>
        <v> </v>
      </c>
      <c r="J6725" s="26" t="str">
        <f>IF(OR(E6725="",E6725="!!!",F6725="NEW"),"",COUNTBLANK(OFFSET(A$1,,,SUMPRODUCT(MAX(ROW(E$2:E6725)*(E6725=E$2:E6725)))))-COUNTBLANK(OFFSET(A$1,,,SUMPRODUCT(MAX(ROW(E$1:E6724)*(E2=E$1:E6724))))))</f>
        <v> </v>
      </c>
      <c r="K6725" s="26" t="str">
        <f>IF(OR(E6725="",E6725="!!!",F6725="NEW"),"",INDEX(J$1:J6724,SUMPRODUCT(MAX(ROW(E$1:E6724)*(E6725=E$1:E6724)))))</f>
        <v> </v>
      </c>
      <c r="L6725" s="27"/>
    </row>
    <row r="6726" spans="1:12">
      <c r="A6726" s="20" t="s">
        <v>974</v>
      </c>
      <c r="E6726" s="22">
        <f>IF(D6726="?OLD","!!!","")</f>
        <v/>
      </c>
      <c r="F6726" s="23" t="str">
        <f>IF(OR(E6726="",E6726="!!!"),"",IF(NOT(ISNA(VLOOKUP(E6726,E$1:E6725,1,FALSE()))),"OLD",IF(AND(E6726&lt;&gt;"",E6726&lt;&gt;"!!!"),"NEW","")))</f>
        <v> </v>
      </c>
      <c r="G6726" s="24" t="str">
        <f>IF(OR(E6726="",E6726="!!!"),"",IF(OR(J6726=0,AND(J6726=1,K6726=1),AND(J6726=1,I6726="SBJ"),AND(J6726=1,I6726=0)),"?IN_FOCUS",IF(J6726&lt;=2,"?ACTIVATED",IF(J6726&lt;&gt;"","?FAMILIAR",IF(F6726="NEW",IF(ISNA(VLOOKUP(E6726,#REF!,1,FALSE())),"?TYPE_IDENTIFIABLE","?REFERENTIAL"),"_")))))</f>
        <v> </v>
      </c>
      <c r="H6726" s="25" t="str">
        <f>IF(J6726&lt;&gt;1,"",IF(I6726="SBJ","CB","?"))</f>
        <v> </v>
      </c>
      <c r="I6726" s="26" t="str">
        <f>IF(OR(E6726="",E6726="!!!",F6726="NEW"),"",INDEX(B6725:B$2,-1+SUMPRODUCT(MAX(ROW(E6725:E$2)*(E6726=E6725:E$2)))))</f>
        <v> </v>
      </c>
      <c r="J6726" s="26" t="str">
        <f>IF(OR(E6726="",E6726="!!!",F6726="NEW"),"",COUNTBLANK(OFFSET(A$1,,,SUMPRODUCT(MAX(ROW(E$2:E6726)*(E6726=E$2:E6726)))))-COUNTBLANK(OFFSET(A$1,,,SUMPRODUCT(MAX(ROW(E$1:E6725)*(E2=E$1:E6725))))))</f>
        <v> </v>
      </c>
      <c r="K6726" s="26" t="str">
        <f>IF(OR(E6726="",E6726="!!!",F6726="NEW"),"",INDEX(J$1:J6725,SUMPRODUCT(MAX(ROW(E$1:E6725)*(E6726=E$1:E6725)))))</f>
        <v> </v>
      </c>
      <c r="L6726" s="27"/>
    </row>
    <row r="6727" spans="1:12">
      <c r="A6727" s="20" t="s">
        <v>1094</v>
      </c>
      <c r="E6727" s="22">
        <f>IF(D6727="?OLD","!!!","")</f>
        <v/>
      </c>
      <c r="F6727" s="23" t="str">
        <f>IF(OR(E6727="",E6727="!!!"),"",IF(NOT(ISNA(VLOOKUP(E6727,E$1:E6726,1,FALSE()))),"OLD",IF(AND(E6727&lt;&gt;"",E6727&lt;&gt;"!!!"),"NEW","")))</f>
        <v> </v>
      </c>
      <c r="G6727" s="24" t="str">
        <f>IF(OR(E6727="",E6727="!!!"),"",IF(OR(J6727=0,AND(J6727=1,K6727=1),AND(J6727=1,I6727="SBJ"),AND(J6727=1,I6727=0)),"?IN_FOCUS",IF(J6727&lt;=2,"?ACTIVATED",IF(J6727&lt;&gt;"","?FAMILIAR",IF(F6727="NEW",IF(ISNA(VLOOKUP(E6727,#REF!,1,FALSE())),"?TYPE_IDENTIFIABLE","?REFERENTIAL"),"_")))))</f>
        <v> </v>
      </c>
      <c r="H6727" s="25" t="str">
        <f>IF(J6727&lt;&gt;1,"",IF(I6727="SBJ","CB","?"))</f>
        <v> </v>
      </c>
      <c r="I6727" s="26" t="str">
        <f>IF(OR(E6727="",E6727="!!!",F6727="NEW"),"",INDEX(B6726:B$2,-1+SUMPRODUCT(MAX(ROW(E6726:E$2)*(E6727=E6726:E$2)))))</f>
        <v> </v>
      </c>
      <c r="J6727" s="26" t="str">
        <f>IF(OR(E6727="",E6727="!!!",F6727="NEW"),"",COUNTBLANK(OFFSET(A$1,,,SUMPRODUCT(MAX(ROW(E$2:E6727)*(E6727=E$2:E6727)))))-COUNTBLANK(OFFSET(A$1,,,SUMPRODUCT(MAX(ROW(E$1:E6726)*(E2=E$1:E6726))))))</f>
        <v> </v>
      </c>
      <c r="K6727" s="26" t="str">
        <f>IF(OR(E6727="",E6727="!!!",F6727="NEW"),"",INDEX(J$1:J6726,SUMPRODUCT(MAX(ROW(E$1:E6726)*(E6727=E$1:E6726)))))</f>
        <v> </v>
      </c>
      <c r="L6727" s="27"/>
    </row>
    <row r="6728" spans="1:12">
      <c r="A6728" s="20" t="s">
        <v>1108</v>
      </c>
      <c r="B6728" s="21" t="s">
        <v>1084</v>
      </c>
      <c r="C6728" s="21" t="s">
        <v>985</v>
      </c>
      <c r="D6728" s="21" t="s">
        <v>964</v>
      </c>
      <c r="E6728" s="22">
        <f>IF(D6728="?OLD","!!!","")</f>
        <v/>
      </c>
      <c r="F6728" s="23" t="str">
        <f>IF(OR(E6728="",E6728="!!!"),"",IF(NOT(ISNA(VLOOKUP(E6728,E$1:E6727,1,FALSE()))),"OLD",IF(AND(E6728&lt;&gt;"",E6728&lt;&gt;"!!!"),"NEW","")))</f>
        <v> </v>
      </c>
      <c r="G6728" s="24" t="str">
        <f>IF(OR(E6728="",E6728="!!!"),"",IF(OR(J6728=0,AND(J6728=1,K6728=1),AND(J6728=1,I6728="SBJ"),AND(J6728=1,I6728=0)),"?IN_FOCUS",IF(J6728&lt;=2,"?ACTIVATED",IF(J6728&lt;&gt;"","?FAMILIAR",IF(F6728="NEW",IF(ISNA(VLOOKUP(E6728,#REF!,1,FALSE())),"?TYPE_IDENTIFIABLE","?REFERENTIAL"),"_")))))</f>
        <v> </v>
      </c>
      <c r="H6728" s="25" t="str">
        <f>IF(J6728&lt;&gt;1,"",IF(I6728="SBJ","CB","?"))</f>
        <v> </v>
      </c>
      <c r="I6728" s="26" t="str">
        <f>IF(OR(E6728="",E6728="!!!",F6728="NEW"),"",INDEX(B6727:B$2,-1+SUMPRODUCT(MAX(ROW(E6727:E$2)*(E6728=E6727:E$2)))))</f>
        <v> </v>
      </c>
      <c r="J6728" s="26" t="str">
        <f>IF(OR(E6728="",E6728="!!!",F6728="NEW"),"",COUNTBLANK(OFFSET(A$1,,,SUMPRODUCT(MAX(ROW(E$2:E6728)*(E6728=E$2:E6728)))))-COUNTBLANK(OFFSET(A$1,,,SUMPRODUCT(MAX(ROW(E$1:E6727)*(E2=E$1:E6727))))))</f>
        <v> </v>
      </c>
      <c r="K6728" s="26" t="str">
        <f>IF(OR(E6728="",E6728="!!!",F6728="NEW"),"",INDEX(J$1:J6727,SUMPRODUCT(MAX(ROW(E$1:E6727)*(E6728=E$1:E6727)))))</f>
        <v> </v>
      </c>
      <c r="L6728" s="27"/>
    </row>
    <row r="6729" spans="1:12">
      <c r="A6729" s="20" t="s">
        <v>963</v>
      </c>
      <c r="E6729" s="22">
        <f>IF(D6729="?OLD","!!!","")</f>
        <v/>
      </c>
      <c r="F6729" s="23" t="str">
        <f>IF(OR(E6729="",E6729="!!!"),"",IF(NOT(ISNA(VLOOKUP(E6729,E$1:E6728,1,FALSE()))),"OLD",IF(AND(E6729&lt;&gt;"",E6729&lt;&gt;"!!!"),"NEW","")))</f>
        <v> </v>
      </c>
      <c r="G6729" s="24" t="str">
        <f>IF(OR(E6729="",E6729="!!!"),"",IF(OR(J6729=0,AND(J6729=1,K6729=1),AND(J6729=1,I6729="SBJ"),AND(J6729=1,I6729=0)),"?IN_FOCUS",IF(J6729&lt;=2,"?ACTIVATED",IF(J6729&lt;&gt;"","?FAMILIAR",IF(F6729="NEW",IF(ISNA(VLOOKUP(E6729,#REF!,1,FALSE())),"?TYPE_IDENTIFIABLE","?REFERENTIAL"),"_")))))</f>
        <v> </v>
      </c>
      <c r="H6729" s="25" t="str">
        <f>IF(J6729&lt;&gt;1,"",IF(I6729="SBJ","CB","?"))</f>
        <v> </v>
      </c>
      <c r="I6729" s="26" t="str">
        <f>IF(OR(E6729="",E6729="!!!",F6729="NEW"),"",INDEX(B6728:B$2,-1+SUMPRODUCT(MAX(ROW(E6728:E$2)*(E6729=E6728:E$2)))))</f>
        <v> </v>
      </c>
      <c r="J6729" s="26" t="str">
        <f>IF(OR(E6729="",E6729="!!!",F6729="NEW"),"",COUNTBLANK(OFFSET(A$1,,,SUMPRODUCT(MAX(ROW(E$2:E6729)*(E6729=E$2:E6729)))))-COUNTBLANK(OFFSET(A$1,,,SUMPRODUCT(MAX(ROW(E$1:E6728)*(E2=E$1:E6728))))))</f>
        <v> </v>
      </c>
      <c r="K6729" s="26" t="str">
        <f>IF(OR(E6729="",E6729="!!!",F6729="NEW"),"",INDEX(J$1:J6728,SUMPRODUCT(MAX(ROW(E$1:E6728)*(E6729=E$1:E6728)))))</f>
        <v> </v>
      </c>
      <c r="L6729" s="27"/>
    </row>
    <row r="6730" spans="1:12">
      <c r="A6730" s="20" t="s">
        <v>1109</v>
      </c>
      <c r="E6730" s="22">
        <f>IF(D6730="?OLD","!!!","")</f>
        <v/>
      </c>
      <c r="F6730" s="23" t="str">
        <f>IF(OR(E6730="",E6730="!!!"),"",IF(NOT(ISNA(VLOOKUP(E6730,E$1:E6729,1,FALSE()))),"OLD",IF(AND(E6730&lt;&gt;"",E6730&lt;&gt;"!!!"),"NEW","")))</f>
        <v> </v>
      </c>
      <c r="G6730" s="24" t="str">
        <f>IF(OR(E6730="",E6730="!!!"),"",IF(OR(J6730=0,AND(J6730=1,K6730=1),AND(J6730=1,I6730="SBJ"),AND(J6730=1,I6730=0)),"?IN_FOCUS",IF(J6730&lt;=2,"?ACTIVATED",IF(J6730&lt;&gt;"","?FAMILIAR",IF(F6730="NEW",IF(ISNA(VLOOKUP(E6730,#REF!,1,FALSE())),"?TYPE_IDENTIFIABLE","?REFERENTIAL"),"_")))))</f>
        <v> </v>
      </c>
      <c r="H6730" s="25" t="str">
        <f>IF(J6730&lt;&gt;1,"",IF(I6730="SBJ","CB","?"))</f>
        <v> </v>
      </c>
      <c r="I6730" s="26" t="str">
        <f>IF(OR(E6730="",E6730="!!!",F6730="NEW"),"",INDEX(B6729:B$2,-1+SUMPRODUCT(MAX(ROW(E6729:E$2)*(E6730=E6729:E$2)))))</f>
        <v> </v>
      </c>
      <c r="J6730" s="26" t="str">
        <f>IF(OR(E6730="",E6730="!!!",F6730="NEW"),"",COUNTBLANK(OFFSET(A$1,,,SUMPRODUCT(MAX(ROW(E$2:E6730)*(E6730=E$2:E6730)))))-COUNTBLANK(OFFSET(A$1,,,SUMPRODUCT(MAX(ROW(E$1:E6729)*(E2=E$1:E6729))))))</f>
        <v> </v>
      </c>
      <c r="K6730" s="26" t="str">
        <f>IF(OR(E6730="",E6730="!!!",F6730="NEW"),"",INDEX(J$1:J6729,SUMPRODUCT(MAX(ROW(E$1:E6729)*(E6730=E$1:E6729)))))</f>
        <v> </v>
      </c>
      <c r="L6730" s="27"/>
    </row>
    <row r="6731" spans="1:12">
      <c r="A6731" s="20" t="s">
        <v>1106</v>
      </c>
      <c r="E6731" s="22">
        <f>IF(D6731="?OLD","!!!","")</f>
        <v/>
      </c>
      <c r="F6731" s="23" t="str">
        <f>IF(OR(E6731="",E6731="!!!"),"",IF(NOT(ISNA(VLOOKUP(E6731,E$1:E6730,1,FALSE()))),"OLD",IF(AND(E6731&lt;&gt;"",E6731&lt;&gt;"!!!"),"NEW","")))</f>
        <v> </v>
      </c>
      <c r="G6731" s="24" t="str">
        <f>IF(OR(E6731="",E6731="!!!"),"",IF(OR(J6731=0,AND(J6731=1,K6731=1),AND(J6731=1,I6731="SBJ"),AND(J6731=1,I6731=0)),"?IN_FOCUS",IF(J6731&lt;=2,"?ACTIVATED",IF(J6731&lt;&gt;"","?FAMILIAR",IF(F6731="NEW",IF(ISNA(VLOOKUP(E6731,#REF!,1,FALSE())),"?TYPE_IDENTIFIABLE","?REFERENTIAL"),"_")))))</f>
        <v> </v>
      </c>
      <c r="H6731" s="25" t="str">
        <f>IF(J6731&lt;&gt;1,"",IF(I6731="SBJ","CB","?"))</f>
        <v> </v>
      </c>
      <c r="I6731" s="26" t="str">
        <f>IF(OR(E6731="",E6731="!!!",F6731="NEW"),"",INDEX(B6730:B$2,-1+SUMPRODUCT(MAX(ROW(E6730:E$2)*(E6731=E6730:E$2)))))</f>
        <v> </v>
      </c>
      <c r="J6731" s="26" t="str">
        <f>IF(OR(E6731="",E6731="!!!",F6731="NEW"),"",COUNTBLANK(OFFSET(A$1,,,SUMPRODUCT(MAX(ROW(E$2:E6731)*(E6731=E$2:E6731)))))-COUNTBLANK(OFFSET(A$1,,,SUMPRODUCT(MAX(ROW(E$1:E6730)*(E2=E$1:E6730))))))</f>
        <v> </v>
      </c>
      <c r="K6731" s="26" t="str">
        <f>IF(OR(E6731="",E6731="!!!",F6731="NEW"),"",INDEX(J$1:J6730,SUMPRODUCT(MAX(ROW(E$1:E6730)*(E6731=E$1:E6730)))))</f>
        <v> </v>
      </c>
      <c r="L6731" s="27"/>
    </row>
    <row r="6732" spans="1:12">
      <c r="A6732" s="20" t="s">
        <v>121</v>
      </c>
      <c r="E6732" s="22">
        <f>IF(D6732="?OLD","!!!","")</f>
        <v/>
      </c>
      <c r="F6732" s="23" t="str">
        <f>IF(OR(E6732="",E6732="!!!"),"",IF(NOT(ISNA(VLOOKUP(E6732,E$1:E6731,1,FALSE()))),"OLD",IF(AND(E6732&lt;&gt;"",E6732&lt;&gt;"!!!"),"NEW","")))</f>
        <v> </v>
      </c>
      <c r="G6732" s="24" t="str">
        <f>IF(OR(E6732="",E6732="!!!"),"",IF(OR(J6732=0,AND(J6732=1,K6732=1),AND(J6732=1,I6732="SBJ"),AND(J6732=1,I6732=0)),"?IN_FOCUS",IF(J6732&lt;=2,"?ACTIVATED",IF(J6732&lt;&gt;"","?FAMILIAR",IF(F6732="NEW",IF(ISNA(VLOOKUP(E6732,#REF!,1,FALSE())),"?TYPE_IDENTIFIABLE","?REFERENTIAL"),"_")))))</f>
        <v> </v>
      </c>
      <c r="H6732" s="25" t="str">
        <f>IF(J6732&lt;&gt;1,"",IF(I6732="SBJ","CB","?"))</f>
        <v> </v>
      </c>
      <c r="I6732" s="26" t="str">
        <f>IF(OR(E6732="",E6732="!!!",F6732="NEW"),"",INDEX(B6731:B$2,-1+SUMPRODUCT(MAX(ROW(E6731:E$2)*(E6732=E6731:E$2)))))</f>
        <v> </v>
      </c>
      <c r="J6732" s="26" t="str">
        <f>IF(OR(E6732="",E6732="!!!",F6732="NEW"),"",COUNTBLANK(OFFSET(A$1,,,SUMPRODUCT(MAX(ROW(E$2:E6732)*(E6732=E$2:E6732)))))-COUNTBLANK(OFFSET(A$1,,,SUMPRODUCT(MAX(ROW(E$1:E6731)*(E2=E$1:E6731))))))</f>
        <v> </v>
      </c>
      <c r="K6732" s="26" t="str">
        <f>IF(OR(E6732="",E6732="!!!",F6732="NEW"),"",INDEX(J$1:J6731,SUMPRODUCT(MAX(ROW(E$1:E6731)*(E6732=E$1:E6731)))))</f>
        <v> </v>
      </c>
      <c r="L6732" s="27"/>
    </row>
    <row r="6733" spans="1:12">
      <c r="A6733" s="20" t="s">
        <v>2569</v>
      </c>
      <c r="E6733" s="22">
        <f>IF(D6733="?OLD","!!!","")</f>
        <v/>
      </c>
      <c r="F6733" s="23" t="str">
        <f>IF(OR(E6733="",E6733="!!!"),"",IF(NOT(ISNA(VLOOKUP(E6733,E$1:E6732,1,FALSE()))),"OLD",IF(AND(E6733&lt;&gt;"",E6733&lt;&gt;"!!!"),"NEW","")))</f>
        <v> </v>
      </c>
      <c r="G6733" s="24" t="str">
        <f>IF(OR(E6733="",E6733="!!!"),"",IF(OR(J6733=0,AND(J6733=1,K6733=1),AND(J6733=1,I6733="SBJ"),AND(J6733=1,I6733=0)),"?IN_FOCUS",IF(J6733&lt;=2,"?ACTIVATED",IF(J6733&lt;&gt;"","?FAMILIAR",IF(F6733="NEW",IF(ISNA(VLOOKUP(E6733,#REF!,1,FALSE())),"?TYPE_IDENTIFIABLE","?REFERENTIAL"),"_")))))</f>
        <v> </v>
      </c>
      <c r="H6733" s="25" t="str">
        <f>IF(J6733&lt;&gt;1,"",IF(I6733="SBJ","CB","?"))</f>
        <v> </v>
      </c>
      <c r="I6733" s="26" t="str">
        <f>IF(OR(E6733="",E6733="!!!",F6733="NEW"),"",INDEX(B6732:B$2,-1+SUMPRODUCT(MAX(ROW(E6732:E$2)*(E6733=E6732:E$2)))))</f>
        <v> </v>
      </c>
      <c r="J6733" s="26" t="str">
        <f>IF(OR(E6733="",E6733="!!!",F6733="NEW"),"",COUNTBLANK(OFFSET(A$1,,,SUMPRODUCT(MAX(ROW(E$2:E6733)*(E6733=E$2:E6733)))))-COUNTBLANK(OFFSET(A$1,,,SUMPRODUCT(MAX(ROW(E$1:E6732)*(E2=E$1:E6732))))))</f>
        <v> </v>
      </c>
      <c r="K6733" s="26" t="str">
        <f>IF(OR(E6733="",E6733="!!!",F6733="NEW"),"",INDEX(J$1:J6732,SUMPRODUCT(MAX(ROW(E$1:E6732)*(E6733=E$1:E6732)))))</f>
        <v> </v>
      </c>
      <c r="L6733" s="27"/>
    </row>
    <row r="6734" spans="1:12">
      <c r="A6734" s="20" t="s">
        <v>1009</v>
      </c>
      <c r="E6734" s="22">
        <f>IF(D6734="?OLD","!!!","")</f>
        <v/>
      </c>
      <c r="F6734" s="23" t="str">
        <f>IF(OR(E6734="",E6734="!!!"),"",IF(NOT(ISNA(VLOOKUP(E6734,E$1:E6733,1,FALSE()))),"OLD",IF(AND(E6734&lt;&gt;"",E6734&lt;&gt;"!!!"),"NEW","")))</f>
        <v> </v>
      </c>
      <c r="G6734" s="24" t="str">
        <f>IF(OR(E6734="",E6734="!!!"),"",IF(OR(J6734=0,AND(J6734=1,K6734=1),AND(J6734=1,I6734="SBJ"),AND(J6734=1,I6734=0)),"?IN_FOCUS",IF(J6734&lt;=2,"?ACTIVATED",IF(J6734&lt;&gt;"","?FAMILIAR",IF(F6734="NEW",IF(ISNA(VLOOKUP(E6734,#REF!,1,FALSE())),"?TYPE_IDENTIFIABLE","?REFERENTIAL"),"_")))))</f>
        <v> </v>
      </c>
      <c r="H6734" s="25" t="str">
        <f>IF(J6734&lt;&gt;1,"",IF(I6734="SBJ","CB","?"))</f>
        <v> </v>
      </c>
      <c r="I6734" s="26" t="str">
        <f>IF(OR(E6734="",E6734="!!!",F6734="NEW"),"",INDEX(B6733:B$2,-1+SUMPRODUCT(MAX(ROW(E6733:E$2)*(E6734=E6733:E$2)))))</f>
        <v> </v>
      </c>
      <c r="J6734" s="26" t="str">
        <f>IF(OR(E6734="",E6734="!!!",F6734="NEW"),"",COUNTBLANK(OFFSET(A$1,,,SUMPRODUCT(MAX(ROW(E$2:E6734)*(E6734=E$2:E6734)))))-COUNTBLANK(OFFSET(A$1,,,SUMPRODUCT(MAX(ROW(E$1:E6733)*(E2=E$1:E6733))))))</f>
        <v> </v>
      </c>
      <c r="K6734" s="26" t="str">
        <f>IF(OR(E6734="",E6734="!!!",F6734="NEW"),"",INDEX(J$1:J6733,SUMPRODUCT(MAX(ROW(E$1:E6733)*(E6734=E$1:E6733)))))</f>
        <v> </v>
      </c>
      <c r="L6734" s="27"/>
    </row>
    <row r="6735" spans="1:12">
      <c r="A6735" s="20" t="s">
        <v>1251</v>
      </c>
      <c r="B6735" s="21" t="s">
        <v>1156</v>
      </c>
      <c r="C6735" s="21" t="s">
        <v>1025</v>
      </c>
      <c r="D6735" s="21" t="s">
        <v>964</v>
      </c>
      <c r="E6735" s="22">
        <f>IF(D6735="?OLD","!!!","")</f>
        <v/>
      </c>
      <c r="F6735" s="23" t="str">
        <f>IF(OR(E6735="",E6735="!!!"),"",IF(NOT(ISNA(VLOOKUP(E6735,E$1:E6734,1,FALSE()))),"OLD",IF(AND(E6735&lt;&gt;"",E6735&lt;&gt;"!!!"),"NEW","")))</f>
        <v> </v>
      </c>
      <c r="G6735" s="24" t="str">
        <f>IF(OR(E6735="",E6735="!!!"),"",IF(OR(J6735=0,AND(J6735=1,K6735=1),AND(J6735=1,I6735="SBJ"),AND(J6735=1,I6735=0)),"?IN_FOCUS",IF(J6735&lt;=2,"?ACTIVATED",IF(J6735&lt;&gt;"","?FAMILIAR",IF(F6735="NEW",IF(ISNA(VLOOKUP(E6735,#REF!,1,FALSE())),"?TYPE_IDENTIFIABLE","?REFERENTIAL"),"_")))))</f>
        <v> </v>
      </c>
      <c r="H6735" s="25" t="str">
        <f>IF(J6735&lt;&gt;1,"",IF(I6735="SBJ","CB","?"))</f>
        <v> </v>
      </c>
      <c r="I6735" s="26" t="str">
        <f>IF(OR(E6735="",E6735="!!!",F6735="NEW"),"",INDEX(B6734:B$2,-1+SUMPRODUCT(MAX(ROW(E6734:E$2)*(E6735=E6734:E$2)))))</f>
        <v> </v>
      </c>
      <c r="J6735" s="26" t="str">
        <f>IF(OR(E6735="",E6735="!!!",F6735="NEW"),"",COUNTBLANK(OFFSET(A$1,,,SUMPRODUCT(MAX(ROW(E$2:E6735)*(E6735=E$2:E6735)))))-COUNTBLANK(OFFSET(A$1,,,SUMPRODUCT(MAX(ROW(E$1:E6734)*(E2=E$1:E6734))))))</f>
        <v> </v>
      </c>
      <c r="K6735" s="26" t="str">
        <f>IF(OR(E6735="",E6735="!!!",F6735="NEW"),"",INDEX(J$1:J6734,SUMPRODUCT(MAX(ROW(E$1:E6734)*(E6735=E$1:E6734)))))</f>
        <v> </v>
      </c>
      <c r="L6735" s="27"/>
    </row>
    <row r="6736" spans="1:12">
      <c r="A6736" s="20" t="s">
        <v>2570</v>
      </c>
      <c r="B6736" s="21" t="s">
        <v>1000</v>
      </c>
      <c r="C6736" s="21" t="s">
        <v>977</v>
      </c>
      <c r="D6736" s="21" t="s">
        <v>964</v>
      </c>
      <c r="E6736" s="22">
        <f>IF(D6736="?OLD","!!!","")</f>
        <v/>
      </c>
      <c r="F6736" s="23" t="str">
        <f>IF(OR(E6736="",E6736="!!!"),"",IF(NOT(ISNA(VLOOKUP(E6736,E$1:E6735,1,FALSE()))),"OLD",IF(AND(E6736&lt;&gt;"",E6736&lt;&gt;"!!!"),"NEW","")))</f>
        <v> </v>
      </c>
      <c r="G6736" s="24" t="str">
        <f>IF(OR(E6736="",E6736="!!!"),"",IF(OR(J6736=0,AND(J6736=1,K6736=1),AND(J6736=1,I6736="SBJ"),AND(J6736=1,I6736=0)),"?IN_FOCUS",IF(J6736&lt;=2,"?ACTIVATED",IF(J6736&lt;&gt;"","?FAMILIAR",IF(F6736="NEW",IF(ISNA(VLOOKUP(E6736,#REF!,1,FALSE())),"?TYPE_IDENTIFIABLE","?REFERENTIAL"),"_")))))</f>
        <v> </v>
      </c>
      <c r="H6736" s="25" t="str">
        <f>IF(J6736&lt;&gt;1,"",IF(I6736="SBJ","CB","?"))</f>
        <v> </v>
      </c>
      <c r="I6736" s="26" t="str">
        <f>IF(OR(E6736="",E6736="!!!",F6736="NEW"),"",INDEX(B6735:B$2,-1+SUMPRODUCT(MAX(ROW(E6735:E$2)*(E6736=E6735:E$2)))))</f>
        <v> </v>
      </c>
      <c r="J6736" s="26" t="str">
        <f>IF(OR(E6736="",E6736="!!!",F6736="NEW"),"",COUNTBLANK(OFFSET(A$1,,,SUMPRODUCT(MAX(ROW(E$2:E6736)*(E6736=E$2:E6736)))))-COUNTBLANK(OFFSET(A$1,,,SUMPRODUCT(MAX(ROW(E$1:E6735)*(E2=E$1:E6735))))))</f>
        <v> </v>
      </c>
      <c r="K6736" s="26" t="str">
        <f>IF(OR(E6736="",E6736="!!!",F6736="NEW"),"",INDEX(J$1:J6735,SUMPRODUCT(MAX(ROW(E$1:E6735)*(E6736=E$1:E6735)))))</f>
        <v> </v>
      </c>
      <c r="L6736" s="27"/>
    </row>
    <row r="6737" spans="1:12">
      <c r="A6737" s="20" t="s">
        <v>2571</v>
      </c>
      <c r="E6737" s="22">
        <f>IF(D6737="?OLD","!!!","")</f>
        <v/>
      </c>
      <c r="F6737" s="23" t="str">
        <f>IF(OR(E6737="",E6737="!!!"),"",IF(NOT(ISNA(VLOOKUP(E6737,E$1:E6736,1,FALSE()))),"OLD",IF(AND(E6737&lt;&gt;"",E6737&lt;&gt;"!!!"),"NEW","")))</f>
        <v> </v>
      </c>
      <c r="G6737" s="24" t="str">
        <f>IF(OR(E6737="",E6737="!!!"),"",IF(OR(J6737=0,AND(J6737=1,K6737=1),AND(J6737=1,I6737="SBJ"),AND(J6737=1,I6737=0)),"?IN_FOCUS",IF(J6737&lt;=2,"?ACTIVATED",IF(J6737&lt;&gt;"","?FAMILIAR",IF(F6737="NEW",IF(ISNA(VLOOKUP(E6737,#REF!,1,FALSE())),"?TYPE_IDENTIFIABLE","?REFERENTIAL"),"_")))))</f>
        <v> </v>
      </c>
      <c r="H6737" s="25" t="str">
        <f>IF(J6737&lt;&gt;1,"",IF(I6737="SBJ","CB","?"))</f>
        <v> </v>
      </c>
      <c r="I6737" s="26" t="str">
        <f>IF(OR(E6737="",E6737="!!!",F6737="NEW"),"",INDEX(B6736:B$2,-1+SUMPRODUCT(MAX(ROW(E6736:E$2)*(E6737=E6736:E$2)))))</f>
        <v> </v>
      </c>
      <c r="J6737" s="26" t="str">
        <f>IF(OR(E6737="",E6737="!!!",F6737="NEW"),"",COUNTBLANK(OFFSET(A$1,,,SUMPRODUCT(MAX(ROW(E$2:E6737)*(E6737=E$2:E6737)))))-COUNTBLANK(OFFSET(A$1,,,SUMPRODUCT(MAX(ROW(E$1:E6736)*(E2=E$1:E6736))))))</f>
        <v> </v>
      </c>
      <c r="K6737" s="26" t="str">
        <f>IF(OR(E6737="",E6737="!!!",F6737="NEW"),"",INDEX(J$1:J6736,SUMPRODUCT(MAX(ROW(E$1:E6736)*(E6737=E$1:E6736)))))</f>
        <v> </v>
      </c>
      <c r="L6737" s="27"/>
    </row>
    <row r="6738" spans="1:12">
      <c r="A6738" s="20" t="s">
        <v>981</v>
      </c>
      <c r="E6738" s="22">
        <f>IF(D6738="?OLD","!!!","")</f>
        <v/>
      </c>
      <c r="F6738" s="23" t="str">
        <f>IF(OR(E6738="",E6738="!!!"),"",IF(NOT(ISNA(VLOOKUP(E6738,E$1:E6737,1,FALSE()))),"OLD",IF(AND(E6738&lt;&gt;"",E6738&lt;&gt;"!!!"),"NEW","")))</f>
        <v> </v>
      </c>
      <c r="G6738" s="24" t="str">
        <f>IF(OR(E6738="",E6738="!!!"),"",IF(OR(J6738=0,AND(J6738=1,K6738=1),AND(J6738=1,I6738="SBJ"),AND(J6738=1,I6738=0)),"?IN_FOCUS",IF(J6738&lt;=2,"?ACTIVATED",IF(J6738&lt;&gt;"","?FAMILIAR",IF(F6738="NEW",IF(ISNA(VLOOKUP(E6738,#REF!,1,FALSE())),"?TYPE_IDENTIFIABLE","?REFERENTIAL"),"_")))))</f>
        <v> </v>
      </c>
      <c r="H6738" s="25" t="str">
        <f>IF(J6738&lt;&gt;1,"",IF(I6738="SBJ","CB","?"))</f>
        <v> </v>
      </c>
      <c r="I6738" s="26" t="str">
        <f>IF(OR(E6738="",E6738="!!!",F6738="NEW"),"",INDEX(B6737:B$2,-1+SUMPRODUCT(MAX(ROW(E6737:E$2)*(E6738=E6737:E$2)))))</f>
        <v> </v>
      </c>
      <c r="J6738" s="26" t="str">
        <f>IF(OR(E6738="",E6738="!!!",F6738="NEW"),"",COUNTBLANK(OFFSET(A$1,,,SUMPRODUCT(MAX(ROW(E$2:E6738)*(E6738=E$2:E6738)))))-COUNTBLANK(OFFSET(A$1,,,SUMPRODUCT(MAX(ROW(E$1:E6737)*(E2=E$1:E6737))))))</f>
        <v> </v>
      </c>
      <c r="K6738" s="26" t="str">
        <f>IF(OR(E6738="",E6738="!!!",F6738="NEW"),"",INDEX(J$1:J6737,SUMPRODUCT(MAX(ROW(E$1:E6737)*(E6738=E$1:E6737)))))</f>
        <v> </v>
      </c>
      <c r="L6738" s="27"/>
    </row>
    <row r="6739" spans="1:12">
      <c r="A6739" s="20"/>
    </row>
    <row r="6740" spans="1:12">
      <c r="A6740" s="20" t="s">
        <v>2572</v>
      </c>
    </row>
    <row r="6741" spans="1:12">
      <c r="A6741" s="20" t="s">
        <v>1056</v>
      </c>
      <c r="B6741" s="21" t="s">
        <v>962</v>
      </c>
      <c r="C6741" s="21" t="s">
        <v>1028</v>
      </c>
      <c r="D6741" s="21" t="s">
        <v>964</v>
      </c>
      <c r="E6741" s="22">
        <f>IF(D6741="?OLD","!!!","")</f>
        <v/>
      </c>
      <c r="F6741" s="23" t="str">
        <f>IF(OR(E6741="",E6741="!!!"),"",IF(NOT(ISNA(VLOOKUP(E6741,E$1:E6740,1,FALSE()))),"OLD",IF(AND(E6741&lt;&gt;"",E6741&lt;&gt;"!!!"),"NEW","")))</f>
        <v> </v>
      </c>
      <c r="G6741" s="24" t="str">
        <f>IF(OR(E6741="",E6741="!!!"),"",IF(OR(J6741=0,AND(J6741=1,K6741=1),AND(J6741=1,I6741="SBJ"),AND(J6741=1,I6741=0)),"?IN_FOCUS",IF(J6741&lt;=2,"?ACTIVATED",IF(J6741&lt;&gt;"","?FAMILIAR",IF(F6741="NEW",IF(ISNA(VLOOKUP(E6741,#REF!,1,FALSE())),"?TYPE_IDENTIFIABLE","?REFERENTIAL"),"_")))))</f>
        <v> </v>
      </c>
      <c r="H6741" s="25" t="str">
        <f>IF(J6741&lt;&gt;1,"",IF(I6741="SBJ","CB","?"))</f>
        <v> </v>
      </c>
      <c r="I6741" s="26" t="str">
        <f>IF(OR(E6741="",E6741="!!!",F6741="NEW"),"",INDEX(B6740:B$2,-1+SUMPRODUCT(MAX(ROW(E6740:E$2)*(E6741=E6740:E$2)))))</f>
        <v> </v>
      </c>
      <c r="J6741" s="26" t="str">
        <f>IF(OR(E6741="",E6741="!!!",F6741="NEW"),"",COUNTBLANK(OFFSET(A$1,,,SUMPRODUCT(MAX(ROW(E$2:E6741)*(E6741=E$2:E6741)))))-COUNTBLANK(OFFSET(A$1,,,SUMPRODUCT(MAX(ROW(E$1:E6740)*(E2=E$1:E6740))))))</f>
        <v> </v>
      </c>
      <c r="K6741" s="26" t="str">
        <f>IF(OR(E6741="",E6741="!!!",F6741="NEW"),"",INDEX(J$1:J6740,SUMPRODUCT(MAX(ROW(E$1:E6740)*(E6741=E$1:E6740)))))</f>
        <v> </v>
      </c>
      <c r="L6741" s="27"/>
    </row>
    <row r="6742" spans="1:12">
      <c r="A6742" s="20" t="s">
        <v>966</v>
      </c>
      <c r="E6742" s="22">
        <f>IF(D6742="?OLD","!!!","")</f>
        <v/>
      </c>
      <c r="F6742" s="23" t="str">
        <f>IF(OR(E6742="",E6742="!!!"),"",IF(NOT(ISNA(VLOOKUP(E6742,E$1:E6741,1,FALSE()))),"OLD",IF(AND(E6742&lt;&gt;"",E6742&lt;&gt;"!!!"),"NEW","")))</f>
        <v> </v>
      </c>
      <c r="G6742" s="24" t="str">
        <f>IF(OR(E6742="",E6742="!!!"),"",IF(OR(J6742=0,AND(J6742=1,K6742=1),AND(J6742=1,I6742="SBJ"),AND(J6742=1,I6742=0)),"?IN_FOCUS",IF(J6742&lt;=2,"?ACTIVATED",IF(J6742&lt;&gt;"","?FAMILIAR",IF(F6742="NEW",IF(ISNA(VLOOKUP(E6742,#REF!,1,FALSE())),"?TYPE_IDENTIFIABLE","?REFERENTIAL"),"_")))))</f>
        <v> </v>
      </c>
      <c r="H6742" s="25" t="str">
        <f>IF(J6742&lt;&gt;1,"",IF(I6742="SBJ","CB","?"))</f>
        <v> </v>
      </c>
      <c r="I6742" s="26" t="str">
        <f>IF(OR(E6742="",E6742="!!!",F6742="NEW"),"",INDEX(B6741:B$2,-1+SUMPRODUCT(MAX(ROW(E6741:E$2)*(E6742=E6741:E$2)))))</f>
        <v> </v>
      </c>
      <c r="J6742" s="26" t="str">
        <f>IF(OR(E6742="",E6742="!!!",F6742="NEW"),"",COUNTBLANK(OFFSET(A$1,,,SUMPRODUCT(MAX(ROW(E$2:E6742)*(E6742=E$2:E6742)))))-COUNTBLANK(OFFSET(A$1,,,SUMPRODUCT(MAX(ROW(E$1:E6741)*(E2=E$1:E6741))))))</f>
        <v> </v>
      </c>
      <c r="K6742" s="26" t="str">
        <f>IF(OR(E6742="",E6742="!!!",F6742="NEW"),"",INDEX(J$1:J6741,SUMPRODUCT(MAX(ROW(E$1:E6741)*(E6742=E$1:E6741)))))</f>
        <v> </v>
      </c>
      <c r="L6742" s="27"/>
    </row>
    <row r="6743" spans="1:12">
      <c r="A6743" s="20" t="s">
        <v>983</v>
      </c>
      <c r="B6743" s="21" t="s">
        <v>1046</v>
      </c>
      <c r="C6743" s="21" t="s">
        <v>985</v>
      </c>
      <c r="D6743" s="21" t="s">
        <v>964</v>
      </c>
      <c r="E6743" s="22">
        <f>IF(D6743="?OLD","!!!","")</f>
        <v/>
      </c>
      <c r="F6743" s="23" t="str">
        <f>IF(OR(E6743="",E6743="!!!"),"",IF(NOT(ISNA(VLOOKUP(E6743,E$1:E6742,1,FALSE()))),"OLD",IF(AND(E6743&lt;&gt;"",E6743&lt;&gt;"!!!"),"NEW","")))</f>
        <v> </v>
      </c>
      <c r="G6743" s="24" t="str">
        <f>IF(OR(E6743="",E6743="!!!"),"",IF(OR(J6743=0,AND(J6743=1,K6743=1),AND(J6743=1,I6743="SBJ"),AND(J6743=1,I6743=0)),"?IN_FOCUS",IF(J6743&lt;=2,"?ACTIVATED",IF(J6743&lt;&gt;"","?FAMILIAR",IF(F6743="NEW",IF(ISNA(VLOOKUP(E6743,#REF!,1,FALSE())),"?TYPE_IDENTIFIABLE","?REFERENTIAL"),"_")))))</f>
        <v> </v>
      </c>
      <c r="H6743" s="25" t="str">
        <f>IF(J6743&lt;&gt;1,"",IF(I6743="SBJ","CB","?"))</f>
        <v> </v>
      </c>
      <c r="I6743" s="26" t="str">
        <f>IF(OR(E6743="",E6743="!!!",F6743="NEW"),"",INDEX(B6742:B$2,-1+SUMPRODUCT(MAX(ROW(E6742:E$2)*(E6743=E6742:E$2)))))</f>
        <v> </v>
      </c>
      <c r="J6743" s="26" t="str">
        <f>IF(OR(E6743="",E6743="!!!",F6743="NEW"),"",COUNTBLANK(OFFSET(A$1,,,SUMPRODUCT(MAX(ROW(E$2:E6743)*(E6743=E$2:E6743)))))-COUNTBLANK(OFFSET(A$1,,,SUMPRODUCT(MAX(ROW(E$1:E6742)*(E2=E$1:E6742))))))</f>
        <v> </v>
      </c>
      <c r="K6743" s="26" t="str">
        <f>IF(OR(E6743="",E6743="!!!",F6743="NEW"),"",INDEX(J$1:J6742,SUMPRODUCT(MAX(ROW(E$1:E6742)*(E6743=E$1:E6742)))))</f>
        <v> </v>
      </c>
      <c r="L6743" s="27"/>
    </row>
    <row r="6744" spans="1:12">
      <c r="A6744" s="20" t="s">
        <v>963</v>
      </c>
      <c r="E6744" s="22">
        <f>IF(D6744="?OLD","!!!","")</f>
        <v/>
      </c>
      <c r="F6744" s="23" t="str">
        <f>IF(OR(E6744="",E6744="!!!"),"",IF(NOT(ISNA(VLOOKUP(E6744,E$1:E6743,1,FALSE()))),"OLD",IF(AND(E6744&lt;&gt;"",E6744&lt;&gt;"!!!"),"NEW","")))</f>
        <v> </v>
      </c>
      <c r="G6744" s="24" t="str">
        <f>IF(OR(E6744="",E6744="!!!"),"",IF(OR(J6744=0,AND(J6744=1,K6744=1),AND(J6744=1,I6744="SBJ"),AND(J6744=1,I6744=0)),"?IN_FOCUS",IF(J6744&lt;=2,"?ACTIVATED",IF(J6744&lt;&gt;"","?FAMILIAR",IF(F6744="NEW",IF(ISNA(VLOOKUP(E6744,#REF!,1,FALSE())),"?TYPE_IDENTIFIABLE","?REFERENTIAL"),"_")))))</f>
        <v> </v>
      </c>
      <c r="H6744" s="25" t="str">
        <f>IF(J6744&lt;&gt;1,"",IF(I6744="SBJ","CB","?"))</f>
        <v> </v>
      </c>
      <c r="I6744" s="26" t="str">
        <f>IF(OR(E6744="",E6744="!!!",F6744="NEW"),"",INDEX(B6743:B$2,-1+SUMPRODUCT(MAX(ROW(E6743:E$2)*(E6744=E6743:E$2)))))</f>
        <v> </v>
      </c>
      <c r="J6744" s="26" t="str">
        <f>IF(OR(E6744="",E6744="!!!",F6744="NEW"),"",COUNTBLANK(OFFSET(A$1,,,SUMPRODUCT(MAX(ROW(E$2:E6744)*(E6744=E$2:E6744)))))-COUNTBLANK(OFFSET(A$1,,,SUMPRODUCT(MAX(ROW(E$1:E6743)*(E2=E$1:E6743))))))</f>
        <v> </v>
      </c>
      <c r="K6744" s="26" t="str">
        <f>IF(OR(E6744="",E6744="!!!",F6744="NEW"),"",INDEX(J$1:J6743,SUMPRODUCT(MAX(ROW(E$1:E6743)*(E6744=E$1:E6743)))))</f>
        <v> </v>
      </c>
      <c r="L6744" s="27"/>
    </row>
    <row r="6745" spans="1:12">
      <c r="A6745" s="20" t="s">
        <v>1355</v>
      </c>
      <c r="E6745" s="22">
        <f>IF(D6745="?OLD","!!!","")</f>
        <v/>
      </c>
      <c r="F6745" s="23" t="str">
        <f>IF(OR(E6745="",E6745="!!!"),"",IF(NOT(ISNA(VLOOKUP(E6745,E$1:E6744,1,FALSE()))),"OLD",IF(AND(E6745&lt;&gt;"",E6745&lt;&gt;"!!!"),"NEW","")))</f>
        <v> </v>
      </c>
      <c r="G6745" s="24" t="str">
        <f>IF(OR(E6745="",E6745="!!!"),"",IF(OR(J6745=0,AND(J6745=1,K6745=1),AND(J6745=1,I6745="SBJ"),AND(J6745=1,I6745=0)),"?IN_FOCUS",IF(J6745&lt;=2,"?ACTIVATED",IF(J6745&lt;&gt;"","?FAMILIAR",IF(F6745="NEW",IF(ISNA(VLOOKUP(E6745,#REF!,1,FALSE())),"?TYPE_IDENTIFIABLE","?REFERENTIAL"),"_")))))</f>
        <v> </v>
      </c>
      <c r="H6745" s="25" t="str">
        <f>IF(J6745&lt;&gt;1,"",IF(I6745="SBJ","CB","?"))</f>
        <v> </v>
      </c>
      <c r="I6745" s="26" t="str">
        <f>IF(OR(E6745="",E6745="!!!",F6745="NEW"),"",INDEX(B6744:B$2,-1+SUMPRODUCT(MAX(ROW(E6744:E$2)*(E6745=E6744:E$2)))))</f>
        <v> </v>
      </c>
      <c r="J6745" s="26" t="str">
        <f>IF(OR(E6745="",E6745="!!!",F6745="NEW"),"",COUNTBLANK(OFFSET(A$1,,,SUMPRODUCT(MAX(ROW(E$2:E6745)*(E6745=E$2:E6745)))))-COUNTBLANK(OFFSET(A$1,,,SUMPRODUCT(MAX(ROW(E$1:E6744)*(E2=E$1:E6744))))))</f>
        <v> </v>
      </c>
      <c r="K6745" s="26" t="str">
        <f>IF(OR(E6745="",E6745="!!!",F6745="NEW"),"",INDEX(J$1:J6744,SUMPRODUCT(MAX(ROW(E$1:E6744)*(E6745=E$1:E6744)))))</f>
        <v> </v>
      </c>
      <c r="L6745" s="27"/>
    </row>
    <row r="6746" spans="1:12">
      <c r="A6746" s="20" t="s">
        <v>1106</v>
      </c>
      <c r="E6746" s="22">
        <f>IF(D6746="?OLD","!!!","")</f>
        <v/>
      </c>
      <c r="F6746" s="23" t="str">
        <f>IF(OR(E6746="",E6746="!!!"),"",IF(NOT(ISNA(VLOOKUP(E6746,E$1:E6745,1,FALSE()))),"OLD",IF(AND(E6746&lt;&gt;"",E6746&lt;&gt;"!!!"),"NEW","")))</f>
        <v> </v>
      </c>
      <c r="G6746" s="24" t="str">
        <f>IF(OR(E6746="",E6746="!!!"),"",IF(OR(J6746=0,AND(J6746=1,K6746=1),AND(J6746=1,I6746="SBJ"),AND(J6746=1,I6746=0)),"?IN_FOCUS",IF(J6746&lt;=2,"?ACTIVATED",IF(J6746&lt;&gt;"","?FAMILIAR",IF(F6746="NEW",IF(ISNA(VLOOKUP(E6746,#REF!,1,FALSE())),"?TYPE_IDENTIFIABLE","?REFERENTIAL"),"_")))))</f>
        <v> </v>
      </c>
      <c r="H6746" s="25" t="str">
        <f>IF(J6746&lt;&gt;1,"",IF(I6746="SBJ","CB","?"))</f>
        <v> </v>
      </c>
      <c r="I6746" s="26" t="str">
        <f>IF(OR(E6746="",E6746="!!!",F6746="NEW"),"",INDEX(B6745:B$2,-1+SUMPRODUCT(MAX(ROW(E6745:E$2)*(E6746=E6745:E$2)))))</f>
        <v> </v>
      </c>
      <c r="J6746" s="26" t="str">
        <f>IF(OR(E6746="",E6746="!!!",F6746="NEW"),"",COUNTBLANK(OFFSET(A$1,,,SUMPRODUCT(MAX(ROW(E$2:E6746)*(E6746=E$2:E6746)))))-COUNTBLANK(OFFSET(A$1,,,SUMPRODUCT(MAX(ROW(E$1:E6745)*(E2=E$1:E6745))))))</f>
        <v> </v>
      </c>
      <c r="K6746" s="26" t="str">
        <f>IF(OR(E6746="",E6746="!!!",F6746="NEW"),"",INDEX(J$1:J6745,SUMPRODUCT(MAX(ROW(E$1:E6745)*(E6746=E$1:E6745)))))</f>
        <v> </v>
      </c>
      <c r="L6746" s="27"/>
    </row>
    <row r="6747" spans="1:12">
      <c r="A6747" s="20" t="s">
        <v>1115</v>
      </c>
      <c r="E6747" s="22">
        <f>IF(D6747="?OLD","!!!","")</f>
        <v/>
      </c>
      <c r="F6747" s="23" t="str">
        <f>IF(OR(E6747="",E6747="!!!"),"",IF(NOT(ISNA(VLOOKUP(E6747,E$1:E6746,1,FALSE()))),"OLD",IF(AND(E6747&lt;&gt;"",E6747&lt;&gt;"!!!"),"NEW","")))</f>
        <v> </v>
      </c>
      <c r="G6747" s="24" t="str">
        <f>IF(OR(E6747="",E6747="!!!"),"",IF(OR(J6747=0,AND(J6747=1,K6747=1),AND(J6747=1,I6747="SBJ"),AND(J6747=1,I6747=0)),"?IN_FOCUS",IF(J6747&lt;=2,"?ACTIVATED",IF(J6747&lt;&gt;"","?FAMILIAR",IF(F6747="NEW",IF(ISNA(VLOOKUP(E6747,#REF!,1,FALSE())),"?TYPE_IDENTIFIABLE","?REFERENTIAL"),"_")))))</f>
        <v> </v>
      </c>
      <c r="H6747" s="25" t="str">
        <f>IF(J6747&lt;&gt;1,"",IF(I6747="SBJ","CB","?"))</f>
        <v> </v>
      </c>
      <c r="I6747" s="26" t="str">
        <f>IF(OR(E6747="",E6747="!!!",F6747="NEW"),"",INDEX(B6746:B$2,-1+SUMPRODUCT(MAX(ROW(E6746:E$2)*(E6747=E6746:E$2)))))</f>
        <v> </v>
      </c>
      <c r="J6747" s="26" t="str">
        <f>IF(OR(E6747="",E6747="!!!",F6747="NEW"),"",COUNTBLANK(OFFSET(A$1,,,SUMPRODUCT(MAX(ROW(E$2:E6747)*(E6747=E$2:E6747)))))-COUNTBLANK(OFFSET(A$1,,,SUMPRODUCT(MAX(ROW(E$1:E6746)*(E2=E$1:E6746))))))</f>
        <v> </v>
      </c>
      <c r="K6747" s="26" t="str">
        <f>IF(OR(E6747="",E6747="!!!",F6747="NEW"),"",INDEX(J$1:J6746,SUMPRODUCT(MAX(ROW(E$1:E6746)*(E6747=E$1:E6746)))))</f>
        <v> </v>
      </c>
      <c r="L6747" s="27"/>
    </row>
    <row r="6748" spans="1:12">
      <c r="A6748" s="20" t="s">
        <v>1260</v>
      </c>
      <c r="E6748" s="22">
        <f>IF(D6748="?OLD","!!!","")</f>
        <v/>
      </c>
      <c r="F6748" s="23" t="str">
        <f>IF(OR(E6748="",E6748="!!!"),"",IF(NOT(ISNA(VLOOKUP(E6748,E$1:E6747,1,FALSE()))),"OLD",IF(AND(E6748&lt;&gt;"",E6748&lt;&gt;"!!!"),"NEW","")))</f>
        <v> </v>
      </c>
      <c r="G6748" s="24" t="str">
        <f>IF(OR(E6748="",E6748="!!!"),"",IF(OR(J6748=0,AND(J6748=1,K6748=1),AND(J6748=1,I6748="SBJ"),AND(J6748=1,I6748=0)),"?IN_FOCUS",IF(J6748&lt;=2,"?ACTIVATED",IF(J6748&lt;&gt;"","?FAMILIAR",IF(F6748="NEW",IF(ISNA(VLOOKUP(E6748,#REF!,1,FALSE())),"?TYPE_IDENTIFIABLE","?REFERENTIAL"),"_")))))</f>
        <v> </v>
      </c>
      <c r="H6748" s="25" t="str">
        <f>IF(J6748&lt;&gt;1,"",IF(I6748="SBJ","CB","?"))</f>
        <v> </v>
      </c>
      <c r="I6748" s="26" t="str">
        <f>IF(OR(E6748="",E6748="!!!",F6748="NEW"),"",INDEX(B6747:B$2,-1+SUMPRODUCT(MAX(ROW(E6747:E$2)*(E6748=E6747:E$2)))))</f>
        <v> </v>
      </c>
      <c r="J6748" s="26" t="str">
        <f>IF(OR(E6748="",E6748="!!!",F6748="NEW"),"",COUNTBLANK(OFFSET(A$1,,,SUMPRODUCT(MAX(ROW(E$2:E6748)*(E6748=E$2:E6748)))))-COUNTBLANK(OFFSET(A$1,,,SUMPRODUCT(MAX(ROW(E$1:E6747)*(E2=E$1:E6747))))))</f>
        <v> </v>
      </c>
      <c r="K6748" s="26" t="str">
        <f>IF(OR(E6748="",E6748="!!!",F6748="NEW"),"",INDEX(J$1:J6747,SUMPRODUCT(MAX(ROW(E$1:E6747)*(E6748=E$1:E6747)))))</f>
        <v> </v>
      </c>
      <c r="L6748" s="27"/>
    </row>
    <row r="6749" spans="1:12">
      <c r="A6749" s="20" t="s">
        <v>2573</v>
      </c>
      <c r="E6749" s="22">
        <f>IF(D6749="?OLD","!!!","")</f>
        <v/>
      </c>
      <c r="F6749" s="23" t="str">
        <f>IF(OR(E6749="",E6749="!!!"),"",IF(NOT(ISNA(VLOOKUP(E6749,E$1:E6748,1,FALSE()))),"OLD",IF(AND(E6749&lt;&gt;"",E6749&lt;&gt;"!!!"),"NEW","")))</f>
        <v> </v>
      </c>
      <c r="G6749" s="24" t="str">
        <f>IF(OR(E6749="",E6749="!!!"),"",IF(OR(J6749=0,AND(J6749=1,K6749=1),AND(J6749=1,I6749="SBJ"),AND(J6749=1,I6749=0)),"?IN_FOCUS",IF(J6749&lt;=2,"?ACTIVATED",IF(J6749&lt;&gt;"","?FAMILIAR",IF(F6749="NEW",IF(ISNA(VLOOKUP(E6749,#REF!,1,FALSE())),"?TYPE_IDENTIFIABLE","?REFERENTIAL"),"_")))))</f>
        <v> </v>
      </c>
      <c r="H6749" s="25" t="str">
        <f>IF(J6749&lt;&gt;1,"",IF(I6749="SBJ","CB","?"))</f>
        <v> </v>
      </c>
      <c r="I6749" s="26" t="str">
        <f>IF(OR(E6749="",E6749="!!!",F6749="NEW"),"",INDEX(B6748:B$2,-1+SUMPRODUCT(MAX(ROW(E6748:E$2)*(E6749=E6748:E$2)))))</f>
        <v> </v>
      </c>
      <c r="J6749" s="26" t="str">
        <f>IF(OR(E6749="",E6749="!!!",F6749="NEW"),"",COUNTBLANK(OFFSET(A$1,,,SUMPRODUCT(MAX(ROW(E$2:E6749)*(E6749=E$2:E6749)))))-COUNTBLANK(OFFSET(A$1,,,SUMPRODUCT(MAX(ROW(E$1:E6748)*(E2=E$1:E6748))))))</f>
        <v> </v>
      </c>
      <c r="K6749" s="26" t="str">
        <f>IF(OR(E6749="",E6749="!!!",F6749="NEW"),"",INDEX(J$1:J6748,SUMPRODUCT(MAX(ROW(E$1:E6748)*(E6749=E$1:E6748)))))</f>
        <v> </v>
      </c>
      <c r="L6749" s="27"/>
    </row>
    <row r="6750" spans="1:12">
      <c r="A6750" s="20" t="s">
        <v>989</v>
      </c>
      <c r="E6750" s="22">
        <f>IF(D6750="?OLD","!!!","")</f>
        <v/>
      </c>
      <c r="F6750" s="23" t="str">
        <f>IF(OR(E6750="",E6750="!!!"),"",IF(NOT(ISNA(VLOOKUP(E6750,E$1:E6749,1,FALSE()))),"OLD",IF(AND(E6750&lt;&gt;"",E6750&lt;&gt;"!!!"),"NEW","")))</f>
        <v> </v>
      </c>
      <c r="G6750" s="24" t="str">
        <f>IF(OR(E6750="",E6750="!!!"),"",IF(OR(J6750=0,AND(J6750=1,K6750=1),AND(J6750=1,I6750="SBJ"),AND(J6750=1,I6750=0)),"?IN_FOCUS",IF(J6750&lt;=2,"?ACTIVATED",IF(J6750&lt;&gt;"","?FAMILIAR",IF(F6750="NEW",IF(ISNA(VLOOKUP(E6750,#REF!,1,FALSE())),"?TYPE_IDENTIFIABLE","?REFERENTIAL"),"_")))))</f>
        <v> </v>
      </c>
      <c r="H6750" s="25" t="str">
        <f>IF(J6750&lt;&gt;1,"",IF(I6750="SBJ","CB","?"))</f>
        <v> </v>
      </c>
      <c r="I6750" s="26" t="str">
        <f>IF(OR(E6750="",E6750="!!!",F6750="NEW"),"",INDEX(B6749:B$2,-1+SUMPRODUCT(MAX(ROW(E6749:E$2)*(E6750=E6749:E$2)))))</f>
        <v> </v>
      </c>
      <c r="J6750" s="26" t="str">
        <f>IF(OR(E6750="",E6750="!!!",F6750="NEW"),"",COUNTBLANK(OFFSET(A$1,,,SUMPRODUCT(MAX(ROW(E$2:E6750)*(E6750=E$2:E6750)))))-COUNTBLANK(OFFSET(A$1,,,SUMPRODUCT(MAX(ROW(E$1:E6749)*(E2=E$1:E6749))))))</f>
        <v> </v>
      </c>
      <c r="K6750" s="26" t="str">
        <f>IF(OR(E6750="",E6750="!!!",F6750="NEW"),"",INDEX(J$1:J6749,SUMPRODUCT(MAX(ROW(E$1:E6749)*(E6750=E$1:E6749)))))</f>
        <v> </v>
      </c>
      <c r="L6750" s="27"/>
    </row>
    <row r="6751" spans="1:12">
      <c r="A6751" s="20" t="s">
        <v>2342</v>
      </c>
      <c r="B6751" s="21" t="s">
        <v>1049</v>
      </c>
      <c r="C6751" s="21" t="s">
        <v>969</v>
      </c>
      <c r="D6751" s="21" t="s">
        <v>964</v>
      </c>
      <c r="E6751" s="22">
        <f>IF(D6751="?OLD","!!!","")</f>
        <v/>
      </c>
      <c r="F6751" s="23" t="str">
        <f>IF(OR(E6751="",E6751="!!!"),"",IF(NOT(ISNA(VLOOKUP(E6751,E$1:E6750,1,FALSE()))),"OLD",IF(AND(E6751&lt;&gt;"",E6751&lt;&gt;"!!!"),"NEW","")))</f>
        <v> </v>
      </c>
      <c r="G6751" s="24" t="str">
        <f>IF(OR(E6751="",E6751="!!!"),"",IF(OR(J6751=0,AND(J6751=1,K6751=1),AND(J6751=1,I6751="SBJ"),AND(J6751=1,I6751=0)),"?IN_FOCUS",IF(J6751&lt;=2,"?ACTIVATED",IF(J6751&lt;&gt;"","?FAMILIAR",IF(F6751="NEW",IF(ISNA(VLOOKUP(E6751,#REF!,1,FALSE())),"?TYPE_IDENTIFIABLE","?REFERENTIAL"),"_")))))</f>
        <v> </v>
      </c>
      <c r="H6751" s="25" t="str">
        <f>IF(J6751&lt;&gt;1,"",IF(I6751="SBJ","CB","?"))</f>
        <v> </v>
      </c>
      <c r="I6751" s="26" t="str">
        <f>IF(OR(E6751="",E6751="!!!",F6751="NEW"),"",INDEX(B6750:B$2,-1+SUMPRODUCT(MAX(ROW(E6750:E$2)*(E6751=E6750:E$2)))))</f>
        <v> </v>
      </c>
      <c r="J6751" s="26" t="str">
        <f>IF(OR(E6751="",E6751="!!!",F6751="NEW"),"",COUNTBLANK(OFFSET(A$1,,,SUMPRODUCT(MAX(ROW(E$2:E6751)*(E6751=E$2:E6751)))))-COUNTBLANK(OFFSET(A$1,,,SUMPRODUCT(MAX(ROW(E$1:E6750)*(E2=E$1:E6750))))))</f>
        <v> </v>
      </c>
      <c r="K6751" s="26" t="str">
        <f>IF(OR(E6751="",E6751="!!!",F6751="NEW"),"",INDEX(J$1:J6750,SUMPRODUCT(MAX(ROW(E$1:E6750)*(E6751=E$1:E6750)))))</f>
        <v> </v>
      </c>
      <c r="L6751" s="27"/>
    </row>
    <row r="6752" spans="1:12">
      <c r="A6752" s="20" t="s">
        <v>978</v>
      </c>
      <c r="E6752" s="22">
        <f>IF(D6752="?OLD","!!!","")</f>
        <v/>
      </c>
      <c r="F6752" s="23" t="str">
        <f>IF(OR(E6752="",E6752="!!!"),"",IF(NOT(ISNA(VLOOKUP(E6752,E$1:E6751,1,FALSE()))),"OLD",IF(AND(E6752&lt;&gt;"",E6752&lt;&gt;"!!!"),"NEW","")))</f>
        <v> </v>
      </c>
      <c r="G6752" s="24" t="str">
        <f>IF(OR(E6752="",E6752="!!!"),"",IF(OR(J6752=0,AND(J6752=1,K6752=1),AND(J6752=1,I6752="SBJ"),AND(J6752=1,I6752=0)),"?IN_FOCUS",IF(J6752&lt;=2,"?ACTIVATED",IF(J6752&lt;&gt;"","?FAMILIAR",IF(F6752="NEW",IF(ISNA(VLOOKUP(E6752,#REF!,1,FALSE())),"?TYPE_IDENTIFIABLE","?REFERENTIAL"),"_")))))</f>
        <v> </v>
      </c>
      <c r="H6752" s="25" t="str">
        <f>IF(J6752&lt;&gt;1,"",IF(I6752="SBJ","CB","?"))</f>
        <v> </v>
      </c>
      <c r="I6752" s="26" t="str">
        <f>IF(OR(E6752="",E6752="!!!",F6752="NEW"),"",INDEX(B6751:B$2,-1+SUMPRODUCT(MAX(ROW(E6751:E$2)*(E6752=E6751:E$2)))))</f>
        <v> </v>
      </c>
      <c r="J6752" s="26" t="str">
        <f>IF(OR(E6752="",E6752="!!!",F6752="NEW"),"",COUNTBLANK(OFFSET(A$1,,,SUMPRODUCT(MAX(ROW(E$2:E6752)*(E6752=E$2:E6752)))))-COUNTBLANK(OFFSET(A$1,,,SUMPRODUCT(MAX(ROW(E$1:E6751)*(E2=E$1:E6751))))))</f>
        <v> </v>
      </c>
      <c r="K6752" s="26" t="str">
        <f>IF(OR(E6752="",E6752="!!!",F6752="NEW"),"",INDEX(J$1:J6751,SUMPRODUCT(MAX(ROW(E$1:E6751)*(E6752=E$1:E6751)))))</f>
        <v> </v>
      </c>
      <c r="L6752" s="27"/>
    </row>
    <row r="6753" spans="1:12">
      <c r="A6753" s="20" t="s">
        <v>1010</v>
      </c>
      <c r="E6753" s="22">
        <f>IF(D6753="?OLD","!!!","")</f>
        <v/>
      </c>
      <c r="F6753" s="23" t="str">
        <f>IF(OR(E6753="",E6753="!!!"),"",IF(NOT(ISNA(VLOOKUP(E6753,E$1:E6752,1,FALSE()))),"OLD",IF(AND(E6753&lt;&gt;"",E6753&lt;&gt;"!!!"),"NEW","")))</f>
        <v> </v>
      </c>
      <c r="G6753" s="24" t="str">
        <f>IF(OR(E6753="",E6753="!!!"),"",IF(OR(J6753=0,AND(J6753=1,K6753=1),AND(J6753=1,I6753="SBJ"),AND(J6753=1,I6753=0)),"?IN_FOCUS",IF(J6753&lt;=2,"?ACTIVATED",IF(J6753&lt;&gt;"","?FAMILIAR",IF(F6753="NEW",IF(ISNA(VLOOKUP(E6753,#REF!,1,FALSE())),"?TYPE_IDENTIFIABLE","?REFERENTIAL"),"_")))))</f>
        <v> </v>
      </c>
      <c r="H6753" s="25" t="str">
        <f>IF(J6753&lt;&gt;1,"",IF(I6753="SBJ","CB","?"))</f>
        <v> </v>
      </c>
      <c r="I6753" s="26" t="str">
        <f>IF(OR(E6753="",E6753="!!!",F6753="NEW"),"",INDEX(B6752:B$2,-1+SUMPRODUCT(MAX(ROW(E6752:E$2)*(E6753=E6752:E$2)))))</f>
        <v> </v>
      </c>
      <c r="J6753" s="26" t="str">
        <f>IF(OR(E6753="",E6753="!!!",F6753="NEW"),"",COUNTBLANK(OFFSET(A$1,,,SUMPRODUCT(MAX(ROW(E$2:E6753)*(E6753=E$2:E6753)))))-COUNTBLANK(OFFSET(A$1,,,SUMPRODUCT(MAX(ROW(E$1:E6752)*(E2=E$1:E6752))))))</f>
        <v> </v>
      </c>
      <c r="K6753" s="26" t="str">
        <f>IF(OR(E6753="",E6753="!!!",F6753="NEW"),"",INDEX(J$1:J6752,SUMPRODUCT(MAX(ROW(E$1:E6752)*(E6753=E$1:E6752)))))</f>
        <v> </v>
      </c>
      <c r="L6753" s="27"/>
    </row>
    <row r="6754" spans="1:12">
      <c r="A6754" s="20" t="s">
        <v>2574</v>
      </c>
      <c r="B6754" s="21" t="s">
        <v>1000</v>
      </c>
      <c r="C6754" s="21" t="s">
        <v>1012</v>
      </c>
      <c r="E6754" s="22">
        <f>IF(D6754="?OLD","!!!","")</f>
        <v/>
      </c>
      <c r="F6754" s="23" t="str">
        <f>IF(OR(E6754="",E6754="!!!"),"",IF(NOT(ISNA(VLOOKUP(E6754,E$1:E6753,1,FALSE()))),"OLD",IF(AND(E6754&lt;&gt;"",E6754&lt;&gt;"!!!"),"NEW","")))</f>
        <v> </v>
      </c>
      <c r="G6754" s="24" t="str">
        <f>IF(OR(E6754="",E6754="!!!"),"",IF(OR(J6754=0,AND(J6754=1,K6754=1),AND(J6754=1,I6754="SBJ"),AND(J6754=1,I6754=0)),"?IN_FOCUS",IF(J6754&lt;=2,"?ACTIVATED",IF(J6754&lt;&gt;"","?FAMILIAR",IF(F6754="NEW",IF(ISNA(VLOOKUP(E6754,#REF!,1,FALSE())),"?TYPE_IDENTIFIABLE","?REFERENTIAL"),"_")))))</f>
        <v> </v>
      </c>
      <c r="H6754" s="25" t="str">
        <f>IF(J6754&lt;&gt;1,"",IF(I6754="SBJ","CB","?"))</f>
        <v> </v>
      </c>
      <c r="I6754" s="26" t="str">
        <f>IF(OR(E6754="",E6754="!!!",F6754="NEW"),"",INDEX(B6753:B$2,-1+SUMPRODUCT(MAX(ROW(E6753:E$2)*(E6754=E6753:E$2)))))</f>
        <v> </v>
      </c>
      <c r="J6754" s="26" t="str">
        <f>IF(OR(E6754="",E6754="!!!",F6754="NEW"),"",COUNTBLANK(OFFSET(A$1,,,SUMPRODUCT(MAX(ROW(E$2:E6754)*(E6754=E$2:E6754)))))-COUNTBLANK(OFFSET(A$1,,,SUMPRODUCT(MAX(ROW(E$1:E6753)*(E2=E$1:E6753))))))</f>
        <v> </v>
      </c>
      <c r="K6754" s="26" t="str">
        <f>IF(OR(E6754="",E6754="!!!",F6754="NEW"),"",INDEX(J$1:J6753,SUMPRODUCT(MAX(ROW(E$1:E6753)*(E6754=E$1:E6753)))))</f>
        <v> </v>
      </c>
      <c r="L6754" s="27"/>
    </row>
    <row r="6755" spans="1:12">
      <c r="A6755" s="20" t="s">
        <v>974</v>
      </c>
      <c r="E6755" s="22">
        <f>IF(D6755="?OLD","!!!","")</f>
        <v/>
      </c>
      <c r="F6755" s="23" t="str">
        <f>IF(OR(E6755="",E6755="!!!"),"",IF(NOT(ISNA(VLOOKUP(E6755,E$1:E6754,1,FALSE()))),"OLD",IF(AND(E6755&lt;&gt;"",E6755&lt;&gt;"!!!"),"NEW","")))</f>
        <v> </v>
      </c>
      <c r="G6755" s="24" t="str">
        <f>IF(OR(E6755="",E6755="!!!"),"",IF(OR(J6755=0,AND(J6755=1,K6755=1),AND(J6755=1,I6755="SBJ"),AND(J6755=1,I6755=0)),"?IN_FOCUS",IF(J6755&lt;=2,"?ACTIVATED",IF(J6755&lt;&gt;"","?FAMILIAR",IF(F6755="NEW",IF(ISNA(VLOOKUP(E6755,#REF!,1,FALSE())),"?TYPE_IDENTIFIABLE","?REFERENTIAL"),"_")))))</f>
        <v> </v>
      </c>
      <c r="H6755" s="25" t="str">
        <f>IF(J6755&lt;&gt;1,"",IF(I6755="SBJ","CB","?"))</f>
        <v> </v>
      </c>
      <c r="I6755" s="26" t="str">
        <f>IF(OR(E6755="",E6755="!!!",F6755="NEW"),"",INDEX(B6754:B$2,-1+SUMPRODUCT(MAX(ROW(E6754:E$2)*(E6755=E6754:E$2)))))</f>
        <v> </v>
      </c>
      <c r="J6755" s="26" t="str">
        <f>IF(OR(E6755="",E6755="!!!",F6755="NEW"),"",COUNTBLANK(OFFSET(A$1,,,SUMPRODUCT(MAX(ROW(E$2:E6755)*(E6755=E$2:E6755)))))-COUNTBLANK(OFFSET(A$1,,,SUMPRODUCT(MAX(ROW(E$1:E6754)*(E2=E$1:E6754))))))</f>
        <v> </v>
      </c>
      <c r="K6755" s="26" t="str">
        <f>IF(OR(E6755="",E6755="!!!",F6755="NEW"),"",INDEX(J$1:J6754,SUMPRODUCT(MAX(ROW(E$1:E6754)*(E6755=E$1:E6754)))))</f>
        <v> </v>
      </c>
      <c r="L6755" s="27"/>
    </row>
    <row r="6756" spans="1:12">
      <c r="A6756" s="20" t="s">
        <v>1301</v>
      </c>
      <c r="E6756" s="22">
        <f>IF(D6756="?OLD","!!!","")</f>
        <v/>
      </c>
      <c r="F6756" s="23" t="str">
        <f>IF(OR(E6756="",E6756="!!!"),"",IF(NOT(ISNA(VLOOKUP(E6756,E$1:E6755,1,FALSE()))),"OLD",IF(AND(E6756&lt;&gt;"",E6756&lt;&gt;"!!!"),"NEW","")))</f>
        <v> </v>
      </c>
      <c r="G6756" s="24" t="str">
        <f>IF(OR(E6756="",E6756="!!!"),"",IF(OR(J6756=0,AND(J6756=1,K6756=1),AND(J6756=1,I6756="SBJ"),AND(J6756=1,I6756=0)),"?IN_FOCUS",IF(J6756&lt;=2,"?ACTIVATED",IF(J6756&lt;&gt;"","?FAMILIAR",IF(F6756="NEW",IF(ISNA(VLOOKUP(E6756,#REF!,1,FALSE())),"?TYPE_IDENTIFIABLE","?REFERENTIAL"),"_")))))</f>
        <v> </v>
      </c>
      <c r="H6756" s="25" t="str">
        <f>IF(J6756&lt;&gt;1,"",IF(I6756="SBJ","CB","?"))</f>
        <v> </v>
      </c>
      <c r="I6756" s="26" t="str">
        <f>IF(OR(E6756="",E6756="!!!",F6756="NEW"),"",INDEX(B6755:B$2,-1+SUMPRODUCT(MAX(ROW(E6755:E$2)*(E6756=E6755:E$2)))))</f>
        <v> </v>
      </c>
      <c r="J6756" s="26" t="str">
        <f>IF(OR(E6756="",E6756="!!!",F6756="NEW"),"",COUNTBLANK(OFFSET(A$1,,,SUMPRODUCT(MAX(ROW(E$2:E6756)*(E6756=E$2:E6756)))))-COUNTBLANK(OFFSET(A$1,,,SUMPRODUCT(MAX(ROW(E$1:E6755)*(E2=E$1:E6755))))))</f>
        <v> </v>
      </c>
      <c r="K6756" s="26" t="str">
        <f>IF(OR(E6756="",E6756="!!!",F6756="NEW"),"",INDEX(J$1:J6755,SUMPRODUCT(MAX(ROW(E$1:E6755)*(E6756=E$1:E6755)))))</f>
        <v> </v>
      </c>
      <c r="L6756" s="27"/>
    </row>
    <row r="6757" spans="1:12">
      <c r="A6757" s="20" t="s">
        <v>1146</v>
      </c>
      <c r="B6757" s="21" t="s">
        <v>1152</v>
      </c>
      <c r="C6757" s="21" t="s">
        <v>985</v>
      </c>
      <c r="D6757" s="21" t="s">
        <v>964</v>
      </c>
      <c r="E6757" s="22">
        <f>IF(D6757="?OLD","!!!","")</f>
        <v/>
      </c>
      <c r="F6757" s="23" t="str">
        <f>IF(OR(E6757="",E6757="!!!"),"",IF(NOT(ISNA(VLOOKUP(E6757,E$1:E6756,1,FALSE()))),"OLD",IF(AND(E6757&lt;&gt;"",E6757&lt;&gt;"!!!"),"NEW","")))</f>
        <v> </v>
      </c>
      <c r="G6757" s="24" t="str">
        <f>IF(OR(E6757="",E6757="!!!"),"",IF(OR(J6757=0,AND(J6757=1,K6757=1),AND(J6757=1,I6757="SBJ"),AND(J6757=1,I6757=0)),"?IN_FOCUS",IF(J6757&lt;=2,"?ACTIVATED",IF(J6757&lt;&gt;"","?FAMILIAR",IF(F6757="NEW",IF(ISNA(VLOOKUP(E6757,#REF!,1,FALSE())),"?TYPE_IDENTIFIABLE","?REFERENTIAL"),"_")))))</f>
        <v> </v>
      </c>
      <c r="H6757" s="25" t="str">
        <f>IF(J6757&lt;&gt;1,"",IF(I6757="SBJ","CB","?"))</f>
        <v> </v>
      </c>
      <c r="I6757" s="26" t="str">
        <f>IF(OR(E6757="",E6757="!!!",F6757="NEW"),"",INDEX(B6756:B$2,-1+SUMPRODUCT(MAX(ROW(E6756:E$2)*(E6757=E6756:E$2)))))</f>
        <v> </v>
      </c>
      <c r="J6757" s="26" t="str">
        <f>IF(OR(E6757="",E6757="!!!",F6757="NEW"),"",COUNTBLANK(OFFSET(A$1,,,SUMPRODUCT(MAX(ROW(E$2:E6757)*(E6757=E$2:E6757)))))-COUNTBLANK(OFFSET(A$1,,,SUMPRODUCT(MAX(ROW(E$1:E6756)*(E2=E$1:E6756))))))</f>
        <v> </v>
      </c>
      <c r="K6757" s="26" t="str">
        <f>IF(OR(E6757="",E6757="!!!",F6757="NEW"),"",INDEX(J$1:J6756,SUMPRODUCT(MAX(ROW(E$1:E6756)*(E6757=E$1:E6756)))))</f>
        <v> </v>
      </c>
      <c r="L6757" s="27"/>
    </row>
    <row r="6758" spans="1:12">
      <c r="A6758" s="20" t="s">
        <v>2575</v>
      </c>
      <c r="E6758" s="22">
        <f>IF(D6758="?OLD","!!!","")</f>
        <v/>
      </c>
      <c r="F6758" s="23" t="str">
        <f>IF(OR(E6758="",E6758="!!!"),"",IF(NOT(ISNA(VLOOKUP(E6758,E$1:E6757,1,FALSE()))),"OLD",IF(AND(E6758&lt;&gt;"",E6758&lt;&gt;"!!!"),"NEW","")))</f>
        <v> </v>
      </c>
      <c r="G6758" s="24" t="str">
        <f>IF(OR(E6758="",E6758="!!!"),"",IF(OR(J6758=0,AND(J6758=1,K6758=1),AND(J6758=1,I6758="SBJ"),AND(J6758=1,I6758=0)),"?IN_FOCUS",IF(J6758&lt;=2,"?ACTIVATED",IF(J6758&lt;&gt;"","?FAMILIAR",IF(F6758="NEW",IF(ISNA(VLOOKUP(E6758,#REF!,1,FALSE())),"?TYPE_IDENTIFIABLE","?REFERENTIAL"),"_")))))</f>
        <v> </v>
      </c>
      <c r="H6758" s="25" t="str">
        <f>IF(J6758&lt;&gt;1,"",IF(I6758="SBJ","CB","?"))</f>
        <v> </v>
      </c>
      <c r="I6758" s="26" t="str">
        <f>IF(OR(E6758="",E6758="!!!",F6758="NEW"),"",INDEX(B6757:B$2,-1+SUMPRODUCT(MAX(ROW(E6757:E$2)*(E6758=E6757:E$2)))))</f>
        <v> </v>
      </c>
      <c r="J6758" s="26" t="str">
        <f>IF(OR(E6758="",E6758="!!!",F6758="NEW"),"",COUNTBLANK(OFFSET(A$1,,,SUMPRODUCT(MAX(ROW(E$2:E6758)*(E6758=E$2:E6758)))))-COUNTBLANK(OFFSET(A$1,,,SUMPRODUCT(MAX(ROW(E$1:E6757)*(E2=E$1:E6757))))))</f>
        <v> </v>
      </c>
      <c r="K6758" s="26" t="str">
        <f>IF(OR(E6758="",E6758="!!!",F6758="NEW"),"",INDEX(J$1:J6757,SUMPRODUCT(MAX(ROW(E$1:E6757)*(E6758=E$1:E6757)))))</f>
        <v> </v>
      </c>
      <c r="L6758" s="27"/>
    </row>
    <row r="6759" spans="1:12">
      <c r="A6759" s="20" t="s">
        <v>1033</v>
      </c>
      <c r="E6759" s="22">
        <f>IF(D6759="?OLD","!!!","")</f>
        <v/>
      </c>
      <c r="F6759" s="23" t="str">
        <f>IF(OR(E6759="",E6759="!!!"),"",IF(NOT(ISNA(VLOOKUP(E6759,E$1:E6758,1,FALSE()))),"OLD",IF(AND(E6759&lt;&gt;"",E6759&lt;&gt;"!!!"),"NEW","")))</f>
        <v> </v>
      </c>
      <c r="G6759" s="24" t="str">
        <f>IF(OR(E6759="",E6759="!!!"),"",IF(OR(J6759=0,AND(J6759=1,K6759=1),AND(J6759=1,I6759="SBJ"),AND(J6759=1,I6759=0)),"?IN_FOCUS",IF(J6759&lt;=2,"?ACTIVATED",IF(J6759&lt;&gt;"","?FAMILIAR",IF(F6759="NEW",IF(ISNA(VLOOKUP(E6759,#REF!,1,FALSE())),"?TYPE_IDENTIFIABLE","?REFERENTIAL"),"_")))))</f>
        <v> </v>
      </c>
      <c r="H6759" s="25" t="str">
        <f>IF(J6759&lt;&gt;1,"",IF(I6759="SBJ","CB","?"))</f>
        <v> </v>
      </c>
      <c r="I6759" s="26" t="str">
        <f>IF(OR(E6759="",E6759="!!!",F6759="NEW"),"",INDEX(B6758:B$2,-1+SUMPRODUCT(MAX(ROW(E6758:E$2)*(E6759=E6758:E$2)))))</f>
        <v> </v>
      </c>
      <c r="J6759" s="26" t="str">
        <f>IF(OR(E6759="",E6759="!!!",F6759="NEW"),"",COUNTBLANK(OFFSET(A$1,,,SUMPRODUCT(MAX(ROW(E$2:E6759)*(E6759=E$2:E6759)))))-COUNTBLANK(OFFSET(A$1,,,SUMPRODUCT(MAX(ROW(E$1:E6758)*(E2=E$1:E6758))))))</f>
        <v> </v>
      </c>
      <c r="K6759" s="26" t="str">
        <f>IF(OR(E6759="",E6759="!!!",F6759="NEW"),"",INDEX(J$1:J6758,SUMPRODUCT(MAX(ROW(E$1:E6758)*(E6759=E$1:E6758)))))</f>
        <v> </v>
      </c>
      <c r="L6759" s="27"/>
    </row>
    <row r="6760" spans="1:12">
      <c r="A6760" s="20" t="s">
        <v>989</v>
      </c>
      <c r="E6760" s="22">
        <f>IF(D6760="?OLD","!!!","")</f>
        <v/>
      </c>
      <c r="F6760" s="23" t="str">
        <f>IF(OR(E6760="",E6760="!!!"),"",IF(NOT(ISNA(VLOOKUP(E6760,E$1:E6759,1,FALSE()))),"OLD",IF(AND(E6760&lt;&gt;"",E6760&lt;&gt;"!!!"),"NEW","")))</f>
        <v> </v>
      </c>
      <c r="G6760" s="24" t="str">
        <f>IF(OR(E6760="",E6760="!!!"),"",IF(OR(J6760=0,AND(J6760=1,K6760=1),AND(J6760=1,I6760="SBJ"),AND(J6760=1,I6760=0)),"?IN_FOCUS",IF(J6760&lt;=2,"?ACTIVATED",IF(J6760&lt;&gt;"","?FAMILIAR",IF(F6760="NEW",IF(ISNA(VLOOKUP(E6760,#REF!,1,FALSE())),"?TYPE_IDENTIFIABLE","?REFERENTIAL"),"_")))))</f>
        <v> </v>
      </c>
      <c r="H6760" s="25" t="str">
        <f>IF(J6760&lt;&gt;1,"",IF(I6760="SBJ","CB","?"))</f>
        <v> </v>
      </c>
      <c r="I6760" s="26" t="str">
        <f>IF(OR(E6760="",E6760="!!!",F6760="NEW"),"",INDEX(B6759:B$2,-1+SUMPRODUCT(MAX(ROW(E6759:E$2)*(E6760=E6759:E$2)))))</f>
        <v> </v>
      </c>
      <c r="J6760" s="26" t="str">
        <f>IF(OR(E6760="",E6760="!!!",F6760="NEW"),"",COUNTBLANK(OFFSET(A$1,,,SUMPRODUCT(MAX(ROW(E$2:E6760)*(E6760=E$2:E6760)))))-COUNTBLANK(OFFSET(A$1,,,SUMPRODUCT(MAX(ROW(E$1:E6759)*(E2=E$1:E6759))))))</f>
        <v> </v>
      </c>
      <c r="K6760" s="26" t="str">
        <f>IF(OR(E6760="",E6760="!!!",F6760="NEW"),"",INDEX(J$1:J6759,SUMPRODUCT(MAX(ROW(E$1:E6759)*(E6760=E$1:E6759)))))</f>
        <v> </v>
      </c>
      <c r="L6760" s="27"/>
    </row>
    <row r="6761" spans="1:12">
      <c r="A6761" s="20" t="s">
        <v>2342</v>
      </c>
      <c r="B6761" s="21" t="s">
        <v>1225</v>
      </c>
      <c r="C6761" s="21" t="s">
        <v>969</v>
      </c>
      <c r="D6761" s="21" t="s">
        <v>964</v>
      </c>
      <c r="E6761" s="22">
        <f>IF(D6761="?OLD","!!!","")</f>
        <v/>
      </c>
      <c r="F6761" s="23" t="str">
        <f>IF(OR(E6761="",E6761="!!!"),"",IF(NOT(ISNA(VLOOKUP(E6761,E$1:E6760,1,FALSE()))),"OLD",IF(AND(E6761&lt;&gt;"",E6761&lt;&gt;"!!!"),"NEW","")))</f>
        <v> </v>
      </c>
      <c r="G6761" s="24" t="str">
        <f>IF(OR(E6761="",E6761="!!!"),"",IF(OR(J6761=0,AND(J6761=1,K6761=1),AND(J6761=1,I6761="SBJ"),AND(J6761=1,I6761=0)),"?IN_FOCUS",IF(J6761&lt;=2,"?ACTIVATED",IF(J6761&lt;&gt;"","?FAMILIAR",IF(F6761="NEW",IF(ISNA(VLOOKUP(E6761,#REF!,1,FALSE())),"?TYPE_IDENTIFIABLE","?REFERENTIAL"),"_")))))</f>
        <v> </v>
      </c>
      <c r="H6761" s="25" t="str">
        <f>IF(J6761&lt;&gt;1,"",IF(I6761="SBJ","CB","?"))</f>
        <v> </v>
      </c>
      <c r="I6761" s="26" t="str">
        <f>IF(OR(E6761="",E6761="!!!",F6761="NEW"),"",INDEX(B6760:B$2,-1+SUMPRODUCT(MAX(ROW(E6760:E$2)*(E6761=E6760:E$2)))))</f>
        <v> </v>
      </c>
      <c r="J6761" s="26" t="str">
        <f>IF(OR(E6761="",E6761="!!!",F6761="NEW"),"",COUNTBLANK(OFFSET(A$1,,,SUMPRODUCT(MAX(ROW(E$2:E6761)*(E6761=E$2:E6761)))))-COUNTBLANK(OFFSET(A$1,,,SUMPRODUCT(MAX(ROW(E$1:E6760)*(E2=E$1:E6760))))))</f>
        <v> </v>
      </c>
      <c r="K6761" s="26" t="str">
        <f>IF(OR(E6761="",E6761="!!!",F6761="NEW"),"",INDEX(J$1:J6760,SUMPRODUCT(MAX(ROW(E$1:E6760)*(E6761=E$1:E6760)))))</f>
        <v> </v>
      </c>
      <c r="L6761" s="27"/>
    </row>
    <row r="6762" spans="1:12">
      <c r="A6762" s="20" t="s">
        <v>1053</v>
      </c>
      <c r="E6762" s="22">
        <f>IF(D6762="?OLD","!!!","")</f>
        <v/>
      </c>
      <c r="F6762" s="23" t="str">
        <f>IF(OR(E6762="",E6762="!!!"),"",IF(NOT(ISNA(VLOOKUP(E6762,E$1:E6761,1,FALSE()))),"OLD",IF(AND(E6762&lt;&gt;"",E6762&lt;&gt;"!!!"),"NEW","")))</f>
        <v> </v>
      </c>
      <c r="G6762" s="24" t="str">
        <f>IF(OR(E6762="",E6762="!!!"),"",IF(OR(J6762=0,AND(J6762=1,K6762=1),AND(J6762=1,I6762="SBJ"),AND(J6762=1,I6762=0)),"?IN_FOCUS",IF(J6762&lt;=2,"?ACTIVATED",IF(J6762&lt;&gt;"","?FAMILIAR",IF(F6762="NEW",IF(ISNA(VLOOKUP(E6762,#REF!,1,FALSE())),"?TYPE_IDENTIFIABLE","?REFERENTIAL"),"_")))))</f>
        <v> </v>
      </c>
      <c r="H6762" s="25" t="str">
        <f>IF(J6762&lt;&gt;1,"",IF(I6762="SBJ","CB","?"))</f>
        <v> </v>
      </c>
      <c r="I6762" s="26" t="str">
        <f>IF(OR(E6762="",E6762="!!!",F6762="NEW"),"",INDEX(B6761:B$2,-1+SUMPRODUCT(MAX(ROW(E6761:E$2)*(E6762=E6761:E$2)))))</f>
        <v> </v>
      </c>
      <c r="J6762" s="26" t="str">
        <f>IF(OR(E6762="",E6762="!!!",F6762="NEW"),"",COUNTBLANK(OFFSET(A$1,,,SUMPRODUCT(MAX(ROW(E$2:E6762)*(E6762=E$2:E6762)))))-COUNTBLANK(OFFSET(A$1,,,SUMPRODUCT(MAX(ROW(E$1:E6761)*(E2=E$1:E6761))))))</f>
        <v> </v>
      </c>
      <c r="K6762" s="26" t="str">
        <f>IF(OR(E6762="",E6762="!!!",F6762="NEW"),"",INDEX(J$1:J6761,SUMPRODUCT(MAX(ROW(E$1:E6761)*(E6762=E$1:E6761)))))</f>
        <v> </v>
      </c>
      <c r="L6762" s="27"/>
    </row>
    <row r="6763" spans="1:12">
      <c r="A6763" s="20" t="s">
        <v>1854</v>
      </c>
      <c r="E6763" s="22">
        <f>IF(D6763="?OLD","!!!","")</f>
        <v/>
      </c>
      <c r="F6763" s="23" t="str">
        <f>IF(OR(E6763="",E6763="!!!"),"",IF(NOT(ISNA(VLOOKUP(E6763,E$1:E6762,1,FALSE()))),"OLD",IF(AND(E6763&lt;&gt;"",E6763&lt;&gt;"!!!"),"NEW","")))</f>
        <v> </v>
      </c>
      <c r="G6763" s="24" t="str">
        <f>IF(OR(E6763="",E6763="!!!"),"",IF(OR(J6763=0,AND(J6763=1,K6763=1),AND(J6763=1,I6763="SBJ"),AND(J6763=1,I6763=0)),"?IN_FOCUS",IF(J6763&lt;=2,"?ACTIVATED",IF(J6763&lt;&gt;"","?FAMILIAR",IF(F6763="NEW",IF(ISNA(VLOOKUP(E6763,#REF!,1,FALSE())),"?TYPE_IDENTIFIABLE","?REFERENTIAL"),"_")))))</f>
        <v> </v>
      </c>
      <c r="H6763" s="25" t="str">
        <f>IF(J6763&lt;&gt;1,"",IF(I6763="SBJ","CB","?"))</f>
        <v> </v>
      </c>
      <c r="I6763" s="26" t="str">
        <f>IF(OR(E6763="",E6763="!!!",F6763="NEW"),"",INDEX(B6762:B$2,-1+SUMPRODUCT(MAX(ROW(E6762:E$2)*(E6763=E6762:E$2)))))</f>
        <v> </v>
      </c>
      <c r="J6763" s="26" t="str">
        <f>IF(OR(E6763="",E6763="!!!",F6763="NEW"),"",COUNTBLANK(OFFSET(A$1,,,SUMPRODUCT(MAX(ROW(E$2:E6763)*(E6763=E$2:E6763)))))-COUNTBLANK(OFFSET(A$1,,,SUMPRODUCT(MAX(ROW(E$1:E6762)*(E2=E$1:E6762))))))</f>
        <v> </v>
      </c>
      <c r="K6763" s="26" t="str">
        <f>IF(OR(E6763="",E6763="!!!",F6763="NEW"),"",INDEX(J$1:J6762,SUMPRODUCT(MAX(ROW(E$1:E6762)*(E6763=E$1:E6762)))))</f>
        <v> </v>
      </c>
      <c r="L6763" s="27"/>
    </row>
    <row r="6764" spans="1:12">
      <c r="A6764" s="20" t="s">
        <v>1553</v>
      </c>
      <c r="E6764" s="22">
        <f>IF(D6764="?OLD","!!!","")</f>
        <v/>
      </c>
      <c r="F6764" s="23" t="str">
        <f>IF(OR(E6764="",E6764="!!!"),"",IF(NOT(ISNA(VLOOKUP(E6764,E$1:E6763,1,FALSE()))),"OLD",IF(AND(E6764&lt;&gt;"",E6764&lt;&gt;"!!!"),"NEW","")))</f>
        <v> </v>
      </c>
      <c r="G6764" s="24" t="str">
        <f>IF(OR(E6764="",E6764="!!!"),"",IF(OR(J6764=0,AND(J6764=1,K6764=1),AND(J6764=1,I6764="SBJ"),AND(J6764=1,I6764=0)),"?IN_FOCUS",IF(J6764&lt;=2,"?ACTIVATED",IF(J6764&lt;&gt;"","?FAMILIAR",IF(F6764="NEW",IF(ISNA(VLOOKUP(E6764,#REF!,1,FALSE())),"?TYPE_IDENTIFIABLE","?REFERENTIAL"),"_")))))</f>
        <v> </v>
      </c>
      <c r="H6764" s="25" t="str">
        <f>IF(J6764&lt;&gt;1,"",IF(I6764="SBJ","CB","?"))</f>
        <v> </v>
      </c>
      <c r="I6764" s="26" t="str">
        <f>IF(OR(E6764="",E6764="!!!",F6764="NEW"),"",INDEX(B6763:B$2,-1+SUMPRODUCT(MAX(ROW(E6763:E$2)*(E6764=E6763:E$2)))))</f>
        <v> </v>
      </c>
      <c r="J6764" s="26" t="str">
        <f>IF(OR(E6764="",E6764="!!!",F6764="NEW"),"",COUNTBLANK(OFFSET(A$1,,,SUMPRODUCT(MAX(ROW(E$2:E6764)*(E6764=E$2:E6764)))))-COUNTBLANK(OFFSET(A$1,,,SUMPRODUCT(MAX(ROW(E$1:E6763)*(E2=E$1:E6763))))))</f>
        <v> </v>
      </c>
      <c r="K6764" s="26" t="str">
        <f>IF(OR(E6764="",E6764="!!!",F6764="NEW"),"",INDEX(J$1:J6763,SUMPRODUCT(MAX(ROW(E$1:E6763)*(E6764=E$1:E6763)))))</f>
        <v> </v>
      </c>
      <c r="L6764" s="27"/>
    </row>
    <row r="6765" spans="1:12">
      <c r="A6765" s="20" t="s">
        <v>981</v>
      </c>
      <c r="E6765" s="22">
        <f>IF(D6765="?OLD","!!!","")</f>
        <v/>
      </c>
      <c r="F6765" s="23" t="str">
        <f>IF(OR(E6765="",E6765="!!!"),"",IF(NOT(ISNA(VLOOKUP(E6765,E$1:E6764,1,FALSE()))),"OLD",IF(AND(E6765&lt;&gt;"",E6765&lt;&gt;"!!!"),"NEW","")))</f>
        <v> </v>
      </c>
      <c r="G6765" s="24" t="str">
        <f>IF(OR(E6765="",E6765="!!!"),"",IF(OR(J6765=0,AND(J6765=1,K6765=1),AND(J6765=1,I6765="SBJ"),AND(J6765=1,I6765=0)),"?IN_FOCUS",IF(J6765&lt;=2,"?ACTIVATED",IF(J6765&lt;&gt;"","?FAMILIAR",IF(F6765="NEW",IF(ISNA(VLOOKUP(E6765,#REF!,1,FALSE())),"?TYPE_IDENTIFIABLE","?REFERENTIAL"),"_")))))</f>
        <v> </v>
      </c>
      <c r="H6765" s="25" t="str">
        <f>IF(J6765&lt;&gt;1,"",IF(I6765="SBJ","CB","?"))</f>
        <v> </v>
      </c>
      <c r="I6765" s="26" t="str">
        <f>IF(OR(E6765="",E6765="!!!",F6765="NEW"),"",INDEX(B6764:B$2,-1+SUMPRODUCT(MAX(ROW(E6764:E$2)*(E6765=E6764:E$2)))))</f>
        <v> </v>
      </c>
      <c r="J6765" s="26" t="str">
        <f>IF(OR(E6765="",E6765="!!!",F6765="NEW"),"",COUNTBLANK(OFFSET(A$1,,,SUMPRODUCT(MAX(ROW(E$2:E6765)*(E6765=E$2:E6765)))))-COUNTBLANK(OFFSET(A$1,,,SUMPRODUCT(MAX(ROW(E$1:E6764)*(E2=E$1:E6764))))))</f>
        <v> </v>
      </c>
      <c r="K6765" s="26" t="str">
        <f>IF(OR(E6765="",E6765="!!!",F6765="NEW"),"",INDEX(J$1:J6764,SUMPRODUCT(MAX(ROW(E$1:E6764)*(E6765=E$1:E6764)))))</f>
        <v> </v>
      </c>
      <c r="L6765" s="27"/>
    </row>
    <row r="6766" spans="1:12">
      <c r="A6766" s="20"/>
    </row>
    <row r="6767" spans="1:12">
      <c r="A6767" s="20" t="s">
        <v>2576</v>
      </c>
    </row>
    <row r="6768" spans="1:12">
      <c r="A6768" s="20" t="s">
        <v>810</v>
      </c>
      <c r="E6768" s="22">
        <f>IF(D6768="?OLD","!!!","")</f>
        <v/>
      </c>
      <c r="F6768" s="23" t="str">
        <f>IF(OR(E6768="",E6768="!!!"),"",IF(NOT(ISNA(VLOOKUP(E6768,E$1:E6767,1,FALSE()))),"OLD",IF(AND(E6768&lt;&gt;"",E6768&lt;&gt;"!!!"),"NEW","")))</f>
        <v> </v>
      </c>
      <c r="G6768" s="24" t="str">
        <f>IF(OR(E6768="",E6768="!!!"),"",IF(OR(J6768=0,AND(J6768=1,K6768=1),AND(J6768=1,I6768="SBJ"),AND(J6768=1,I6768=0)),"?IN_FOCUS",IF(J6768&lt;=2,"?ACTIVATED",IF(J6768&lt;&gt;"","?FAMILIAR",IF(F6768="NEW",IF(ISNA(VLOOKUP(E6768,#REF!,1,FALSE())),"?TYPE_IDENTIFIABLE","?REFERENTIAL"),"_")))))</f>
        <v> </v>
      </c>
      <c r="H6768" s="25" t="str">
        <f>IF(J6768&lt;&gt;1,"",IF(I6768="SBJ","CB","?"))</f>
        <v> </v>
      </c>
      <c r="I6768" s="26" t="str">
        <f>IF(OR(E6768="",E6768="!!!",F6768="NEW"),"",INDEX(B6767:B$2,-1+SUMPRODUCT(MAX(ROW(E6767:E$2)*(E6768=E6767:E$2)))))</f>
        <v> </v>
      </c>
      <c r="J6768" s="26" t="str">
        <f>IF(OR(E6768="",E6768="!!!",F6768="NEW"),"",COUNTBLANK(OFFSET(A$1,,,SUMPRODUCT(MAX(ROW(E$2:E6768)*(E6768=E$2:E6768)))))-COUNTBLANK(OFFSET(A$1,,,SUMPRODUCT(MAX(ROW(E$1:E6767)*(E2=E$1:E6767))))))</f>
        <v> </v>
      </c>
      <c r="K6768" s="26" t="str">
        <f>IF(OR(E6768="",E6768="!!!",F6768="NEW"),"",INDEX(J$1:J6767,SUMPRODUCT(MAX(ROW(E$1:E6767)*(E6768=E$1:E6767)))))</f>
        <v> </v>
      </c>
      <c r="L6768" s="27"/>
    </row>
    <row r="6769" spans="1:12">
      <c r="A6769" s="20" t="s">
        <v>966</v>
      </c>
      <c r="E6769" s="22">
        <f>IF(D6769="?OLD","!!!","")</f>
        <v/>
      </c>
      <c r="F6769" s="23" t="str">
        <f>IF(OR(E6769="",E6769="!!!"),"",IF(NOT(ISNA(VLOOKUP(E6769,E$1:E6768,1,FALSE()))),"OLD",IF(AND(E6769&lt;&gt;"",E6769&lt;&gt;"!!!"),"NEW","")))</f>
        <v> </v>
      </c>
      <c r="G6769" s="24" t="str">
        <f>IF(OR(E6769="",E6769="!!!"),"",IF(OR(J6769=0,AND(J6769=1,K6769=1),AND(J6769=1,I6769="SBJ"),AND(J6769=1,I6769=0)),"?IN_FOCUS",IF(J6769&lt;=2,"?ACTIVATED",IF(J6769&lt;&gt;"","?FAMILIAR",IF(F6769="NEW",IF(ISNA(VLOOKUP(E6769,#REF!,1,FALSE())),"?TYPE_IDENTIFIABLE","?REFERENTIAL"),"_")))))</f>
        <v> </v>
      </c>
      <c r="H6769" s="25" t="str">
        <f>IF(J6769&lt;&gt;1,"",IF(I6769="SBJ","CB","?"))</f>
        <v> </v>
      </c>
      <c r="I6769" s="26" t="str">
        <f>IF(OR(E6769="",E6769="!!!",F6769="NEW"),"",INDEX(B6768:B$2,-1+SUMPRODUCT(MAX(ROW(E6768:E$2)*(E6769=E6768:E$2)))))</f>
        <v> </v>
      </c>
      <c r="J6769" s="26" t="str">
        <f>IF(OR(E6769="",E6769="!!!",F6769="NEW"),"",COUNTBLANK(OFFSET(A$1,,,SUMPRODUCT(MAX(ROW(E$2:E6769)*(E6769=E$2:E6769)))))-COUNTBLANK(OFFSET(A$1,,,SUMPRODUCT(MAX(ROW(E$1:E6768)*(E2=E$1:E6768))))))</f>
        <v> </v>
      </c>
      <c r="K6769" s="26" t="str">
        <f>IF(OR(E6769="",E6769="!!!",F6769="NEW"),"",INDEX(J$1:J6768,SUMPRODUCT(MAX(ROW(E$1:E6768)*(E6769=E$1:E6768)))))</f>
        <v> </v>
      </c>
      <c r="L6769" s="27"/>
    </row>
    <row r="6770" spans="1:12">
      <c r="A6770" s="20" t="s">
        <v>1517</v>
      </c>
      <c r="B6770" s="21" t="s">
        <v>1046</v>
      </c>
      <c r="C6770" s="21" t="s">
        <v>1028</v>
      </c>
      <c r="D6770" s="21" t="s">
        <v>964</v>
      </c>
      <c r="E6770" s="22">
        <f>IF(D6770="?OLD","!!!","")</f>
        <v/>
      </c>
      <c r="F6770" s="23" t="str">
        <f>IF(OR(E6770="",E6770="!!!"),"",IF(NOT(ISNA(VLOOKUP(E6770,E$1:E6769,1,FALSE()))),"OLD",IF(AND(E6770&lt;&gt;"",E6770&lt;&gt;"!!!"),"NEW","")))</f>
        <v> </v>
      </c>
      <c r="G6770" s="24" t="str">
        <f>IF(OR(E6770="",E6770="!!!"),"",IF(OR(J6770=0,AND(J6770=1,K6770=1),AND(J6770=1,I6770="SBJ"),AND(J6770=1,I6770=0)),"?IN_FOCUS",IF(J6770&lt;=2,"?ACTIVATED",IF(J6770&lt;&gt;"","?FAMILIAR",IF(F6770="NEW",IF(ISNA(VLOOKUP(E6770,#REF!,1,FALSE())),"?TYPE_IDENTIFIABLE","?REFERENTIAL"),"_")))))</f>
        <v> </v>
      </c>
      <c r="H6770" s="25" t="str">
        <f>IF(J6770&lt;&gt;1,"",IF(I6770="SBJ","CB","?"))</f>
        <v> </v>
      </c>
      <c r="I6770" s="26" t="str">
        <f>IF(OR(E6770="",E6770="!!!",F6770="NEW"),"",INDEX(B6769:B$2,-1+SUMPRODUCT(MAX(ROW(E6769:E$2)*(E6770=E6769:E$2)))))</f>
        <v> </v>
      </c>
      <c r="J6770" s="26" t="str">
        <f>IF(OR(E6770="",E6770="!!!",F6770="NEW"),"",COUNTBLANK(OFFSET(A$1,,,SUMPRODUCT(MAX(ROW(E$2:E6770)*(E6770=E$2:E6770)))))-COUNTBLANK(OFFSET(A$1,,,SUMPRODUCT(MAX(ROW(E$1:E6769)*(E2=E$1:E6769))))))</f>
        <v> </v>
      </c>
      <c r="K6770" s="26" t="str">
        <f>IF(OR(E6770="",E6770="!!!",F6770="NEW"),"",INDEX(J$1:J6769,SUMPRODUCT(MAX(ROW(E$1:E6769)*(E6770=E$1:E6769)))))</f>
        <v> </v>
      </c>
      <c r="L6770" s="27"/>
    </row>
    <row r="6771" spans="1:12">
      <c r="A6771" s="20" t="s">
        <v>2577</v>
      </c>
      <c r="E6771" s="22">
        <f>IF(D6771="?OLD","!!!","")</f>
        <v/>
      </c>
      <c r="F6771" s="23" t="str">
        <f>IF(OR(E6771="",E6771="!!!"),"",IF(NOT(ISNA(VLOOKUP(E6771,E$1:E6770,1,FALSE()))),"OLD",IF(AND(E6771&lt;&gt;"",E6771&lt;&gt;"!!!"),"NEW","")))</f>
        <v> </v>
      </c>
      <c r="G6771" s="24" t="str">
        <f>IF(OR(E6771="",E6771="!!!"),"",IF(OR(J6771=0,AND(J6771=1,K6771=1),AND(J6771=1,I6771="SBJ"),AND(J6771=1,I6771=0)),"?IN_FOCUS",IF(J6771&lt;=2,"?ACTIVATED",IF(J6771&lt;&gt;"","?FAMILIAR",IF(F6771="NEW",IF(ISNA(VLOOKUP(E6771,#REF!,1,FALSE())),"?TYPE_IDENTIFIABLE","?REFERENTIAL"),"_")))))</f>
        <v> </v>
      </c>
      <c r="H6771" s="25" t="str">
        <f>IF(J6771&lt;&gt;1,"",IF(I6771="SBJ","CB","?"))</f>
        <v> </v>
      </c>
      <c r="I6771" s="26" t="str">
        <f>IF(OR(E6771="",E6771="!!!",F6771="NEW"),"",INDEX(B6770:B$2,-1+SUMPRODUCT(MAX(ROW(E6770:E$2)*(E6771=E6770:E$2)))))</f>
        <v> </v>
      </c>
      <c r="J6771" s="26" t="str">
        <f>IF(OR(E6771="",E6771="!!!",F6771="NEW"),"",COUNTBLANK(OFFSET(A$1,,,SUMPRODUCT(MAX(ROW(E$2:E6771)*(E6771=E$2:E6771)))))-COUNTBLANK(OFFSET(A$1,,,SUMPRODUCT(MAX(ROW(E$1:E6770)*(E2=E$1:E6770))))))</f>
        <v> </v>
      </c>
      <c r="K6771" s="26" t="str">
        <f>IF(OR(E6771="",E6771="!!!",F6771="NEW"),"",INDEX(J$1:J6770,SUMPRODUCT(MAX(ROW(E$1:E6770)*(E6771=E$1:E6770)))))</f>
        <v> </v>
      </c>
      <c r="L6771" s="27"/>
    </row>
    <row r="6772" spans="1:12">
      <c r="A6772" s="20" t="s">
        <v>1451</v>
      </c>
      <c r="E6772" s="22">
        <f>IF(D6772="?OLD","!!!","")</f>
        <v/>
      </c>
      <c r="F6772" s="23" t="str">
        <f>IF(OR(E6772="",E6772="!!!"),"",IF(NOT(ISNA(VLOOKUP(E6772,E$1:E6771,1,FALSE()))),"OLD",IF(AND(E6772&lt;&gt;"",E6772&lt;&gt;"!!!"),"NEW","")))</f>
        <v> </v>
      </c>
      <c r="G6772" s="24" t="str">
        <f>IF(OR(E6772="",E6772="!!!"),"",IF(OR(J6772=0,AND(J6772=1,K6772=1),AND(J6772=1,I6772="SBJ"),AND(J6772=1,I6772=0)),"?IN_FOCUS",IF(J6772&lt;=2,"?ACTIVATED",IF(J6772&lt;&gt;"","?FAMILIAR",IF(F6772="NEW",IF(ISNA(VLOOKUP(E6772,#REF!,1,FALSE())),"?TYPE_IDENTIFIABLE","?REFERENTIAL"),"_")))))</f>
        <v> </v>
      </c>
      <c r="H6772" s="25" t="str">
        <f>IF(J6772&lt;&gt;1,"",IF(I6772="SBJ","CB","?"))</f>
        <v> </v>
      </c>
      <c r="I6772" s="26" t="str">
        <f>IF(OR(E6772="",E6772="!!!",F6772="NEW"),"",INDEX(B6771:B$2,-1+SUMPRODUCT(MAX(ROW(E6771:E$2)*(E6772=E6771:E$2)))))</f>
        <v> </v>
      </c>
      <c r="J6772" s="26" t="str">
        <f>IF(OR(E6772="",E6772="!!!",F6772="NEW"),"",COUNTBLANK(OFFSET(A$1,,,SUMPRODUCT(MAX(ROW(E$2:E6772)*(E6772=E$2:E6772)))))-COUNTBLANK(OFFSET(A$1,,,SUMPRODUCT(MAX(ROW(E$1:E6771)*(E2=E$1:E6771))))))</f>
        <v> </v>
      </c>
      <c r="K6772" s="26" t="str">
        <f>IF(OR(E6772="",E6772="!!!",F6772="NEW"),"",INDEX(J$1:J6771,SUMPRODUCT(MAX(ROW(E$1:E6771)*(E6772=E$1:E6771)))))</f>
        <v> </v>
      </c>
      <c r="L6772" s="27"/>
    </row>
    <row r="6773" spans="1:12">
      <c r="A6773" s="20" t="s">
        <v>2578</v>
      </c>
      <c r="E6773" s="22">
        <f>IF(D6773="?OLD","!!!","")</f>
        <v/>
      </c>
      <c r="F6773" s="23" t="str">
        <f>IF(OR(E6773="",E6773="!!!"),"",IF(NOT(ISNA(VLOOKUP(E6773,E$1:E6772,1,FALSE()))),"OLD",IF(AND(E6773&lt;&gt;"",E6773&lt;&gt;"!!!"),"NEW","")))</f>
        <v> </v>
      </c>
      <c r="G6773" s="24" t="str">
        <f>IF(OR(E6773="",E6773="!!!"),"",IF(OR(J6773=0,AND(J6773=1,K6773=1),AND(J6773=1,I6773="SBJ"),AND(J6773=1,I6773=0)),"?IN_FOCUS",IF(J6773&lt;=2,"?ACTIVATED",IF(J6773&lt;&gt;"","?FAMILIAR",IF(F6773="NEW",IF(ISNA(VLOOKUP(E6773,#REF!,1,FALSE())),"?TYPE_IDENTIFIABLE","?REFERENTIAL"),"_")))))</f>
        <v> </v>
      </c>
      <c r="H6773" s="25" t="str">
        <f>IF(J6773&lt;&gt;1,"",IF(I6773="SBJ","CB","?"))</f>
        <v> </v>
      </c>
      <c r="I6773" s="26" t="str">
        <f>IF(OR(E6773="",E6773="!!!",F6773="NEW"),"",INDEX(B6772:B$2,-1+SUMPRODUCT(MAX(ROW(E6772:E$2)*(E6773=E6772:E$2)))))</f>
        <v> </v>
      </c>
      <c r="J6773" s="26" t="str">
        <f>IF(OR(E6773="",E6773="!!!",F6773="NEW"),"",COUNTBLANK(OFFSET(A$1,,,SUMPRODUCT(MAX(ROW(E$2:E6773)*(E6773=E$2:E6773)))))-COUNTBLANK(OFFSET(A$1,,,SUMPRODUCT(MAX(ROW(E$1:E6772)*(E2=E$1:E6772))))))</f>
        <v> </v>
      </c>
      <c r="K6773" s="26" t="str">
        <f>IF(OR(E6773="",E6773="!!!",F6773="NEW"),"",INDEX(J$1:J6772,SUMPRODUCT(MAX(ROW(E$1:E6772)*(E6773=E$1:E6772)))))</f>
        <v> </v>
      </c>
      <c r="L6773" s="27"/>
    </row>
    <row r="6774" spans="1:12">
      <c r="A6774" s="20" t="s">
        <v>981</v>
      </c>
      <c r="E6774" s="22">
        <f>IF(D6774="?OLD","!!!","")</f>
        <v/>
      </c>
      <c r="F6774" s="23" t="str">
        <f>IF(OR(E6774="",E6774="!!!"),"",IF(NOT(ISNA(VLOOKUP(E6774,E$1:E6773,1,FALSE()))),"OLD",IF(AND(E6774&lt;&gt;"",E6774&lt;&gt;"!!!"),"NEW","")))</f>
        <v> </v>
      </c>
      <c r="G6774" s="24" t="str">
        <f>IF(OR(E6774="",E6774="!!!"),"",IF(OR(J6774=0,AND(J6774=1,K6774=1),AND(J6774=1,I6774="SBJ"),AND(J6774=1,I6774=0)),"?IN_FOCUS",IF(J6774&lt;=2,"?ACTIVATED",IF(J6774&lt;&gt;"","?FAMILIAR",IF(F6774="NEW",IF(ISNA(VLOOKUP(E6774,#REF!,1,FALSE())),"?TYPE_IDENTIFIABLE","?REFERENTIAL"),"_")))))</f>
        <v> </v>
      </c>
      <c r="H6774" s="25" t="str">
        <f>IF(J6774&lt;&gt;1,"",IF(I6774="SBJ","CB","?"))</f>
        <v> </v>
      </c>
      <c r="I6774" s="26" t="str">
        <f>IF(OR(E6774="",E6774="!!!",F6774="NEW"),"",INDEX(B6773:B$2,-1+SUMPRODUCT(MAX(ROW(E6773:E$2)*(E6774=E6773:E$2)))))</f>
        <v> </v>
      </c>
      <c r="J6774" s="26" t="str">
        <f>IF(OR(E6774="",E6774="!!!",F6774="NEW"),"",COUNTBLANK(OFFSET(A$1,,,SUMPRODUCT(MAX(ROW(E$2:E6774)*(E6774=E$2:E6774)))))-COUNTBLANK(OFFSET(A$1,,,SUMPRODUCT(MAX(ROW(E$1:E6773)*(E2=E$1:E6773))))))</f>
        <v> </v>
      </c>
      <c r="K6774" s="26" t="str">
        <f>IF(OR(E6774="",E6774="!!!",F6774="NEW"),"",INDEX(J$1:J6773,SUMPRODUCT(MAX(ROW(E$1:E6773)*(E6774=E$1:E6773)))))</f>
        <v> </v>
      </c>
      <c r="L6774" s="27"/>
    </row>
    <row r="6775" spans="1:12">
      <c r="A6775" s="20"/>
    </row>
    <row r="6776" spans="1:12">
      <c r="A6776" s="20" t="s">
        <v>2579</v>
      </c>
    </row>
    <row r="6777" spans="1:12">
      <c r="A6777" s="20" t="s">
        <v>1083</v>
      </c>
      <c r="E6777" s="22">
        <f>IF(D6777="?OLD","!!!","")</f>
        <v/>
      </c>
      <c r="F6777" s="23" t="str">
        <f>IF(OR(E6777="",E6777="!!!"),"",IF(NOT(ISNA(VLOOKUP(E6777,E$1:E6776,1,FALSE()))),"OLD",IF(AND(E6777&lt;&gt;"",E6777&lt;&gt;"!!!"),"NEW","")))</f>
        <v> </v>
      </c>
      <c r="G6777" s="24" t="str">
        <f>IF(OR(E6777="",E6777="!!!"),"",IF(OR(J6777=0,AND(J6777=1,K6777=1),AND(J6777=1,I6777="SBJ"),AND(J6777=1,I6777=0)),"?IN_FOCUS",IF(J6777&lt;=2,"?ACTIVATED",IF(J6777&lt;&gt;"","?FAMILIAR",IF(F6777="NEW",IF(ISNA(VLOOKUP(E6777,#REF!,1,FALSE())),"?TYPE_IDENTIFIABLE","?REFERENTIAL"),"_")))))</f>
        <v> </v>
      </c>
      <c r="H6777" s="25" t="str">
        <f>IF(J6777&lt;&gt;1,"",IF(I6777="SBJ","CB","?"))</f>
        <v> </v>
      </c>
      <c r="I6777" s="26" t="str">
        <f>IF(OR(E6777="",E6777="!!!",F6777="NEW"),"",INDEX(B6776:B$2,-1+SUMPRODUCT(MAX(ROW(E6776:E$2)*(E6777=E6776:E$2)))))</f>
        <v> </v>
      </c>
      <c r="J6777" s="26" t="str">
        <f>IF(OR(E6777="",E6777="!!!",F6777="NEW"),"",COUNTBLANK(OFFSET(A$1,,,SUMPRODUCT(MAX(ROW(E$2:E6777)*(E6777=E$2:E6777)))))-COUNTBLANK(OFFSET(A$1,,,SUMPRODUCT(MAX(ROW(E$1:E6776)*(E2=E$1:E6776))))))</f>
        <v> </v>
      </c>
      <c r="K6777" s="26" t="str">
        <f>IF(OR(E6777="",E6777="!!!",F6777="NEW"),"",INDEX(J$1:J6776,SUMPRODUCT(MAX(ROW(E$1:E6776)*(E6777=E$1:E6776)))))</f>
        <v> </v>
      </c>
      <c r="L6777" s="27"/>
    </row>
    <row r="6778" spans="1:12">
      <c r="A6778" s="20" t="s">
        <v>966</v>
      </c>
      <c r="E6778" s="22">
        <f>IF(D6778="?OLD","!!!","")</f>
        <v/>
      </c>
      <c r="F6778" s="23" t="str">
        <f>IF(OR(E6778="",E6778="!!!"),"",IF(NOT(ISNA(VLOOKUP(E6778,E$1:E6777,1,FALSE()))),"OLD",IF(AND(E6778&lt;&gt;"",E6778&lt;&gt;"!!!"),"NEW","")))</f>
        <v> </v>
      </c>
      <c r="G6778" s="24" t="str">
        <f>IF(OR(E6778="",E6778="!!!"),"",IF(OR(J6778=0,AND(J6778=1,K6778=1),AND(J6778=1,I6778="SBJ"),AND(J6778=1,I6778=0)),"?IN_FOCUS",IF(J6778&lt;=2,"?ACTIVATED",IF(J6778&lt;&gt;"","?FAMILIAR",IF(F6778="NEW",IF(ISNA(VLOOKUP(E6778,#REF!,1,FALSE())),"?TYPE_IDENTIFIABLE","?REFERENTIAL"),"_")))))</f>
        <v> </v>
      </c>
      <c r="H6778" s="25" t="str">
        <f>IF(J6778&lt;&gt;1,"",IF(I6778="SBJ","CB","?"))</f>
        <v> </v>
      </c>
      <c r="I6778" s="26" t="str">
        <f>IF(OR(E6778="",E6778="!!!",F6778="NEW"),"",INDEX(B6777:B$2,-1+SUMPRODUCT(MAX(ROW(E6777:E$2)*(E6778=E6777:E$2)))))</f>
        <v> </v>
      </c>
      <c r="J6778" s="26" t="str">
        <f>IF(OR(E6778="",E6778="!!!",F6778="NEW"),"",COUNTBLANK(OFFSET(A$1,,,SUMPRODUCT(MAX(ROW(E$2:E6778)*(E6778=E$2:E6778)))))-COUNTBLANK(OFFSET(A$1,,,SUMPRODUCT(MAX(ROW(E$1:E6777)*(E2=E$1:E6777))))))</f>
        <v> </v>
      </c>
      <c r="K6778" s="26" t="str">
        <f>IF(OR(E6778="",E6778="!!!",F6778="NEW"),"",INDEX(J$1:J6777,SUMPRODUCT(MAX(ROW(E$1:E6777)*(E6778=E$1:E6777)))))</f>
        <v> </v>
      </c>
      <c r="L6778" s="27"/>
    </row>
    <row r="6779" spans="1:12">
      <c r="A6779" s="20" t="s">
        <v>2580</v>
      </c>
      <c r="B6779" s="21" t="s">
        <v>962</v>
      </c>
      <c r="C6779" s="21" t="s">
        <v>963</v>
      </c>
      <c r="D6779" s="21" t="s">
        <v>964</v>
      </c>
      <c r="E6779" s="22">
        <f>IF(D6779="?OLD","!!!","")</f>
        <v/>
      </c>
      <c r="F6779" s="23" t="str">
        <f>IF(OR(E6779="",E6779="!!!"),"",IF(NOT(ISNA(VLOOKUP(E6779,E$1:E6778,1,FALSE()))),"OLD",IF(AND(E6779&lt;&gt;"",E6779&lt;&gt;"!!!"),"NEW","")))</f>
        <v> </v>
      </c>
      <c r="G6779" s="24" t="str">
        <f>IF(OR(E6779="",E6779="!!!"),"",IF(OR(J6779=0,AND(J6779=1,K6779=1),AND(J6779=1,I6779="SBJ"),AND(J6779=1,I6779=0)),"?IN_FOCUS",IF(J6779&lt;=2,"?ACTIVATED",IF(J6779&lt;&gt;"","?FAMILIAR",IF(F6779="NEW",IF(ISNA(VLOOKUP(E6779,#REF!,1,FALSE())),"?TYPE_IDENTIFIABLE","?REFERENTIAL"),"_")))))</f>
        <v> </v>
      </c>
      <c r="H6779" s="25" t="str">
        <f>IF(J6779&lt;&gt;1,"",IF(I6779="SBJ","CB","?"))</f>
        <v> </v>
      </c>
      <c r="I6779" s="26" t="str">
        <f>IF(OR(E6779="",E6779="!!!",F6779="NEW"),"",INDEX(B6778:B$2,-1+SUMPRODUCT(MAX(ROW(E6778:E$2)*(E6779=E6778:E$2)))))</f>
        <v> </v>
      </c>
      <c r="J6779" s="26" t="str">
        <f>IF(OR(E6779="",E6779="!!!",F6779="NEW"),"",COUNTBLANK(OFFSET(A$1,,,SUMPRODUCT(MAX(ROW(E$2:E6779)*(E6779=E$2:E6779)))))-COUNTBLANK(OFFSET(A$1,,,SUMPRODUCT(MAX(ROW(E$1:E6778)*(E2=E$1:E6778))))))</f>
        <v> </v>
      </c>
      <c r="K6779" s="26" t="str">
        <f>IF(OR(E6779="",E6779="!!!",F6779="NEW"),"",INDEX(J$1:J6778,SUMPRODUCT(MAX(ROW(E$1:E6778)*(E6779=E$1:E6778)))))</f>
        <v> </v>
      </c>
      <c r="L6779" s="27"/>
    </row>
    <row r="6780" spans="1:12">
      <c r="A6780" s="20" t="s">
        <v>970</v>
      </c>
      <c r="E6780" s="22">
        <f>IF(D6780="?OLD","!!!","")</f>
        <v/>
      </c>
      <c r="F6780" s="23" t="str">
        <f>IF(OR(E6780="",E6780="!!!"),"",IF(NOT(ISNA(VLOOKUP(E6780,E$1:E6779,1,FALSE()))),"OLD",IF(AND(E6780&lt;&gt;"",E6780&lt;&gt;"!!!"),"NEW","")))</f>
        <v> </v>
      </c>
      <c r="G6780" s="24" t="str">
        <f>IF(OR(E6780="",E6780="!!!"),"",IF(OR(J6780=0,AND(J6780=1,K6780=1),AND(J6780=1,I6780="SBJ"),AND(J6780=1,I6780=0)),"?IN_FOCUS",IF(J6780&lt;=2,"?ACTIVATED",IF(J6780&lt;&gt;"","?FAMILIAR",IF(F6780="NEW",IF(ISNA(VLOOKUP(E6780,#REF!,1,FALSE())),"?TYPE_IDENTIFIABLE","?REFERENTIAL"),"_")))))</f>
        <v> </v>
      </c>
      <c r="H6780" s="25" t="str">
        <f>IF(J6780&lt;&gt;1,"",IF(I6780="SBJ","CB","?"))</f>
        <v> </v>
      </c>
      <c r="I6780" s="26" t="str">
        <f>IF(OR(E6780="",E6780="!!!",F6780="NEW"),"",INDEX(B6779:B$2,-1+SUMPRODUCT(MAX(ROW(E6779:E$2)*(E6780=E6779:E$2)))))</f>
        <v> </v>
      </c>
      <c r="J6780" s="26" t="str">
        <f>IF(OR(E6780="",E6780="!!!",F6780="NEW"),"",COUNTBLANK(OFFSET(A$1,,,SUMPRODUCT(MAX(ROW(E$2:E6780)*(E6780=E$2:E6780)))))-COUNTBLANK(OFFSET(A$1,,,SUMPRODUCT(MAX(ROW(E$1:E6779)*(E2=E$1:E6779))))))</f>
        <v> </v>
      </c>
      <c r="K6780" s="26" t="str">
        <f>IF(OR(E6780="",E6780="!!!",F6780="NEW"),"",INDEX(J$1:J6779,SUMPRODUCT(MAX(ROW(E$1:E6779)*(E6780=E$1:E6779)))))</f>
        <v> </v>
      </c>
      <c r="L6780" s="27"/>
    </row>
    <row r="6781" spans="1:12">
      <c r="A6781" s="20" t="s">
        <v>857</v>
      </c>
      <c r="B6781" s="21" t="s">
        <v>1049</v>
      </c>
      <c r="C6781" s="21" t="s">
        <v>985</v>
      </c>
      <c r="D6781" s="21" t="s">
        <v>964</v>
      </c>
      <c r="E6781" s="22">
        <f>IF(D6781="?OLD","!!!","")</f>
        <v/>
      </c>
      <c r="F6781" s="23" t="str">
        <f>IF(OR(E6781="",E6781="!!!"),"",IF(NOT(ISNA(VLOOKUP(E6781,E$1:E6780,1,FALSE()))),"OLD",IF(AND(E6781&lt;&gt;"",E6781&lt;&gt;"!!!"),"NEW","")))</f>
        <v> </v>
      </c>
      <c r="G6781" s="24" t="str">
        <f>IF(OR(E6781="",E6781="!!!"),"",IF(OR(J6781=0,AND(J6781=1,K6781=1),AND(J6781=1,I6781="SBJ"),AND(J6781=1,I6781=0)),"?IN_FOCUS",IF(J6781&lt;=2,"?ACTIVATED",IF(J6781&lt;&gt;"","?FAMILIAR",IF(F6781="NEW",IF(ISNA(VLOOKUP(E6781,#REF!,1,FALSE())),"?TYPE_IDENTIFIABLE","?REFERENTIAL"),"_")))))</f>
        <v> </v>
      </c>
      <c r="H6781" s="25" t="str">
        <f>IF(J6781&lt;&gt;1,"",IF(I6781="SBJ","CB","?"))</f>
        <v> </v>
      </c>
      <c r="I6781" s="26" t="str">
        <f>IF(OR(E6781="",E6781="!!!",F6781="NEW"),"",INDEX(B6780:B$2,-1+SUMPRODUCT(MAX(ROW(E6780:E$2)*(E6781=E6780:E$2)))))</f>
        <v> </v>
      </c>
      <c r="J6781" s="26" t="str">
        <f>IF(OR(E6781="",E6781="!!!",F6781="NEW"),"",COUNTBLANK(OFFSET(A$1,,,SUMPRODUCT(MAX(ROW(E$2:E6781)*(E6781=E$2:E6781)))))-COUNTBLANK(OFFSET(A$1,,,SUMPRODUCT(MAX(ROW(E$1:E6780)*(E2=E$1:E6780))))))</f>
        <v> </v>
      </c>
      <c r="K6781" s="26" t="str">
        <f>IF(OR(E6781="",E6781="!!!",F6781="NEW"),"",INDEX(J$1:J6780,SUMPRODUCT(MAX(ROW(E$1:E6780)*(E6781=E$1:E6780)))))</f>
        <v> </v>
      </c>
      <c r="L6781" s="27"/>
    </row>
    <row r="6782" spans="1:12">
      <c r="A6782" s="20" t="s">
        <v>2581</v>
      </c>
      <c r="E6782" s="22">
        <f>IF(D6782="?OLD","!!!","")</f>
        <v/>
      </c>
      <c r="F6782" s="23" t="str">
        <f>IF(OR(E6782="",E6782="!!!"),"",IF(NOT(ISNA(VLOOKUP(E6782,E$1:E6781,1,FALSE()))),"OLD",IF(AND(E6782&lt;&gt;"",E6782&lt;&gt;"!!!"),"NEW","")))</f>
        <v> </v>
      </c>
      <c r="G6782" s="24" t="str">
        <f>IF(OR(E6782="",E6782="!!!"),"",IF(OR(J6782=0,AND(J6782=1,K6782=1),AND(J6782=1,I6782="SBJ"),AND(J6782=1,I6782=0)),"?IN_FOCUS",IF(J6782&lt;=2,"?ACTIVATED",IF(J6782&lt;&gt;"","?FAMILIAR",IF(F6782="NEW",IF(ISNA(VLOOKUP(E6782,#REF!,1,FALSE())),"?TYPE_IDENTIFIABLE","?REFERENTIAL"),"_")))))</f>
        <v> </v>
      </c>
      <c r="H6782" s="25" t="str">
        <f>IF(J6782&lt;&gt;1,"",IF(I6782="SBJ","CB","?"))</f>
        <v> </v>
      </c>
      <c r="I6782" s="26" t="str">
        <f>IF(OR(E6782="",E6782="!!!",F6782="NEW"),"",INDEX(B6781:B$2,-1+SUMPRODUCT(MAX(ROW(E6781:E$2)*(E6782=E6781:E$2)))))</f>
        <v> </v>
      </c>
      <c r="J6782" s="26" t="str">
        <f>IF(OR(E6782="",E6782="!!!",F6782="NEW"),"",COUNTBLANK(OFFSET(A$1,,,SUMPRODUCT(MAX(ROW(E$2:E6782)*(E6782=E$2:E6782)))))-COUNTBLANK(OFFSET(A$1,,,SUMPRODUCT(MAX(ROW(E$1:E6781)*(E2=E$1:E6781))))))</f>
        <v> </v>
      </c>
      <c r="K6782" s="26" t="str">
        <f>IF(OR(E6782="",E6782="!!!",F6782="NEW"),"",INDEX(J$1:J6781,SUMPRODUCT(MAX(ROW(E$1:E6781)*(E6782=E$1:E6781)))))</f>
        <v> </v>
      </c>
      <c r="L6782" s="27"/>
    </row>
    <row r="6783" spans="1:12">
      <c r="A6783" s="20" t="s">
        <v>974</v>
      </c>
      <c r="E6783" s="22">
        <f>IF(D6783="?OLD","!!!","")</f>
        <v/>
      </c>
      <c r="F6783" s="23" t="str">
        <f>IF(OR(E6783="",E6783="!!!"),"",IF(NOT(ISNA(VLOOKUP(E6783,E$1:E6782,1,FALSE()))),"OLD",IF(AND(E6783&lt;&gt;"",E6783&lt;&gt;"!!!"),"NEW","")))</f>
        <v> </v>
      </c>
      <c r="G6783" s="24" t="str">
        <f>IF(OR(E6783="",E6783="!!!"),"",IF(OR(J6783=0,AND(J6783=1,K6783=1),AND(J6783=1,I6783="SBJ"),AND(J6783=1,I6783=0)),"?IN_FOCUS",IF(J6783&lt;=2,"?ACTIVATED",IF(J6783&lt;&gt;"","?FAMILIAR",IF(F6783="NEW",IF(ISNA(VLOOKUP(E6783,#REF!,1,FALSE())),"?TYPE_IDENTIFIABLE","?REFERENTIAL"),"_")))))</f>
        <v> </v>
      </c>
      <c r="H6783" s="25" t="str">
        <f>IF(J6783&lt;&gt;1,"",IF(I6783="SBJ","CB","?"))</f>
        <v> </v>
      </c>
      <c r="I6783" s="26" t="str">
        <f>IF(OR(E6783="",E6783="!!!",F6783="NEW"),"",INDEX(B6782:B$2,-1+SUMPRODUCT(MAX(ROW(E6782:E$2)*(E6783=E6782:E$2)))))</f>
        <v> </v>
      </c>
      <c r="J6783" s="26" t="str">
        <f>IF(OR(E6783="",E6783="!!!",F6783="NEW"),"",COUNTBLANK(OFFSET(A$1,,,SUMPRODUCT(MAX(ROW(E$2:E6783)*(E6783=E$2:E6783)))))-COUNTBLANK(OFFSET(A$1,,,SUMPRODUCT(MAX(ROW(E$1:E6782)*(E2=E$1:E6782))))))</f>
        <v> </v>
      </c>
      <c r="K6783" s="26" t="str">
        <f>IF(OR(E6783="",E6783="!!!",F6783="NEW"),"",INDEX(J$1:J6782,SUMPRODUCT(MAX(ROW(E$1:E6782)*(E6783=E$1:E6782)))))</f>
        <v> </v>
      </c>
      <c r="L6783" s="27"/>
    </row>
    <row r="6784" spans="1:12">
      <c r="A6784" s="20" t="s">
        <v>1094</v>
      </c>
      <c r="E6784" s="22">
        <f>IF(D6784="?OLD","!!!","")</f>
        <v/>
      </c>
      <c r="F6784" s="23" t="str">
        <f>IF(OR(E6784="",E6784="!!!"),"",IF(NOT(ISNA(VLOOKUP(E6784,E$1:E6783,1,FALSE()))),"OLD",IF(AND(E6784&lt;&gt;"",E6784&lt;&gt;"!!!"),"NEW","")))</f>
        <v> </v>
      </c>
      <c r="G6784" s="24" t="str">
        <f>IF(OR(E6784="",E6784="!!!"),"",IF(OR(J6784=0,AND(J6784=1,K6784=1),AND(J6784=1,I6784="SBJ"),AND(J6784=1,I6784=0)),"?IN_FOCUS",IF(J6784&lt;=2,"?ACTIVATED",IF(J6784&lt;&gt;"","?FAMILIAR",IF(F6784="NEW",IF(ISNA(VLOOKUP(E6784,#REF!,1,FALSE())),"?TYPE_IDENTIFIABLE","?REFERENTIAL"),"_")))))</f>
        <v> </v>
      </c>
      <c r="H6784" s="25" t="str">
        <f>IF(J6784&lt;&gt;1,"",IF(I6784="SBJ","CB","?"))</f>
        <v> </v>
      </c>
      <c r="I6784" s="26" t="str">
        <f>IF(OR(E6784="",E6784="!!!",F6784="NEW"),"",INDEX(B6783:B$2,-1+SUMPRODUCT(MAX(ROW(E6783:E$2)*(E6784=E6783:E$2)))))</f>
        <v> </v>
      </c>
      <c r="J6784" s="26" t="str">
        <f>IF(OR(E6784="",E6784="!!!",F6784="NEW"),"",COUNTBLANK(OFFSET(A$1,,,SUMPRODUCT(MAX(ROW(E$2:E6784)*(E6784=E$2:E6784)))))-COUNTBLANK(OFFSET(A$1,,,SUMPRODUCT(MAX(ROW(E$1:E6783)*(E2=E$1:E6783))))))</f>
        <v> </v>
      </c>
      <c r="K6784" s="26" t="str">
        <f>IF(OR(E6784="",E6784="!!!",F6784="NEW"),"",INDEX(J$1:J6783,SUMPRODUCT(MAX(ROW(E$1:E6783)*(E6784=E$1:E6783)))))</f>
        <v> </v>
      </c>
      <c r="L6784" s="27"/>
    </row>
    <row r="6785" spans="1:12">
      <c r="A6785" s="20" t="s">
        <v>1146</v>
      </c>
      <c r="B6785" s="21" t="s">
        <v>1084</v>
      </c>
      <c r="C6785" s="21" t="s">
        <v>985</v>
      </c>
      <c r="D6785" s="21" t="s">
        <v>964</v>
      </c>
      <c r="E6785" s="22">
        <f>IF(D6785="?OLD","!!!","")</f>
        <v/>
      </c>
      <c r="F6785" s="23" t="str">
        <f>IF(OR(E6785="",E6785="!!!"),"",IF(NOT(ISNA(VLOOKUP(E6785,E$1:E6784,1,FALSE()))),"OLD",IF(AND(E6785&lt;&gt;"",E6785&lt;&gt;"!!!"),"NEW","")))</f>
        <v> </v>
      </c>
      <c r="G6785" s="24" t="str">
        <f>IF(OR(E6785="",E6785="!!!"),"",IF(OR(J6785=0,AND(J6785=1,K6785=1),AND(J6785=1,I6785="SBJ"),AND(J6785=1,I6785=0)),"?IN_FOCUS",IF(J6785&lt;=2,"?ACTIVATED",IF(J6785&lt;&gt;"","?FAMILIAR",IF(F6785="NEW",IF(ISNA(VLOOKUP(E6785,#REF!,1,FALSE())),"?TYPE_IDENTIFIABLE","?REFERENTIAL"),"_")))))</f>
        <v> </v>
      </c>
      <c r="H6785" s="25" t="str">
        <f>IF(J6785&lt;&gt;1,"",IF(I6785="SBJ","CB","?"))</f>
        <v> </v>
      </c>
      <c r="I6785" s="26" t="str">
        <f>IF(OR(E6785="",E6785="!!!",F6785="NEW"),"",INDEX(B6784:B$2,-1+SUMPRODUCT(MAX(ROW(E6784:E$2)*(E6785=E6784:E$2)))))</f>
        <v> </v>
      </c>
      <c r="J6785" s="26" t="str">
        <f>IF(OR(E6785="",E6785="!!!",F6785="NEW"),"",COUNTBLANK(OFFSET(A$1,,,SUMPRODUCT(MAX(ROW(E$2:E6785)*(E6785=E$2:E6785)))))-COUNTBLANK(OFFSET(A$1,,,SUMPRODUCT(MAX(ROW(E$1:E6784)*(E2=E$1:E6784))))))</f>
        <v> </v>
      </c>
      <c r="K6785" s="26" t="str">
        <f>IF(OR(E6785="",E6785="!!!",F6785="NEW"),"",INDEX(J$1:J6784,SUMPRODUCT(MAX(ROW(E$1:E6784)*(E6785=E$1:E6784)))))</f>
        <v> </v>
      </c>
      <c r="L6785" s="27"/>
    </row>
    <row r="6786" spans="1:12">
      <c r="A6786" s="20" t="s">
        <v>1147</v>
      </c>
      <c r="E6786" s="22">
        <f>IF(D6786="?OLD","!!!","")</f>
        <v/>
      </c>
      <c r="F6786" s="23" t="str">
        <f>IF(OR(E6786="",E6786="!!!"),"",IF(NOT(ISNA(VLOOKUP(E6786,E$1:E6785,1,FALSE()))),"OLD",IF(AND(E6786&lt;&gt;"",E6786&lt;&gt;"!!!"),"NEW","")))</f>
        <v> </v>
      </c>
      <c r="G6786" s="24" t="str">
        <f>IF(OR(E6786="",E6786="!!!"),"",IF(OR(J6786=0,AND(J6786=1,K6786=1),AND(J6786=1,I6786="SBJ"),AND(J6786=1,I6786=0)),"?IN_FOCUS",IF(J6786&lt;=2,"?ACTIVATED",IF(J6786&lt;&gt;"","?FAMILIAR",IF(F6786="NEW",IF(ISNA(VLOOKUP(E6786,#REF!,1,FALSE())),"?TYPE_IDENTIFIABLE","?REFERENTIAL"),"_")))))</f>
        <v> </v>
      </c>
      <c r="H6786" s="25" t="str">
        <f>IF(J6786&lt;&gt;1,"",IF(I6786="SBJ","CB","?"))</f>
        <v> </v>
      </c>
      <c r="I6786" s="26" t="str">
        <f>IF(OR(E6786="",E6786="!!!",F6786="NEW"),"",INDEX(B6785:B$2,-1+SUMPRODUCT(MAX(ROW(E6785:E$2)*(E6786=E6785:E$2)))))</f>
        <v> </v>
      </c>
      <c r="J6786" s="26" t="str">
        <f>IF(OR(E6786="",E6786="!!!",F6786="NEW"),"",COUNTBLANK(OFFSET(A$1,,,SUMPRODUCT(MAX(ROW(E$2:E6786)*(E6786=E$2:E6786)))))-COUNTBLANK(OFFSET(A$1,,,SUMPRODUCT(MAX(ROW(E$1:E6785)*(E2=E$1:E6785))))))</f>
        <v> </v>
      </c>
      <c r="K6786" s="26" t="str">
        <f>IF(OR(E6786="",E6786="!!!",F6786="NEW"),"",INDEX(J$1:J6785,SUMPRODUCT(MAX(ROW(E$1:E6785)*(E6786=E$1:E6785)))))</f>
        <v> </v>
      </c>
      <c r="L6786" s="27"/>
    </row>
    <row r="6787" spans="1:12">
      <c r="A6787" s="20" t="s">
        <v>1033</v>
      </c>
      <c r="E6787" s="22">
        <f>IF(D6787="?OLD","!!!","")</f>
        <v/>
      </c>
      <c r="F6787" s="23" t="str">
        <f>IF(OR(E6787="",E6787="!!!"),"",IF(NOT(ISNA(VLOOKUP(E6787,E$1:E6786,1,FALSE()))),"OLD",IF(AND(E6787&lt;&gt;"",E6787&lt;&gt;"!!!"),"NEW","")))</f>
        <v> </v>
      </c>
      <c r="G6787" s="24" t="str">
        <f>IF(OR(E6787="",E6787="!!!"),"",IF(OR(J6787=0,AND(J6787=1,K6787=1),AND(J6787=1,I6787="SBJ"),AND(J6787=1,I6787=0)),"?IN_FOCUS",IF(J6787&lt;=2,"?ACTIVATED",IF(J6787&lt;&gt;"","?FAMILIAR",IF(F6787="NEW",IF(ISNA(VLOOKUP(E6787,#REF!,1,FALSE())),"?TYPE_IDENTIFIABLE","?REFERENTIAL"),"_")))))</f>
        <v> </v>
      </c>
      <c r="H6787" s="25" t="str">
        <f>IF(J6787&lt;&gt;1,"",IF(I6787="SBJ","CB","?"))</f>
        <v> </v>
      </c>
      <c r="I6787" s="26" t="str">
        <f>IF(OR(E6787="",E6787="!!!",F6787="NEW"),"",INDEX(B6786:B$2,-1+SUMPRODUCT(MAX(ROW(E6786:E$2)*(E6787=E6786:E$2)))))</f>
        <v> </v>
      </c>
      <c r="J6787" s="26" t="str">
        <f>IF(OR(E6787="",E6787="!!!",F6787="NEW"),"",COUNTBLANK(OFFSET(A$1,,,SUMPRODUCT(MAX(ROW(E$2:E6787)*(E6787=E$2:E6787)))))-COUNTBLANK(OFFSET(A$1,,,SUMPRODUCT(MAX(ROW(E$1:E6786)*(E2=E$1:E6786))))))</f>
        <v> </v>
      </c>
      <c r="K6787" s="26" t="str">
        <f>IF(OR(E6787="",E6787="!!!",F6787="NEW"),"",INDEX(J$1:J6786,SUMPRODUCT(MAX(ROW(E$1:E6786)*(E6787=E$1:E6786)))))</f>
        <v> </v>
      </c>
      <c r="L6787" s="27"/>
    </row>
    <row r="6788" spans="1:12">
      <c r="A6788" s="20" t="s">
        <v>2285</v>
      </c>
      <c r="B6788" s="21" t="s">
        <v>1156</v>
      </c>
      <c r="C6788" s="21" t="s">
        <v>1025</v>
      </c>
      <c r="D6788" s="21" t="s">
        <v>964</v>
      </c>
      <c r="E6788" s="22">
        <f>IF(D6788="?OLD","!!!","")</f>
        <v/>
      </c>
      <c r="F6788" s="23" t="str">
        <f>IF(OR(E6788="",E6788="!!!"),"",IF(NOT(ISNA(VLOOKUP(E6788,E$1:E6787,1,FALSE()))),"OLD",IF(AND(E6788&lt;&gt;"",E6788&lt;&gt;"!!!"),"NEW","")))</f>
        <v> </v>
      </c>
      <c r="G6788" s="24" t="str">
        <f>IF(OR(E6788="",E6788="!!!"),"",IF(OR(J6788=0,AND(J6788=1,K6788=1),AND(J6788=1,I6788="SBJ"),AND(J6788=1,I6788=0)),"?IN_FOCUS",IF(J6788&lt;=2,"?ACTIVATED",IF(J6788&lt;&gt;"","?FAMILIAR",IF(F6788="NEW",IF(ISNA(VLOOKUP(E6788,#REF!,1,FALSE())),"?TYPE_IDENTIFIABLE","?REFERENTIAL"),"_")))))</f>
        <v> </v>
      </c>
      <c r="H6788" s="25" t="str">
        <f>IF(J6788&lt;&gt;1,"",IF(I6788="SBJ","CB","?"))</f>
        <v> </v>
      </c>
      <c r="I6788" s="26" t="str">
        <f>IF(OR(E6788="",E6788="!!!",F6788="NEW"),"",INDEX(B6787:B$2,-1+SUMPRODUCT(MAX(ROW(E6787:E$2)*(E6788=E6787:E$2)))))</f>
        <v> </v>
      </c>
      <c r="J6788" s="26" t="str">
        <f>IF(OR(E6788="",E6788="!!!",F6788="NEW"),"",COUNTBLANK(OFFSET(A$1,,,SUMPRODUCT(MAX(ROW(E$2:E6788)*(E6788=E$2:E6788)))))-COUNTBLANK(OFFSET(A$1,,,SUMPRODUCT(MAX(ROW(E$1:E6787)*(E2=E$1:E6787))))))</f>
        <v> </v>
      </c>
      <c r="K6788" s="26" t="str">
        <f>IF(OR(E6788="",E6788="!!!",F6788="NEW"),"",INDEX(J$1:J6787,SUMPRODUCT(MAX(ROW(E$1:E6787)*(E6788=E$1:E6787)))))</f>
        <v> </v>
      </c>
      <c r="L6788" s="27"/>
    </row>
    <row r="6789" spans="1:12">
      <c r="A6789" s="20" t="s">
        <v>2582</v>
      </c>
      <c r="B6789" s="21" t="s">
        <v>1152</v>
      </c>
      <c r="C6789" s="21" t="s">
        <v>977</v>
      </c>
      <c r="D6789" s="21" t="s">
        <v>964</v>
      </c>
      <c r="E6789" s="22">
        <f>IF(D6789="?OLD","!!!","")</f>
        <v/>
      </c>
      <c r="F6789" s="23" t="str">
        <f>IF(OR(E6789="",E6789="!!!"),"",IF(NOT(ISNA(VLOOKUP(E6789,E$1:E6788,1,FALSE()))),"OLD",IF(AND(E6789&lt;&gt;"",E6789&lt;&gt;"!!!"),"NEW","")))</f>
        <v> </v>
      </c>
      <c r="G6789" s="24" t="str">
        <f>IF(OR(E6789="",E6789="!!!"),"",IF(OR(J6789=0,AND(J6789=1,K6789=1),AND(J6789=1,I6789="SBJ"),AND(J6789=1,I6789=0)),"?IN_FOCUS",IF(J6789&lt;=2,"?ACTIVATED",IF(J6789&lt;&gt;"","?FAMILIAR",IF(F6789="NEW",IF(ISNA(VLOOKUP(E6789,#REF!,1,FALSE())),"?TYPE_IDENTIFIABLE","?REFERENTIAL"),"_")))))</f>
        <v> </v>
      </c>
      <c r="H6789" s="25" t="str">
        <f>IF(J6789&lt;&gt;1,"",IF(I6789="SBJ","CB","?"))</f>
        <v> </v>
      </c>
      <c r="I6789" s="26" t="str">
        <f>IF(OR(E6789="",E6789="!!!",F6789="NEW"),"",INDEX(B6788:B$2,-1+SUMPRODUCT(MAX(ROW(E6788:E$2)*(E6789=E6788:E$2)))))</f>
        <v> </v>
      </c>
      <c r="J6789" s="26" t="str">
        <f>IF(OR(E6789="",E6789="!!!",F6789="NEW"),"",COUNTBLANK(OFFSET(A$1,,,SUMPRODUCT(MAX(ROW(E$2:E6789)*(E6789=E$2:E6789)))))-COUNTBLANK(OFFSET(A$1,,,SUMPRODUCT(MAX(ROW(E$1:E6788)*(E2=E$1:E6788))))))</f>
        <v> </v>
      </c>
      <c r="K6789" s="26" t="str">
        <f>IF(OR(E6789="",E6789="!!!",F6789="NEW"),"",INDEX(J$1:J6788,SUMPRODUCT(MAX(ROW(E$1:E6788)*(E6789=E$1:E6788)))))</f>
        <v> </v>
      </c>
      <c r="L6789" s="27"/>
    </row>
    <row r="6790" spans="1:12">
      <c r="A6790" s="20" t="s">
        <v>2583</v>
      </c>
      <c r="E6790" s="22">
        <f>IF(D6790="?OLD","!!!","")</f>
        <v/>
      </c>
      <c r="F6790" s="23" t="str">
        <f>IF(OR(E6790="",E6790="!!!"),"",IF(NOT(ISNA(VLOOKUP(E6790,E$1:E6789,1,FALSE()))),"OLD",IF(AND(E6790&lt;&gt;"",E6790&lt;&gt;"!!!"),"NEW","")))</f>
        <v> </v>
      </c>
      <c r="G6790" s="24" t="str">
        <f>IF(OR(E6790="",E6790="!!!"),"",IF(OR(J6790=0,AND(J6790=1,K6790=1),AND(J6790=1,I6790="SBJ"),AND(J6790=1,I6790=0)),"?IN_FOCUS",IF(J6790&lt;=2,"?ACTIVATED",IF(J6790&lt;&gt;"","?FAMILIAR",IF(F6790="NEW",IF(ISNA(VLOOKUP(E6790,#REF!,1,FALSE())),"?TYPE_IDENTIFIABLE","?REFERENTIAL"),"_")))))</f>
        <v> </v>
      </c>
      <c r="H6790" s="25" t="str">
        <f>IF(J6790&lt;&gt;1,"",IF(I6790="SBJ","CB","?"))</f>
        <v> </v>
      </c>
      <c r="I6790" s="26" t="str">
        <f>IF(OR(E6790="",E6790="!!!",F6790="NEW"),"",INDEX(B6789:B$2,-1+SUMPRODUCT(MAX(ROW(E6789:E$2)*(E6790=E6789:E$2)))))</f>
        <v> </v>
      </c>
      <c r="J6790" s="26" t="str">
        <f>IF(OR(E6790="",E6790="!!!",F6790="NEW"),"",COUNTBLANK(OFFSET(A$1,,,SUMPRODUCT(MAX(ROW(E$2:E6790)*(E6790=E$2:E6790)))))-COUNTBLANK(OFFSET(A$1,,,SUMPRODUCT(MAX(ROW(E$1:E6789)*(E2=E$1:E6789))))))</f>
        <v> </v>
      </c>
      <c r="K6790" s="26" t="str">
        <f>IF(OR(E6790="",E6790="!!!",F6790="NEW"),"",INDEX(J$1:J6789,SUMPRODUCT(MAX(ROW(E$1:E6789)*(E6790=E$1:E6789)))))</f>
        <v> </v>
      </c>
      <c r="L6790" s="27"/>
    </row>
    <row r="6791" spans="1:12">
      <c r="A6791" s="20" t="s">
        <v>1762</v>
      </c>
      <c r="E6791" s="22">
        <f>IF(D6791="?OLD","!!!","")</f>
        <v/>
      </c>
      <c r="F6791" s="23" t="str">
        <f>IF(OR(E6791="",E6791="!!!"),"",IF(NOT(ISNA(VLOOKUP(E6791,E$1:E6790,1,FALSE()))),"OLD",IF(AND(E6791&lt;&gt;"",E6791&lt;&gt;"!!!"),"NEW","")))</f>
        <v> </v>
      </c>
      <c r="G6791" s="24" t="str">
        <f>IF(OR(E6791="",E6791="!!!"),"",IF(OR(J6791=0,AND(J6791=1,K6791=1),AND(J6791=1,I6791="SBJ"),AND(J6791=1,I6791=0)),"?IN_FOCUS",IF(J6791&lt;=2,"?ACTIVATED",IF(J6791&lt;&gt;"","?FAMILIAR",IF(F6791="NEW",IF(ISNA(VLOOKUP(E6791,#REF!,1,FALSE())),"?TYPE_IDENTIFIABLE","?REFERENTIAL"),"_")))))</f>
        <v> </v>
      </c>
      <c r="H6791" s="25" t="str">
        <f>IF(J6791&lt;&gt;1,"",IF(I6791="SBJ","CB","?"))</f>
        <v> </v>
      </c>
      <c r="I6791" s="26" t="str">
        <f>IF(OR(E6791="",E6791="!!!",F6791="NEW"),"",INDEX(B6790:B$2,-1+SUMPRODUCT(MAX(ROW(E6790:E$2)*(E6791=E6790:E$2)))))</f>
        <v> </v>
      </c>
      <c r="J6791" s="26" t="str">
        <f>IF(OR(E6791="",E6791="!!!",F6791="NEW"),"",COUNTBLANK(OFFSET(A$1,,,SUMPRODUCT(MAX(ROW(E$2:E6791)*(E6791=E$2:E6791)))))-COUNTBLANK(OFFSET(A$1,,,SUMPRODUCT(MAX(ROW(E$1:E6790)*(E2=E$1:E6790))))))</f>
        <v> </v>
      </c>
      <c r="K6791" s="26" t="str">
        <f>IF(OR(E6791="",E6791="!!!",F6791="NEW"),"",INDEX(J$1:J6790,SUMPRODUCT(MAX(ROW(E$1:E6790)*(E6791=E$1:E6790)))))</f>
        <v> </v>
      </c>
      <c r="L6791" s="27"/>
    </row>
    <row r="6792" spans="1:12">
      <c r="A6792" s="20" t="s">
        <v>1385</v>
      </c>
      <c r="E6792" s="22">
        <f>IF(D6792="?OLD","!!!","")</f>
        <v/>
      </c>
      <c r="F6792" s="23" t="str">
        <f>IF(OR(E6792="",E6792="!!!"),"",IF(NOT(ISNA(VLOOKUP(E6792,E$1:E6791,1,FALSE()))),"OLD",IF(AND(E6792&lt;&gt;"",E6792&lt;&gt;"!!!"),"NEW","")))</f>
        <v> </v>
      </c>
      <c r="G6792" s="24" t="str">
        <f>IF(OR(E6792="",E6792="!!!"),"",IF(OR(J6792=0,AND(J6792=1,K6792=1),AND(J6792=1,I6792="SBJ"),AND(J6792=1,I6792=0)),"?IN_FOCUS",IF(J6792&lt;=2,"?ACTIVATED",IF(J6792&lt;&gt;"","?FAMILIAR",IF(F6792="NEW",IF(ISNA(VLOOKUP(E6792,#REF!,1,FALSE())),"?TYPE_IDENTIFIABLE","?REFERENTIAL"),"_")))))</f>
        <v> </v>
      </c>
      <c r="H6792" s="25" t="str">
        <f>IF(J6792&lt;&gt;1,"",IF(I6792="SBJ","CB","?"))</f>
        <v> </v>
      </c>
      <c r="I6792" s="26" t="str">
        <f>IF(OR(E6792="",E6792="!!!",F6792="NEW"),"",INDEX(B6791:B$2,-1+SUMPRODUCT(MAX(ROW(E6791:E$2)*(E6792=E6791:E$2)))))</f>
        <v> </v>
      </c>
      <c r="J6792" s="26" t="str">
        <f>IF(OR(E6792="",E6792="!!!",F6792="NEW"),"",COUNTBLANK(OFFSET(A$1,,,SUMPRODUCT(MAX(ROW(E$2:E6792)*(E6792=E$2:E6792)))))-COUNTBLANK(OFFSET(A$1,,,SUMPRODUCT(MAX(ROW(E$1:E6791)*(E2=E$1:E6791))))))</f>
        <v> </v>
      </c>
      <c r="K6792" s="26" t="str">
        <f>IF(OR(E6792="",E6792="!!!",F6792="NEW"),"",INDEX(J$1:J6791,SUMPRODUCT(MAX(ROW(E$1:E6791)*(E6792=E$1:E6791)))))</f>
        <v> </v>
      </c>
      <c r="L6792" s="27"/>
    </row>
    <row r="6793" spans="1:12">
      <c r="A6793" s="20" t="s">
        <v>1033</v>
      </c>
      <c r="E6793" s="22">
        <f>IF(D6793="?OLD","!!!","")</f>
        <v/>
      </c>
      <c r="F6793" s="23" t="str">
        <f>IF(OR(E6793="",E6793="!!!"),"",IF(NOT(ISNA(VLOOKUP(E6793,E$1:E6792,1,FALSE()))),"OLD",IF(AND(E6793&lt;&gt;"",E6793&lt;&gt;"!!!"),"NEW","")))</f>
        <v> </v>
      </c>
      <c r="G6793" s="24" t="str">
        <f>IF(OR(E6793="",E6793="!!!"),"",IF(OR(J6793=0,AND(J6793=1,K6793=1),AND(J6793=1,I6793="SBJ"),AND(J6793=1,I6793=0)),"?IN_FOCUS",IF(J6793&lt;=2,"?ACTIVATED",IF(J6793&lt;&gt;"","?FAMILIAR",IF(F6793="NEW",IF(ISNA(VLOOKUP(E6793,#REF!,1,FALSE())),"?TYPE_IDENTIFIABLE","?REFERENTIAL"),"_")))))</f>
        <v> </v>
      </c>
      <c r="H6793" s="25" t="str">
        <f>IF(J6793&lt;&gt;1,"",IF(I6793="SBJ","CB","?"))</f>
        <v> </v>
      </c>
      <c r="I6793" s="26" t="str">
        <f>IF(OR(E6793="",E6793="!!!",F6793="NEW"),"",INDEX(B6792:B$2,-1+SUMPRODUCT(MAX(ROW(E6792:E$2)*(E6793=E6792:E$2)))))</f>
        <v> </v>
      </c>
      <c r="J6793" s="26" t="str">
        <f>IF(OR(E6793="",E6793="!!!",F6793="NEW"),"",COUNTBLANK(OFFSET(A$1,,,SUMPRODUCT(MAX(ROW(E$2:E6793)*(E6793=E$2:E6793)))))-COUNTBLANK(OFFSET(A$1,,,SUMPRODUCT(MAX(ROW(E$1:E6792)*(E2=E$1:E6792))))))</f>
        <v> </v>
      </c>
      <c r="K6793" s="26" t="str">
        <f>IF(OR(E6793="",E6793="!!!",F6793="NEW"),"",INDEX(J$1:J6792,SUMPRODUCT(MAX(ROW(E$1:E6792)*(E6793=E$1:E6792)))))</f>
        <v> </v>
      </c>
      <c r="L6793" s="27"/>
    </row>
    <row r="6794" spans="1:12">
      <c r="A6794" s="20" t="s">
        <v>1020</v>
      </c>
      <c r="E6794" s="22">
        <f>IF(D6794="?OLD","!!!","")</f>
        <v/>
      </c>
      <c r="F6794" s="23" t="str">
        <f>IF(OR(E6794="",E6794="!!!"),"",IF(NOT(ISNA(VLOOKUP(E6794,E$1:E6793,1,FALSE()))),"OLD",IF(AND(E6794&lt;&gt;"",E6794&lt;&gt;"!!!"),"NEW","")))</f>
        <v> </v>
      </c>
      <c r="G6794" s="24" t="str">
        <f>IF(OR(E6794="",E6794="!!!"),"",IF(OR(J6794=0,AND(J6794=1,K6794=1),AND(J6794=1,I6794="SBJ"),AND(J6794=1,I6794=0)),"?IN_FOCUS",IF(J6794&lt;=2,"?ACTIVATED",IF(J6794&lt;&gt;"","?FAMILIAR",IF(F6794="NEW",IF(ISNA(VLOOKUP(E6794,#REF!,1,FALSE())),"?TYPE_IDENTIFIABLE","?REFERENTIAL"),"_")))))</f>
        <v> </v>
      </c>
      <c r="H6794" s="25" t="str">
        <f>IF(J6794&lt;&gt;1,"",IF(I6794="SBJ","CB","?"))</f>
        <v> </v>
      </c>
      <c r="I6794" s="26" t="str">
        <f>IF(OR(E6794="",E6794="!!!",F6794="NEW"),"",INDEX(B6793:B$2,-1+SUMPRODUCT(MAX(ROW(E6793:E$2)*(E6794=E6793:E$2)))))</f>
        <v> </v>
      </c>
      <c r="J6794" s="26" t="str">
        <f>IF(OR(E6794="",E6794="!!!",F6794="NEW"),"",COUNTBLANK(OFFSET(A$1,,,SUMPRODUCT(MAX(ROW(E$2:E6794)*(E6794=E$2:E6794)))))-COUNTBLANK(OFFSET(A$1,,,SUMPRODUCT(MAX(ROW(E$1:E6793)*(E2=E$1:E6793))))))</f>
        <v> </v>
      </c>
      <c r="K6794" s="26" t="str">
        <f>IF(OR(E6794="",E6794="!!!",F6794="NEW"),"",INDEX(J$1:J6793,SUMPRODUCT(MAX(ROW(E$1:E6793)*(E6794=E$1:E6793)))))</f>
        <v> </v>
      </c>
      <c r="L6794" s="27"/>
    </row>
    <row r="6795" spans="1:12">
      <c r="A6795" s="20" t="s">
        <v>2260</v>
      </c>
      <c r="B6795" s="21" t="s">
        <v>1098</v>
      </c>
      <c r="C6795" s="21" t="s">
        <v>969</v>
      </c>
      <c r="D6795" s="21" t="s">
        <v>964</v>
      </c>
      <c r="E6795" s="22">
        <f>IF(D6795="?OLD","!!!","")</f>
        <v/>
      </c>
      <c r="F6795" s="23" t="str">
        <f>IF(OR(E6795="",E6795="!!!"),"",IF(NOT(ISNA(VLOOKUP(E6795,E$1:E6794,1,FALSE()))),"OLD",IF(AND(E6795&lt;&gt;"",E6795&lt;&gt;"!!!"),"NEW","")))</f>
        <v> </v>
      </c>
      <c r="G6795" s="24" t="str">
        <f>IF(OR(E6795="",E6795="!!!"),"",IF(OR(J6795=0,AND(J6795=1,K6795=1),AND(J6795=1,I6795="SBJ"),AND(J6795=1,I6795=0)),"?IN_FOCUS",IF(J6795&lt;=2,"?ACTIVATED",IF(J6795&lt;&gt;"","?FAMILIAR",IF(F6795="NEW",IF(ISNA(VLOOKUP(E6795,#REF!,1,FALSE())),"?TYPE_IDENTIFIABLE","?REFERENTIAL"),"_")))))</f>
        <v> </v>
      </c>
      <c r="H6795" s="25" t="str">
        <f>IF(J6795&lt;&gt;1,"",IF(I6795="SBJ","CB","?"))</f>
        <v> </v>
      </c>
      <c r="I6795" s="26" t="str">
        <f>IF(OR(E6795="",E6795="!!!",F6795="NEW"),"",INDEX(B6794:B$2,-1+SUMPRODUCT(MAX(ROW(E6794:E$2)*(E6795=E6794:E$2)))))</f>
        <v> </v>
      </c>
      <c r="J6795" s="26" t="str">
        <f>IF(OR(E6795="",E6795="!!!",F6795="NEW"),"",COUNTBLANK(OFFSET(A$1,,,SUMPRODUCT(MAX(ROW(E$2:E6795)*(E6795=E$2:E6795)))))-COUNTBLANK(OFFSET(A$1,,,SUMPRODUCT(MAX(ROW(E$1:E6794)*(E2=E$1:E6794))))))</f>
        <v> </v>
      </c>
      <c r="K6795" s="26" t="str">
        <f>IF(OR(E6795="",E6795="!!!",F6795="NEW"),"",INDEX(J$1:J6794,SUMPRODUCT(MAX(ROW(E$1:E6794)*(E6795=E$1:E6794)))))</f>
        <v> </v>
      </c>
      <c r="L6795" s="27"/>
    </row>
    <row r="6796" spans="1:12">
      <c r="A6796" s="20" t="s">
        <v>1059</v>
      </c>
      <c r="E6796" s="22">
        <f>IF(D6796="?OLD","!!!","")</f>
        <v/>
      </c>
      <c r="F6796" s="23" t="str">
        <f>IF(OR(E6796="",E6796="!!!"),"",IF(NOT(ISNA(VLOOKUP(E6796,E$1:E6795,1,FALSE()))),"OLD",IF(AND(E6796&lt;&gt;"",E6796&lt;&gt;"!!!"),"NEW","")))</f>
        <v> </v>
      </c>
      <c r="G6796" s="24" t="str">
        <f>IF(OR(E6796="",E6796="!!!"),"",IF(OR(J6796=0,AND(J6796=1,K6796=1),AND(J6796=1,I6796="SBJ"),AND(J6796=1,I6796=0)),"?IN_FOCUS",IF(J6796&lt;=2,"?ACTIVATED",IF(J6796&lt;&gt;"","?FAMILIAR",IF(F6796="NEW",IF(ISNA(VLOOKUP(E6796,#REF!,1,FALSE())),"?TYPE_IDENTIFIABLE","?REFERENTIAL"),"_")))))</f>
        <v> </v>
      </c>
      <c r="H6796" s="25" t="str">
        <f>IF(J6796&lt;&gt;1,"",IF(I6796="SBJ","CB","?"))</f>
        <v> </v>
      </c>
      <c r="I6796" s="26" t="str">
        <f>IF(OR(E6796="",E6796="!!!",F6796="NEW"),"",INDEX(B6795:B$2,-1+SUMPRODUCT(MAX(ROW(E6795:E$2)*(E6796=E6795:E$2)))))</f>
        <v> </v>
      </c>
      <c r="J6796" s="26" t="str">
        <f>IF(OR(E6796="",E6796="!!!",F6796="NEW"),"",COUNTBLANK(OFFSET(A$1,,,SUMPRODUCT(MAX(ROW(E$2:E6796)*(E6796=E$2:E6796)))))-COUNTBLANK(OFFSET(A$1,,,SUMPRODUCT(MAX(ROW(E$1:E6795)*(E2=E$1:E6795))))))</f>
        <v> </v>
      </c>
      <c r="K6796" s="26" t="str">
        <f>IF(OR(E6796="",E6796="!!!",F6796="NEW"),"",INDEX(J$1:J6795,SUMPRODUCT(MAX(ROW(E$1:E6795)*(E6796=E$1:E6795)))))</f>
        <v> </v>
      </c>
      <c r="L6796" s="27"/>
    </row>
    <row r="6797" spans="1:12">
      <c r="A6797" s="20" t="s">
        <v>1093</v>
      </c>
      <c r="B6797" s="21" t="s">
        <v>1156</v>
      </c>
      <c r="C6797" s="21" t="s">
        <v>1050</v>
      </c>
      <c r="D6797" s="21" t="s">
        <v>964</v>
      </c>
      <c r="E6797" s="22">
        <f>IF(D6797="?OLD","!!!","")</f>
        <v/>
      </c>
      <c r="F6797" s="23" t="str">
        <f>IF(OR(E6797="",E6797="!!!"),"",IF(NOT(ISNA(VLOOKUP(E6797,E$1:E6796,1,FALSE()))),"OLD",IF(AND(E6797&lt;&gt;"",E6797&lt;&gt;"!!!"),"NEW","")))</f>
        <v> </v>
      </c>
      <c r="G6797" s="24" t="str">
        <f>IF(OR(E6797="",E6797="!!!"),"",IF(OR(J6797=0,AND(J6797=1,K6797=1),AND(J6797=1,I6797="SBJ"),AND(J6797=1,I6797=0)),"?IN_FOCUS",IF(J6797&lt;=2,"?ACTIVATED",IF(J6797&lt;&gt;"","?FAMILIAR",IF(F6797="NEW",IF(ISNA(VLOOKUP(E6797,#REF!,1,FALSE())),"?TYPE_IDENTIFIABLE","?REFERENTIAL"),"_")))))</f>
        <v> </v>
      </c>
      <c r="H6797" s="25" t="str">
        <f>IF(J6797&lt;&gt;1,"",IF(I6797="SBJ","CB","?"))</f>
        <v> </v>
      </c>
      <c r="I6797" s="26" t="str">
        <f>IF(OR(E6797="",E6797="!!!",F6797="NEW"),"",INDEX(B6796:B$2,-1+SUMPRODUCT(MAX(ROW(E6796:E$2)*(E6797=E6796:E$2)))))</f>
        <v> </v>
      </c>
      <c r="J6797" s="26" t="str">
        <f>IF(OR(E6797="",E6797="!!!",F6797="NEW"),"",COUNTBLANK(OFFSET(A$1,,,SUMPRODUCT(MAX(ROW(E$2:E6797)*(E6797=E$2:E6797)))))-COUNTBLANK(OFFSET(A$1,,,SUMPRODUCT(MAX(ROW(E$1:E6796)*(E2=E$1:E6796))))))</f>
        <v> </v>
      </c>
      <c r="K6797" s="26" t="str">
        <f>IF(OR(E6797="",E6797="!!!",F6797="NEW"),"",INDEX(J$1:J6796,SUMPRODUCT(MAX(ROW(E$1:E6796)*(E6797=E$1:E6796)))))</f>
        <v> </v>
      </c>
      <c r="L6797" s="27"/>
    </row>
    <row r="6798" spans="1:12">
      <c r="A6798" s="20" t="s">
        <v>981</v>
      </c>
      <c r="E6798" s="22">
        <f>IF(D6798="?OLD","!!!","")</f>
        <v/>
      </c>
      <c r="F6798" s="23" t="str">
        <f>IF(OR(E6798="",E6798="!!!"),"",IF(NOT(ISNA(VLOOKUP(E6798,E$1:E6797,1,FALSE()))),"OLD",IF(AND(E6798&lt;&gt;"",E6798&lt;&gt;"!!!"),"NEW","")))</f>
        <v> </v>
      </c>
      <c r="G6798" s="24" t="str">
        <f>IF(OR(E6798="",E6798="!!!"),"",IF(OR(J6798=0,AND(J6798=1,K6798=1),AND(J6798=1,I6798="SBJ"),AND(J6798=1,I6798=0)),"?IN_FOCUS",IF(J6798&lt;=2,"?ACTIVATED",IF(J6798&lt;&gt;"","?FAMILIAR",IF(F6798="NEW",IF(ISNA(VLOOKUP(E6798,#REF!,1,FALSE())),"?TYPE_IDENTIFIABLE","?REFERENTIAL"),"_")))))</f>
        <v> </v>
      </c>
      <c r="H6798" s="25" t="str">
        <f>IF(J6798&lt;&gt;1,"",IF(I6798="SBJ","CB","?"))</f>
        <v> </v>
      </c>
      <c r="I6798" s="26" t="str">
        <f>IF(OR(E6798="",E6798="!!!",F6798="NEW"),"",INDEX(B6797:B$2,-1+SUMPRODUCT(MAX(ROW(E6797:E$2)*(E6798=E6797:E$2)))))</f>
        <v> </v>
      </c>
      <c r="J6798" s="26" t="str">
        <f>IF(OR(E6798="",E6798="!!!",F6798="NEW"),"",COUNTBLANK(OFFSET(A$1,,,SUMPRODUCT(MAX(ROW(E$2:E6798)*(E6798=E$2:E6798)))))-COUNTBLANK(OFFSET(A$1,,,SUMPRODUCT(MAX(ROW(E$1:E6797)*(E2=E$1:E6797))))))</f>
        <v> </v>
      </c>
      <c r="K6798" s="26" t="str">
        <f>IF(OR(E6798="",E6798="!!!",F6798="NEW"),"",INDEX(J$1:J6797,SUMPRODUCT(MAX(ROW(E$1:E6797)*(E6798=E$1:E6797)))))</f>
        <v> </v>
      </c>
      <c r="L6798" s="27"/>
    </row>
    <row r="6799" spans="1:12">
      <c r="A6799" s="20"/>
    </row>
    <row r="6800" spans="1:12">
      <c r="A6800" s="20" t="s">
        <v>2584</v>
      </c>
    </row>
    <row r="6801" spans="1:12">
      <c r="A6801" s="20" t="s">
        <v>1056</v>
      </c>
      <c r="B6801" s="21" t="s">
        <v>962</v>
      </c>
      <c r="C6801" s="21" t="s">
        <v>1028</v>
      </c>
      <c r="D6801" s="21" t="s">
        <v>964</v>
      </c>
      <c r="E6801" s="22">
        <f>IF(D6801="?OLD","!!!","")</f>
        <v/>
      </c>
      <c r="F6801" s="23" t="str">
        <f>IF(OR(E6801="",E6801="!!!"),"",IF(NOT(ISNA(VLOOKUP(E6801,E$1:E6800,1,FALSE()))),"OLD",IF(AND(E6801&lt;&gt;"",E6801&lt;&gt;"!!!"),"NEW","")))</f>
        <v> </v>
      </c>
      <c r="G6801" s="24" t="str">
        <f>IF(OR(E6801="",E6801="!!!"),"",IF(OR(J6801=0,AND(J6801=1,K6801=1),AND(J6801=1,I6801="SBJ"),AND(J6801=1,I6801=0)),"?IN_FOCUS",IF(J6801&lt;=2,"?ACTIVATED",IF(J6801&lt;&gt;"","?FAMILIAR",IF(F6801="NEW",IF(ISNA(VLOOKUP(E6801,#REF!,1,FALSE())),"?TYPE_IDENTIFIABLE","?REFERENTIAL"),"_")))))</f>
        <v> </v>
      </c>
      <c r="H6801" s="25" t="str">
        <f>IF(J6801&lt;&gt;1,"",IF(I6801="SBJ","CB","?"))</f>
        <v> </v>
      </c>
      <c r="I6801" s="26" t="str">
        <f>IF(OR(E6801="",E6801="!!!",F6801="NEW"),"",INDEX(B6800:B$2,-1+SUMPRODUCT(MAX(ROW(E6800:E$2)*(E6801=E6800:E$2)))))</f>
        <v> </v>
      </c>
      <c r="J6801" s="26" t="str">
        <f>IF(OR(E6801="",E6801="!!!",F6801="NEW"),"",COUNTBLANK(OFFSET(A$1,,,SUMPRODUCT(MAX(ROW(E$2:E6801)*(E6801=E$2:E6801)))))-COUNTBLANK(OFFSET(A$1,,,SUMPRODUCT(MAX(ROW(E$1:E6800)*(E2=E$1:E6800))))))</f>
        <v> </v>
      </c>
      <c r="K6801" s="26" t="str">
        <f>IF(OR(E6801="",E6801="!!!",F6801="NEW"),"",INDEX(J$1:J6800,SUMPRODUCT(MAX(ROW(E$1:E6800)*(E6801=E$1:E6800)))))</f>
        <v> </v>
      </c>
      <c r="L6801" s="27"/>
    </row>
    <row r="6802" spans="1:12">
      <c r="A6802" s="20" t="s">
        <v>966</v>
      </c>
      <c r="E6802" s="22">
        <f>IF(D6802="?OLD","!!!","")</f>
        <v/>
      </c>
      <c r="F6802" s="23" t="str">
        <f>IF(OR(E6802="",E6802="!!!"),"",IF(NOT(ISNA(VLOOKUP(E6802,E$1:E6801,1,FALSE()))),"OLD",IF(AND(E6802&lt;&gt;"",E6802&lt;&gt;"!!!"),"NEW","")))</f>
        <v> </v>
      </c>
      <c r="G6802" s="24" t="str">
        <f>IF(OR(E6802="",E6802="!!!"),"",IF(OR(J6802=0,AND(J6802=1,K6802=1),AND(J6802=1,I6802="SBJ"),AND(J6802=1,I6802=0)),"?IN_FOCUS",IF(J6802&lt;=2,"?ACTIVATED",IF(J6802&lt;&gt;"","?FAMILIAR",IF(F6802="NEW",IF(ISNA(VLOOKUP(E6802,#REF!,1,FALSE())),"?TYPE_IDENTIFIABLE","?REFERENTIAL"),"_")))))</f>
        <v> </v>
      </c>
      <c r="H6802" s="25" t="str">
        <f>IF(J6802&lt;&gt;1,"",IF(I6802="SBJ","CB","?"))</f>
        <v> </v>
      </c>
      <c r="I6802" s="26" t="str">
        <f>IF(OR(E6802="",E6802="!!!",F6802="NEW"),"",INDEX(B6801:B$2,-1+SUMPRODUCT(MAX(ROW(E6801:E$2)*(E6802=E6801:E$2)))))</f>
        <v> </v>
      </c>
      <c r="J6802" s="26" t="str">
        <f>IF(OR(E6802="",E6802="!!!",F6802="NEW"),"",COUNTBLANK(OFFSET(A$1,,,SUMPRODUCT(MAX(ROW(E$2:E6802)*(E6802=E$2:E6802)))))-COUNTBLANK(OFFSET(A$1,,,SUMPRODUCT(MAX(ROW(E$1:E6801)*(E2=E$1:E6801))))))</f>
        <v> </v>
      </c>
      <c r="K6802" s="26" t="str">
        <f>IF(OR(E6802="",E6802="!!!",F6802="NEW"),"",INDEX(J$1:J6801,SUMPRODUCT(MAX(ROW(E$1:E6801)*(E6802=E$1:E6801)))))</f>
        <v> </v>
      </c>
      <c r="L6802" s="27"/>
    </row>
    <row r="6803" spans="1:12">
      <c r="A6803" s="20" t="s">
        <v>1937</v>
      </c>
      <c r="E6803" s="22">
        <f>IF(D6803="?OLD","!!!","")</f>
        <v/>
      </c>
      <c r="F6803" s="23" t="str">
        <f>IF(OR(E6803="",E6803="!!!"),"",IF(NOT(ISNA(VLOOKUP(E6803,E$1:E6802,1,FALSE()))),"OLD",IF(AND(E6803&lt;&gt;"",E6803&lt;&gt;"!!!"),"NEW","")))</f>
        <v> </v>
      </c>
      <c r="G6803" s="24" t="str">
        <f>IF(OR(E6803="",E6803="!!!"),"",IF(OR(J6803=0,AND(J6803=1,K6803=1),AND(J6803=1,I6803="SBJ"),AND(J6803=1,I6803=0)),"?IN_FOCUS",IF(J6803&lt;=2,"?ACTIVATED",IF(J6803&lt;&gt;"","?FAMILIAR",IF(F6803="NEW",IF(ISNA(VLOOKUP(E6803,#REF!,1,FALSE())),"?TYPE_IDENTIFIABLE","?REFERENTIAL"),"_")))))</f>
        <v> </v>
      </c>
      <c r="H6803" s="25" t="str">
        <f>IF(J6803&lt;&gt;1,"",IF(I6803="SBJ","CB","?"))</f>
        <v> </v>
      </c>
      <c r="I6803" s="26" t="str">
        <f>IF(OR(E6803="",E6803="!!!",F6803="NEW"),"",INDEX(B6802:B$2,-1+SUMPRODUCT(MAX(ROW(E6802:E$2)*(E6803=E6802:E$2)))))</f>
        <v> </v>
      </c>
      <c r="J6803" s="26" t="str">
        <f>IF(OR(E6803="",E6803="!!!",F6803="NEW"),"",COUNTBLANK(OFFSET(A$1,,,SUMPRODUCT(MAX(ROW(E$2:E6803)*(E6803=E$2:E6803)))))-COUNTBLANK(OFFSET(A$1,,,SUMPRODUCT(MAX(ROW(E$1:E6802)*(E2=E$1:E6802))))))</f>
        <v> </v>
      </c>
      <c r="K6803" s="26" t="str">
        <f>IF(OR(E6803="",E6803="!!!",F6803="NEW"),"",INDEX(J$1:J6802,SUMPRODUCT(MAX(ROW(E$1:E6802)*(E6803=E$1:E6802)))))</f>
        <v> </v>
      </c>
      <c r="L6803" s="27"/>
    </row>
    <row r="6804" spans="1:12">
      <c r="A6804" s="20" t="s">
        <v>2405</v>
      </c>
      <c r="B6804" s="21" t="s">
        <v>973</v>
      </c>
      <c r="C6804" s="21" t="s">
        <v>963</v>
      </c>
      <c r="D6804" s="21" t="s">
        <v>964</v>
      </c>
      <c r="E6804" s="22">
        <f>IF(D6804="?OLD","!!!","")</f>
        <v/>
      </c>
      <c r="F6804" s="23" t="str">
        <f>IF(OR(E6804="",E6804="!!!"),"",IF(NOT(ISNA(VLOOKUP(E6804,E$1:E6803,1,FALSE()))),"OLD",IF(AND(E6804&lt;&gt;"",E6804&lt;&gt;"!!!"),"NEW","")))</f>
        <v> </v>
      </c>
      <c r="G6804" s="24" t="str">
        <f>IF(OR(E6804="",E6804="!!!"),"",IF(OR(J6804=0,AND(J6804=1,K6804=1),AND(J6804=1,I6804="SBJ"),AND(J6804=1,I6804=0)),"?IN_FOCUS",IF(J6804&lt;=2,"?ACTIVATED",IF(J6804&lt;&gt;"","?FAMILIAR",IF(F6804="NEW",IF(ISNA(VLOOKUP(E6804,#REF!,1,FALSE())),"?TYPE_IDENTIFIABLE","?REFERENTIAL"),"_")))))</f>
        <v> </v>
      </c>
      <c r="H6804" s="25" t="str">
        <f>IF(J6804&lt;&gt;1,"",IF(I6804="SBJ","CB","?"))</f>
        <v> </v>
      </c>
      <c r="I6804" s="26" t="str">
        <f>IF(OR(E6804="",E6804="!!!",F6804="NEW"),"",INDEX(B6803:B$2,-1+SUMPRODUCT(MAX(ROW(E6803:E$2)*(E6804=E6803:E$2)))))</f>
        <v> </v>
      </c>
      <c r="J6804" s="26" t="str">
        <f>IF(OR(E6804="",E6804="!!!",F6804="NEW"),"",COUNTBLANK(OFFSET(A$1,,,SUMPRODUCT(MAX(ROW(E$2:E6804)*(E6804=E$2:E6804)))))-COUNTBLANK(OFFSET(A$1,,,SUMPRODUCT(MAX(ROW(E$1:E6803)*(E2=E$1:E6803))))))</f>
        <v> </v>
      </c>
      <c r="K6804" s="26" t="str">
        <f>IF(OR(E6804="",E6804="!!!",F6804="NEW"),"",INDEX(J$1:J6803,SUMPRODUCT(MAX(ROW(E$1:E6803)*(E6804=E$1:E6803)))))</f>
        <v> </v>
      </c>
      <c r="L6804" s="27"/>
    </row>
    <row r="6805" spans="1:12">
      <c r="A6805" s="20" t="s">
        <v>981</v>
      </c>
      <c r="E6805" s="22">
        <f>IF(D6805="?OLD","!!!","")</f>
        <v/>
      </c>
      <c r="F6805" s="23" t="str">
        <f>IF(OR(E6805="",E6805="!!!"),"",IF(NOT(ISNA(VLOOKUP(E6805,E$1:E6804,1,FALSE()))),"OLD",IF(AND(E6805&lt;&gt;"",E6805&lt;&gt;"!!!"),"NEW","")))</f>
        <v> </v>
      </c>
      <c r="G6805" s="24" t="str">
        <f>IF(OR(E6805="",E6805="!!!"),"",IF(OR(J6805=0,AND(J6805=1,K6805=1),AND(J6805=1,I6805="SBJ"),AND(J6805=1,I6805=0)),"?IN_FOCUS",IF(J6805&lt;=2,"?ACTIVATED",IF(J6805&lt;&gt;"","?FAMILIAR",IF(F6805="NEW",IF(ISNA(VLOOKUP(E6805,#REF!,1,FALSE())),"?TYPE_IDENTIFIABLE","?REFERENTIAL"),"_")))))</f>
        <v> </v>
      </c>
      <c r="H6805" s="25" t="str">
        <f>IF(J6805&lt;&gt;1,"",IF(I6805="SBJ","CB","?"))</f>
        <v> </v>
      </c>
      <c r="I6805" s="26" t="str">
        <f>IF(OR(E6805="",E6805="!!!",F6805="NEW"),"",INDEX(B6804:B$2,-1+SUMPRODUCT(MAX(ROW(E6804:E$2)*(E6805=E6804:E$2)))))</f>
        <v> </v>
      </c>
      <c r="J6805" s="26" t="str">
        <f>IF(OR(E6805="",E6805="!!!",F6805="NEW"),"",COUNTBLANK(OFFSET(A$1,,,SUMPRODUCT(MAX(ROW(E$2:E6805)*(E6805=E$2:E6805)))))-COUNTBLANK(OFFSET(A$1,,,SUMPRODUCT(MAX(ROW(E$1:E6804)*(E2=E$1:E6804))))))</f>
        <v> </v>
      </c>
      <c r="K6805" s="26" t="str">
        <f>IF(OR(E6805="",E6805="!!!",F6805="NEW"),"",INDEX(J$1:J6804,SUMPRODUCT(MAX(ROW(E$1:E6804)*(E6805=E$1:E6804)))))</f>
        <v> </v>
      </c>
      <c r="L6805" s="27"/>
    </row>
    <row r="6806" spans="1:12">
      <c r="A6806" s="20"/>
    </row>
    <row r="6807" spans="1:12">
      <c r="A6807" s="20" t="s">
        <v>2585</v>
      </c>
    </row>
    <row r="6808" spans="1:12">
      <c r="A6808" s="20" t="s">
        <v>1701</v>
      </c>
      <c r="E6808" s="22">
        <f>IF(D6808="?OLD","!!!","")</f>
        <v/>
      </c>
      <c r="F6808" s="23" t="str">
        <f>IF(OR(E6808="",E6808="!!!"),"",IF(NOT(ISNA(VLOOKUP(E6808,E$1:E6807,1,FALSE()))),"OLD",IF(AND(E6808&lt;&gt;"",E6808&lt;&gt;"!!!"),"NEW","")))</f>
        <v> </v>
      </c>
      <c r="G6808" s="24" t="str">
        <f>IF(OR(E6808="",E6808="!!!"),"",IF(OR(J6808=0,AND(J6808=1,K6808=1),AND(J6808=1,I6808="SBJ"),AND(J6808=1,I6808=0)),"?IN_FOCUS",IF(J6808&lt;=2,"?ACTIVATED",IF(J6808&lt;&gt;"","?FAMILIAR",IF(F6808="NEW",IF(ISNA(VLOOKUP(E6808,#REF!,1,FALSE())),"?TYPE_IDENTIFIABLE","?REFERENTIAL"),"_")))))</f>
        <v> </v>
      </c>
      <c r="H6808" s="25" t="str">
        <f>IF(J6808&lt;&gt;1,"",IF(I6808="SBJ","CB","?"))</f>
        <v> </v>
      </c>
      <c r="I6808" s="26" t="str">
        <f>IF(OR(E6808="",E6808="!!!",F6808="NEW"),"",INDEX(B6807:B$2,-1+SUMPRODUCT(MAX(ROW(E6807:E$2)*(E6808=E6807:E$2)))))</f>
        <v> </v>
      </c>
      <c r="J6808" s="26" t="str">
        <f>IF(OR(E6808="",E6808="!!!",F6808="NEW"),"",COUNTBLANK(OFFSET(A$1,,,SUMPRODUCT(MAX(ROW(E$2:E6808)*(E6808=E$2:E6808)))))-COUNTBLANK(OFFSET(A$1,,,SUMPRODUCT(MAX(ROW(E$1:E6807)*(E2=E$1:E6807))))))</f>
        <v> </v>
      </c>
      <c r="K6808" s="26" t="str">
        <f>IF(OR(E6808="",E6808="!!!",F6808="NEW"),"",INDEX(J$1:J6807,SUMPRODUCT(MAX(ROW(E$1:E6807)*(E6808=E$1:E6807)))))</f>
        <v> </v>
      </c>
      <c r="L6808" s="27"/>
    </row>
    <row r="6809" spans="1:12">
      <c r="A6809" s="20" t="s">
        <v>2586</v>
      </c>
      <c r="B6809" s="21" t="s">
        <v>984</v>
      </c>
      <c r="C6809" s="21" t="s">
        <v>963</v>
      </c>
      <c r="D6809" s="21" t="s">
        <v>964</v>
      </c>
      <c r="E6809" s="22">
        <f>IF(D6809="?OLD","!!!","")</f>
        <v/>
      </c>
      <c r="F6809" s="23" t="str">
        <f>IF(OR(E6809="",E6809="!!!"),"",IF(NOT(ISNA(VLOOKUP(E6809,E$1:E6808,1,FALSE()))),"OLD",IF(AND(E6809&lt;&gt;"",E6809&lt;&gt;"!!!"),"NEW","")))</f>
        <v> </v>
      </c>
      <c r="G6809" s="24" t="str">
        <f>IF(OR(E6809="",E6809="!!!"),"",IF(OR(J6809=0,AND(J6809=1,K6809=1),AND(J6809=1,I6809="SBJ"),AND(J6809=1,I6809=0)),"?IN_FOCUS",IF(J6809&lt;=2,"?ACTIVATED",IF(J6809&lt;&gt;"","?FAMILIAR",IF(F6809="NEW",IF(ISNA(VLOOKUP(E6809,#REF!,1,FALSE())),"?TYPE_IDENTIFIABLE","?REFERENTIAL"),"_")))))</f>
        <v> </v>
      </c>
      <c r="H6809" s="25" t="str">
        <f>IF(J6809&lt;&gt;1,"",IF(I6809="SBJ","CB","?"))</f>
        <v> </v>
      </c>
      <c r="I6809" s="26" t="str">
        <f>IF(OR(E6809="",E6809="!!!",F6809="NEW"),"",INDEX(B6808:B$2,-1+SUMPRODUCT(MAX(ROW(E6808:E$2)*(E6809=E6808:E$2)))))</f>
        <v> </v>
      </c>
      <c r="J6809" s="26" t="str">
        <f>IF(OR(E6809="",E6809="!!!",F6809="NEW"),"",COUNTBLANK(OFFSET(A$1,,,SUMPRODUCT(MAX(ROW(E$2:E6809)*(E6809=E$2:E6809)))))-COUNTBLANK(OFFSET(A$1,,,SUMPRODUCT(MAX(ROW(E$1:E6808)*(E2=E$1:E6808))))))</f>
        <v> </v>
      </c>
      <c r="K6809" s="26" t="str">
        <f>IF(OR(E6809="",E6809="!!!",F6809="NEW"),"",INDEX(J$1:J6808,SUMPRODUCT(MAX(ROW(E$1:E6808)*(E6809=E$1:E6808)))))</f>
        <v> </v>
      </c>
      <c r="L6809" s="27"/>
    </row>
    <row r="6810" spans="1:12">
      <c r="A6810" s="20" t="s">
        <v>2587</v>
      </c>
      <c r="B6810" s="21" t="s">
        <v>973</v>
      </c>
      <c r="C6810" s="21" t="s">
        <v>963</v>
      </c>
      <c r="D6810" s="21" t="s">
        <v>964</v>
      </c>
      <c r="E6810" s="22">
        <f>IF(D6810="?OLD","!!!","")</f>
        <v/>
      </c>
      <c r="F6810" s="23" t="str">
        <f>IF(OR(E6810="",E6810="!!!"),"",IF(NOT(ISNA(VLOOKUP(E6810,E$1:E6809,1,FALSE()))),"OLD",IF(AND(E6810&lt;&gt;"",E6810&lt;&gt;"!!!"),"NEW","")))</f>
        <v> </v>
      </c>
      <c r="G6810" s="24" t="str">
        <f>IF(OR(E6810="",E6810="!!!"),"",IF(OR(J6810=0,AND(J6810=1,K6810=1),AND(J6810=1,I6810="SBJ"),AND(J6810=1,I6810=0)),"?IN_FOCUS",IF(J6810&lt;=2,"?ACTIVATED",IF(J6810&lt;&gt;"","?FAMILIAR",IF(F6810="NEW",IF(ISNA(VLOOKUP(E6810,#REF!,1,FALSE())),"?TYPE_IDENTIFIABLE","?REFERENTIAL"),"_")))))</f>
        <v> </v>
      </c>
      <c r="H6810" s="25" t="str">
        <f>IF(J6810&lt;&gt;1,"",IF(I6810="SBJ","CB","?"))</f>
        <v> </v>
      </c>
      <c r="I6810" s="26" t="str">
        <f>IF(OR(E6810="",E6810="!!!",F6810="NEW"),"",INDEX(B6809:B$2,-1+SUMPRODUCT(MAX(ROW(E6809:E$2)*(E6810=E6809:E$2)))))</f>
        <v> </v>
      </c>
      <c r="J6810" s="26" t="str">
        <f>IF(OR(E6810="",E6810="!!!",F6810="NEW"),"",COUNTBLANK(OFFSET(A$1,,,SUMPRODUCT(MAX(ROW(E$2:E6810)*(E6810=E$2:E6810)))))-COUNTBLANK(OFFSET(A$1,,,SUMPRODUCT(MAX(ROW(E$1:E6809)*(E2=E$1:E6809))))))</f>
        <v> </v>
      </c>
      <c r="K6810" s="26" t="str">
        <f>IF(OR(E6810="",E6810="!!!",F6810="NEW"),"",INDEX(J$1:J6809,SUMPRODUCT(MAX(ROW(E$1:E6809)*(E6810=E$1:E6809)))))</f>
        <v> </v>
      </c>
      <c r="L6810" s="27"/>
    </row>
    <row r="6811" spans="1:12">
      <c r="A6811" s="20" t="s">
        <v>2588</v>
      </c>
      <c r="B6811" s="21" t="s">
        <v>973</v>
      </c>
      <c r="C6811" s="21" t="s">
        <v>963</v>
      </c>
      <c r="D6811" s="21" t="s">
        <v>964</v>
      </c>
      <c r="E6811" s="22">
        <f>IF(D6811="?OLD","!!!","")</f>
        <v/>
      </c>
      <c r="F6811" s="23" t="str">
        <f>IF(OR(E6811="",E6811="!!!"),"",IF(NOT(ISNA(VLOOKUP(E6811,E$1:E6810,1,FALSE()))),"OLD",IF(AND(E6811&lt;&gt;"",E6811&lt;&gt;"!!!"),"NEW","")))</f>
        <v> </v>
      </c>
      <c r="G6811" s="24" t="str">
        <f>IF(OR(E6811="",E6811="!!!"),"",IF(OR(J6811=0,AND(J6811=1,K6811=1),AND(J6811=1,I6811="SBJ"),AND(J6811=1,I6811=0)),"?IN_FOCUS",IF(J6811&lt;=2,"?ACTIVATED",IF(J6811&lt;&gt;"","?FAMILIAR",IF(F6811="NEW",IF(ISNA(VLOOKUP(E6811,#REF!,1,FALSE())),"?TYPE_IDENTIFIABLE","?REFERENTIAL"),"_")))))</f>
        <v> </v>
      </c>
      <c r="H6811" s="25" t="str">
        <f>IF(J6811&lt;&gt;1,"",IF(I6811="SBJ","CB","?"))</f>
        <v> </v>
      </c>
      <c r="I6811" s="26" t="str">
        <f>IF(OR(E6811="",E6811="!!!",F6811="NEW"),"",INDEX(B6810:B$2,-1+SUMPRODUCT(MAX(ROW(E6810:E$2)*(E6811=E6810:E$2)))))</f>
        <v> </v>
      </c>
      <c r="J6811" s="26" t="str">
        <f>IF(OR(E6811="",E6811="!!!",F6811="NEW"),"",COUNTBLANK(OFFSET(A$1,,,SUMPRODUCT(MAX(ROW(E$2:E6811)*(E6811=E$2:E6811)))))-COUNTBLANK(OFFSET(A$1,,,SUMPRODUCT(MAX(ROW(E$1:E6810)*(E2=E$1:E6810))))))</f>
        <v> </v>
      </c>
      <c r="K6811" s="26" t="str">
        <f>IF(OR(E6811="",E6811="!!!",F6811="NEW"),"",INDEX(J$1:J6810,SUMPRODUCT(MAX(ROW(E$1:E6810)*(E6811=E$1:E6810)))))</f>
        <v> </v>
      </c>
      <c r="L6811" s="27"/>
    </row>
    <row r="6812" spans="1:12">
      <c r="A6812" s="20" t="s">
        <v>1116</v>
      </c>
      <c r="E6812" s="22">
        <f>IF(D6812="?OLD","!!!","")</f>
        <v/>
      </c>
      <c r="F6812" s="23" t="str">
        <f>IF(OR(E6812="",E6812="!!!"),"",IF(NOT(ISNA(VLOOKUP(E6812,E$1:E6811,1,FALSE()))),"OLD",IF(AND(E6812&lt;&gt;"",E6812&lt;&gt;"!!!"),"NEW","")))</f>
        <v> </v>
      </c>
      <c r="G6812" s="24" t="str">
        <f>IF(OR(E6812="",E6812="!!!"),"",IF(OR(J6812=0,AND(J6812=1,K6812=1),AND(J6812=1,I6812="SBJ"),AND(J6812=1,I6812=0)),"?IN_FOCUS",IF(J6812&lt;=2,"?ACTIVATED",IF(J6812&lt;&gt;"","?FAMILIAR",IF(F6812="NEW",IF(ISNA(VLOOKUP(E6812,#REF!,1,FALSE())),"?TYPE_IDENTIFIABLE","?REFERENTIAL"),"_")))))</f>
        <v> </v>
      </c>
      <c r="H6812" s="25" t="str">
        <f>IF(J6812&lt;&gt;1,"",IF(I6812="SBJ","CB","?"))</f>
        <v> </v>
      </c>
      <c r="I6812" s="26" t="str">
        <f>IF(OR(E6812="",E6812="!!!",F6812="NEW"),"",INDEX(B6811:B$2,-1+SUMPRODUCT(MAX(ROW(E6811:E$2)*(E6812=E6811:E$2)))))</f>
        <v> </v>
      </c>
      <c r="J6812" s="26" t="str">
        <f>IF(OR(E6812="",E6812="!!!",F6812="NEW"),"",COUNTBLANK(OFFSET(A$1,,,SUMPRODUCT(MAX(ROW(E$2:E6812)*(E6812=E$2:E6812)))))-COUNTBLANK(OFFSET(A$1,,,SUMPRODUCT(MAX(ROW(E$1:E6811)*(E2=E$1:E6811))))))</f>
        <v> </v>
      </c>
      <c r="K6812" s="26" t="str">
        <f>IF(OR(E6812="",E6812="!!!",F6812="NEW"),"",INDEX(J$1:J6811,SUMPRODUCT(MAX(ROW(E$1:E6811)*(E6812=E$1:E6811)))))</f>
        <v> </v>
      </c>
      <c r="L6812" s="27"/>
    </row>
    <row r="6813" spans="1:12">
      <c r="A6813" s="20" t="s">
        <v>2399</v>
      </c>
      <c r="E6813" s="22">
        <f>IF(D6813="?OLD","!!!","")</f>
        <v/>
      </c>
      <c r="F6813" s="23" t="str">
        <f>IF(OR(E6813="",E6813="!!!"),"",IF(NOT(ISNA(VLOOKUP(E6813,E$1:E6812,1,FALSE()))),"OLD",IF(AND(E6813&lt;&gt;"",E6813&lt;&gt;"!!!"),"NEW","")))</f>
        <v> </v>
      </c>
      <c r="G6813" s="24" t="str">
        <f>IF(OR(E6813="",E6813="!!!"),"",IF(OR(J6813=0,AND(J6813=1,K6813=1),AND(J6813=1,I6813="SBJ"),AND(J6813=1,I6813=0)),"?IN_FOCUS",IF(J6813&lt;=2,"?ACTIVATED",IF(J6813&lt;&gt;"","?FAMILIAR",IF(F6813="NEW",IF(ISNA(VLOOKUP(E6813,#REF!,1,FALSE())),"?TYPE_IDENTIFIABLE","?REFERENTIAL"),"_")))))</f>
        <v> </v>
      </c>
      <c r="H6813" s="25" t="str">
        <f>IF(J6813&lt;&gt;1,"",IF(I6813="SBJ","CB","?"))</f>
        <v> </v>
      </c>
      <c r="I6813" s="26" t="str">
        <f>IF(OR(E6813="",E6813="!!!",F6813="NEW"),"",INDEX(B6812:B$2,-1+SUMPRODUCT(MAX(ROW(E6812:E$2)*(E6813=E6812:E$2)))))</f>
        <v> </v>
      </c>
      <c r="J6813" s="26" t="str">
        <f>IF(OR(E6813="",E6813="!!!",F6813="NEW"),"",COUNTBLANK(OFFSET(A$1,,,SUMPRODUCT(MAX(ROW(E$2:E6813)*(E6813=E$2:E6813)))))-COUNTBLANK(OFFSET(A$1,,,SUMPRODUCT(MAX(ROW(E$1:E6812)*(E2=E$1:E6812))))))</f>
        <v> </v>
      </c>
      <c r="K6813" s="26" t="str">
        <f>IF(OR(E6813="",E6813="!!!",F6813="NEW"),"",INDEX(J$1:J6812,SUMPRODUCT(MAX(ROW(E$1:E6812)*(E6813=E$1:E6812)))))</f>
        <v> </v>
      </c>
      <c r="L6813" s="27"/>
    </row>
    <row r="6814" spans="1:12">
      <c r="A6814" s="20" t="s">
        <v>1259</v>
      </c>
      <c r="E6814" s="22">
        <f>IF(D6814="?OLD","!!!","")</f>
        <v/>
      </c>
      <c r="F6814" s="23" t="str">
        <f>IF(OR(E6814="",E6814="!!!"),"",IF(NOT(ISNA(VLOOKUP(E6814,E$1:E6813,1,FALSE()))),"OLD",IF(AND(E6814&lt;&gt;"",E6814&lt;&gt;"!!!"),"NEW","")))</f>
        <v> </v>
      </c>
      <c r="G6814" s="24" t="str">
        <f>IF(OR(E6814="",E6814="!!!"),"",IF(OR(J6814=0,AND(J6814=1,K6814=1),AND(J6814=1,I6814="SBJ"),AND(J6814=1,I6814=0)),"?IN_FOCUS",IF(J6814&lt;=2,"?ACTIVATED",IF(J6814&lt;&gt;"","?FAMILIAR",IF(F6814="NEW",IF(ISNA(VLOOKUP(E6814,#REF!,1,FALSE())),"?TYPE_IDENTIFIABLE","?REFERENTIAL"),"_")))))</f>
        <v> </v>
      </c>
      <c r="H6814" s="25" t="str">
        <f>IF(J6814&lt;&gt;1,"",IF(I6814="SBJ","CB","?"))</f>
        <v> </v>
      </c>
      <c r="I6814" s="26" t="str">
        <f>IF(OR(E6814="",E6814="!!!",F6814="NEW"),"",INDEX(B6813:B$2,-1+SUMPRODUCT(MAX(ROW(E6813:E$2)*(E6814=E6813:E$2)))))</f>
        <v> </v>
      </c>
      <c r="J6814" s="26" t="str">
        <f>IF(OR(E6814="",E6814="!!!",F6814="NEW"),"",COUNTBLANK(OFFSET(A$1,,,SUMPRODUCT(MAX(ROW(E$2:E6814)*(E6814=E$2:E6814)))))-COUNTBLANK(OFFSET(A$1,,,SUMPRODUCT(MAX(ROW(E$1:E6813)*(E2=E$1:E6813))))))</f>
        <v> </v>
      </c>
      <c r="K6814" s="26" t="str">
        <f>IF(OR(E6814="",E6814="!!!",F6814="NEW"),"",INDEX(J$1:J6813,SUMPRODUCT(MAX(ROW(E$1:E6813)*(E6814=E$1:E6813)))))</f>
        <v> </v>
      </c>
      <c r="L6814" s="27"/>
    </row>
    <row r="6815" spans="1:12">
      <c r="A6815" s="20" t="s">
        <v>1720</v>
      </c>
      <c r="B6815" s="21" t="s">
        <v>973</v>
      </c>
      <c r="C6815" s="21" t="s">
        <v>1025</v>
      </c>
      <c r="D6815" s="21" t="s">
        <v>964</v>
      </c>
      <c r="E6815" s="22">
        <f>IF(D6815="?OLD","!!!","")</f>
        <v/>
      </c>
      <c r="F6815" s="23" t="str">
        <f>IF(OR(E6815="",E6815="!!!"),"",IF(NOT(ISNA(VLOOKUP(E6815,E$1:E6814,1,FALSE()))),"OLD",IF(AND(E6815&lt;&gt;"",E6815&lt;&gt;"!!!"),"NEW","")))</f>
        <v> </v>
      </c>
      <c r="G6815" s="24" t="str">
        <f>IF(OR(E6815="",E6815="!!!"),"",IF(OR(J6815=0,AND(J6815=1,K6815=1),AND(J6815=1,I6815="SBJ"),AND(J6815=1,I6815=0)),"?IN_FOCUS",IF(J6815&lt;=2,"?ACTIVATED",IF(J6815&lt;&gt;"","?FAMILIAR",IF(F6815="NEW",IF(ISNA(VLOOKUP(E6815,#REF!,1,FALSE())),"?TYPE_IDENTIFIABLE","?REFERENTIAL"),"_")))))</f>
        <v> </v>
      </c>
      <c r="H6815" s="25" t="str">
        <f>IF(J6815&lt;&gt;1,"",IF(I6815="SBJ","CB","?"))</f>
        <v> </v>
      </c>
      <c r="I6815" s="26" t="str">
        <f>IF(OR(E6815="",E6815="!!!",F6815="NEW"),"",INDEX(B6814:B$2,-1+SUMPRODUCT(MAX(ROW(E6814:E$2)*(E6815=E6814:E$2)))))</f>
        <v> </v>
      </c>
      <c r="J6815" s="26" t="str">
        <f>IF(OR(E6815="",E6815="!!!",F6815="NEW"),"",COUNTBLANK(OFFSET(A$1,,,SUMPRODUCT(MAX(ROW(E$2:E6815)*(E6815=E$2:E6815)))))-COUNTBLANK(OFFSET(A$1,,,SUMPRODUCT(MAX(ROW(E$1:E6814)*(E2=E$1:E6814))))))</f>
        <v> </v>
      </c>
      <c r="K6815" s="26" t="str">
        <f>IF(OR(E6815="",E6815="!!!",F6815="NEW"),"",INDEX(J$1:J6814,SUMPRODUCT(MAX(ROW(E$1:E6814)*(E6815=E$1:E6814)))))</f>
        <v> </v>
      </c>
      <c r="L6815" s="27"/>
    </row>
    <row r="6816" spans="1:12">
      <c r="A6816" s="20" t="s">
        <v>2589</v>
      </c>
      <c r="B6816" s="21" t="s">
        <v>1125</v>
      </c>
      <c r="C6816" s="21" t="s">
        <v>977</v>
      </c>
      <c r="D6816" s="21" t="s">
        <v>964</v>
      </c>
      <c r="E6816" s="22">
        <f>IF(D6816="?OLD","!!!","")</f>
        <v/>
      </c>
      <c r="F6816" s="23" t="str">
        <f>IF(OR(E6816="",E6816="!!!"),"",IF(NOT(ISNA(VLOOKUP(E6816,E$1:E6815,1,FALSE()))),"OLD",IF(AND(E6816&lt;&gt;"",E6816&lt;&gt;"!!!"),"NEW","")))</f>
        <v> </v>
      </c>
      <c r="G6816" s="24" t="str">
        <f>IF(OR(E6816="",E6816="!!!"),"",IF(OR(J6816=0,AND(J6816=1,K6816=1),AND(J6816=1,I6816="SBJ"),AND(J6816=1,I6816=0)),"?IN_FOCUS",IF(J6816&lt;=2,"?ACTIVATED",IF(J6816&lt;&gt;"","?FAMILIAR",IF(F6816="NEW",IF(ISNA(VLOOKUP(E6816,#REF!,1,FALSE())),"?TYPE_IDENTIFIABLE","?REFERENTIAL"),"_")))))</f>
        <v> </v>
      </c>
      <c r="H6816" s="25" t="str">
        <f>IF(J6816&lt;&gt;1,"",IF(I6816="SBJ","CB","?"))</f>
        <v> </v>
      </c>
      <c r="I6816" s="26" t="str">
        <f>IF(OR(E6816="",E6816="!!!",F6816="NEW"),"",INDEX(B6815:B$2,-1+SUMPRODUCT(MAX(ROW(E6815:E$2)*(E6816=E6815:E$2)))))</f>
        <v> </v>
      </c>
      <c r="J6816" s="26" t="str">
        <f>IF(OR(E6816="",E6816="!!!",F6816="NEW"),"",COUNTBLANK(OFFSET(A$1,,,SUMPRODUCT(MAX(ROW(E$2:E6816)*(E6816=E$2:E6816)))))-COUNTBLANK(OFFSET(A$1,,,SUMPRODUCT(MAX(ROW(E$1:E6815)*(E2=E$1:E6815))))))</f>
        <v> </v>
      </c>
      <c r="K6816" s="26" t="str">
        <f>IF(OR(E6816="",E6816="!!!",F6816="NEW"),"",INDEX(J$1:J6815,SUMPRODUCT(MAX(ROW(E$1:E6815)*(E6816=E$1:E6815)))))</f>
        <v> </v>
      </c>
      <c r="L6816" s="27"/>
    </row>
    <row r="6817" spans="1:12">
      <c r="A6817" s="20" t="s">
        <v>981</v>
      </c>
      <c r="E6817" s="22">
        <f>IF(D6817="?OLD","!!!","")</f>
        <v/>
      </c>
      <c r="F6817" s="23" t="str">
        <f>IF(OR(E6817="",E6817="!!!"),"",IF(NOT(ISNA(VLOOKUP(E6817,E$1:E6816,1,FALSE()))),"OLD",IF(AND(E6817&lt;&gt;"",E6817&lt;&gt;"!!!"),"NEW","")))</f>
        <v> </v>
      </c>
      <c r="G6817" s="24" t="str">
        <f>IF(OR(E6817="",E6817="!!!"),"",IF(OR(J6817=0,AND(J6817=1,K6817=1),AND(J6817=1,I6817="SBJ"),AND(J6817=1,I6817=0)),"?IN_FOCUS",IF(J6817&lt;=2,"?ACTIVATED",IF(J6817&lt;&gt;"","?FAMILIAR",IF(F6817="NEW",IF(ISNA(VLOOKUP(E6817,#REF!,1,FALSE())),"?TYPE_IDENTIFIABLE","?REFERENTIAL"),"_")))))</f>
        <v> </v>
      </c>
      <c r="H6817" s="25" t="str">
        <f>IF(J6817&lt;&gt;1,"",IF(I6817="SBJ","CB","?"))</f>
        <v> </v>
      </c>
      <c r="I6817" s="26" t="str">
        <f>IF(OR(E6817="",E6817="!!!",F6817="NEW"),"",INDEX(B6816:B$2,-1+SUMPRODUCT(MAX(ROW(E6816:E$2)*(E6817=E6816:E$2)))))</f>
        <v> </v>
      </c>
      <c r="J6817" s="26" t="str">
        <f>IF(OR(E6817="",E6817="!!!",F6817="NEW"),"",COUNTBLANK(OFFSET(A$1,,,SUMPRODUCT(MAX(ROW(E$2:E6817)*(E6817=E$2:E6817)))))-COUNTBLANK(OFFSET(A$1,,,SUMPRODUCT(MAX(ROW(E$1:E6816)*(E2=E$1:E6816))))))</f>
        <v> </v>
      </c>
      <c r="K6817" s="26" t="str">
        <f>IF(OR(E6817="",E6817="!!!",F6817="NEW"),"",INDEX(J$1:J6816,SUMPRODUCT(MAX(ROW(E$1:E6816)*(E6817=E$1:E6816)))))</f>
        <v> </v>
      </c>
      <c r="L6817" s="27"/>
    </row>
    <row r="6818" spans="1:12">
      <c r="A6818" s="20"/>
    </row>
    <row r="6819" spans="1:12">
      <c r="A6819" s="20" t="s">
        <v>2590</v>
      </c>
    </row>
    <row r="6820" spans="1:12">
      <c r="A6820" s="20" t="s">
        <v>2591</v>
      </c>
      <c r="E6820" s="22">
        <f>IF(D6820="?OLD","!!!","")</f>
        <v/>
      </c>
      <c r="F6820" s="23" t="str">
        <f>IF(OR(E6820="",E6820="!!!"),"",IF(NOT(ISNA(VLOOKUP(E6820,E$1:E6819,1,FALSE()))),"OLD",IF(AND(E6820&lt;&gt;"",E6820&lt;&gt;"!!!"),"NEW","")))</f>
        <v> </v>
      </c>
      <c r="G6820" s="24" t="str">
        <f>IF(OR(E6820="",E6820="!!!"),"",IF(OR(J6820=0,AND(J6820=1,K6820=1),AND(J6820=1,I6820="SBJ"),AND(J6820=1,I6820=0)),"?IN_FOCUS",IF(J6820&lt;=2,"?ACTIVATED",IF(J6820&lt;&gt;"","?FAMILIAR",IF(F6820="NEW",IF(ISNA(VLOOKUP(E6820,#REF!,1,FALSE())),"?TYPE_IDENTIFIABLE","?REFERENTIAL"),"_")))))</f>
        <v> </v>
      </c>
      <c r="H6820" s="25" t="str">
        <f>IF(J6820&lt;&gt;1,"",IF(I6820="SBJ","CB","?"))</f>
        <v> </v>
      </c>
      <c r="I6820" s="26" t="str">
        <f>IF(OR(E6820="",E6820="!!!",F6820="NEW"),"",INDEX(B6819:B$2,-1+SUMPRODUCT(MAX(ROW(E6819:E$2)*(E6820=E6819:E$2)))))</f>
        <v> </v>
      </c>
      <c r="J6820" s="26" t="str">
        <f>IF(OR(E6820="",E6820="!!!",F6820="NEW"),"",COUNTBLANK(OFFSET(A$1,,,SUMPRODUCT(MAX(ROW(E$2:E6820)*(E6820=E$2:E6820)))))-COUNTBLANK(OFFSET(A$1,,,SUMPRODUCT(MAX(ROW(E$1:E6819)*(E2=E$1:E6819))))))</f>
        <v> </v>
      </c>
      <c r="K6820" s="26" t="str">
        <f>IF(OR(E6820="",E6820="!!!",F6820="NEW"),"",INDEX(J$1:J6819,SUMPRODUCT(MAX(ROW(E$1:E6819)*(E6820=E$1:E6819)))))</f>
        <v> </v>
      </c>
      <c r="L6820" s="27"/>
    </row>
    <row r="6821" spans="1:12">
      <c r="A6821" s="20" t="s">
        <v>1365</v>
      </c>
      <c r="B6821" s="21" t="s">
        <v>984</v>
      </c>
      <c r="C6821" s="21" t="s">
        <v>985</v>
      </c>
      <c r="D6821" s="21" t="s">
        <v>964</v>
      </c>
      <c r="E6821" s="22">
        <f>IF(D6821="?OLD","!!!","")</f>
        <v/>
      </c>
      <c r="F6821" s="23" t="str">
        <f>IF(OR(E6821="",E6821="!!!"),"",IF(NOT(ISNA(VLOOKUP(E6821,E$1:E6820,1,FALSE()))),"OLD",IF(AND(E6821&lt;&gt;"",E6821&lt;&gt;"!!!"),"NEW","")))</f>
        <v> </v>
      </c>
      <c r="G6821" s="24" t="str">
        <f>IF(OR(E6821="",E6821="!!!"),"",IF(OR(J6821=0,AND(J6821=1,K6821=1),AND(J6821=1,I6821="SBJ"),AND(J6821=1,I6821=0)),"?IN_FOCUS",IF(J6821&lt;=2,"?ACTIVATED",IF(J6821&lt;&gt;"","?FAMILIAR",IF(F6821="NEW",IF(ISNA(VLOOKUP(E6821,#REF!,1,FALSE())),"?TYPE_IDENTIFIABLE","?REFERENTIAL"),"_")))))</f>
        <v> </v>
      </c>
      <c r="H6821" s="25" t="str">
        <f>IF(J6821&lt;&gt;1,"",IF(I6821="SBJ","CB","?"))</f>
        <v> </v>
      </c>
      <c r="I6821" s="26" t="str">
        <f>IF(OR(E6821="",E6821="!!!",F6821="NEW"),"",INDEX(B6820:B$2,-1+SUMPRODUCT(MAX(ROW(E6820:E$2)*(E6821=E6820:E$2)))))</f>
        <v> </v>
      </c>
      <c r="J6821" s="26" t="str">
        <f>IF(OR(E6821="",E6821="!!!",F6821="NEW"),"",COUNTBLANK(OFFSET(A$1,,,SUMPRODUCT(MAX(ROW(E$2:E6821)*(E6821=E$2:E6821)))))-COUNTBLANK(OFFSET(A$1,,,SUMPRODUCT(MAX(ROW(E$1:E6820)*(E2=E$1:E6820))))))</f>
        <v> </v>
      </c>
      <c r="K6821" s="26" t="str">
        <f>IF(OR(E6821="",E6821="!!!",F6821="NEW"),"",INDEX(J$1:J6820,SUMPRODUCT(MAX(ROW(E$1:E6820)*(E6821=E$1:E6820)))))</f>
        <v> </v>
      </c>
      <c r="L6821" s="27"/>
    </row>
    <row r="6822" spans="1:12">
      <c r="A6822" s="20" t="s">
        <v>975</v>
      </c>
      <c r="E6822" s="22">
        <f>IF(D6822="?OLD","!!!","")</f>
        <v/>
      </c>
      <c r="F6822" s="23" t="str">
        <f>IF(OR(E6822="",E6822="!!!"),"",IF(NOT(ISNA(VLOOKUP(E6822,E$1:E6821,1,FALSE()))),"OLD",IF(AND(E6822&lt;&gt;"",E6822&lt;&gt;"!!!"),"NEW","")))</f>
        <v> </v>
      </c>
      <c r="G6822" s="24" t="str">
        <f>IF(OR(E6822="",E6822="!!!"),"",IF(OR(J6822=0,AND(J6822=1,K6822=1),AND(J6822=1,I6822="SBJ"),AND(J6822=1,I6822=0)),"?IN_FOCUS",IF(J6822&lt;=2,"?ACTIVATED",IF(J6822&lt;&gt;"","?FAMILIAR",IF(F6822="NEW",IF(ISNA(VLOOKUP(E6822,#REF!,1,FALSE())),"?TYPE_IDENTIFIABLE","?REFERENTIAL"),"_")))))</f>
        <v> </v>
      </c>
      <c r="H6822" s="25" t="str">
        <f>IF(J6822&lt;&gt;1,"",IF(I6822="SBJ","CB","?"))</f>
        <v> </v>
      </c>
      <c r="I6822" s="26" t="str">
        <f>IF(OR(E6822="",E6822="!!!",F6822="NEW"),"",INDEX(B6821:B$2,-1+SUMPRODUCT(MAX(ROW(E6821:E$2)*(E6822=E6821:E$2)))))</f>
        <v> </v>
      </c>
      <c r="J6822" s="26" t="str">
        <f>IF(OR(E6822="",E6822="!!!",F6822="NEW"),"",COUNTBLANK(OFFSET(A$1,,,SUMPRODUCT(MAX(ROW(E$2:E6822)*(E6822=E$2:E6822)))))-COUNTBLANK(OFFSET(A$1,,,SUMPRODUCT(MAX(ROW(E$1:E6821)*(E2=E$1:E6821))))))</f>
        <v> </v>
      </c>
      <c r="K6822" s="26" t="str">
        <f>IF(OR(E6822="",E6822="!!!",F6822="NEW"),"",INDEX(J$1:J6821,SUMPRODUCT(MAX(ROW(E$1:E6821)*(E6822=E$1:E6821)))))</f>
        <v> </v>
      </c>
      <c r="L6822" s="27"/>
    </row>
    <row r="6823" spans="1:12">
      <c r="A6823" s="20" t="s">
        <v>2592</v>
      </c>
      <c r="B6823" s="21" t="s">
        <v>1125</v>
      </c>
      <c r="C6823" s="21" t="s">
        <v>969</v>
      </c>
      <c r="D6823" s="21" t="s">
        <v>964</v>
      </c>
      <c r="E6823" s="22">
        <f>IF(D6823="?OLD","!!!","")</f>
        <v/>
      </c>
      <c r="F6823" s="23" t="str">
        <f>IF(OR(E6823="",E6823="!!!"),"",IF(NOT(ISNA(VLOOKUP(E6823,E$1:E6822,1,FALSE()))),"OLD",IF(AND(E6823&lt;&gt;"",E6823&lt;&gt;"!!!"),"NEW","")))</f>
        <v> </v>
      </c>
      <c r="G6823" s="24" t="str">
        <f>IF(OR(E6823="",E6823="!!!"),"",IF(OR(J6823=0,AND(J6823=1,K6823=1),AND(J6823=1,I6823="SBJ"),AND(J6823=1,I6823=0)),"?IN_FOCUS",IF(J6823&lt;=2,"?ACTIVATED",IF(J6823&lt;&gt;"","?FAMILIAR",IF(F6823="NEW",IF(ISNA(VLOOKUP(E6823,#REF!,1,FALSE())),"?TYPE_IDENTIFIABLE","?REFERENTIAL"),"_")))))</f>
        <v> </v>
      </c>
      <c r="H6823" s="25" t="str">
        <f>IF(J6823&lt;&gt;1,"",IF(I6823="SBJ","CB","?"))</f>
        <v> </v>
      </c>
      <c r="I6823" s="26" t="str">
        <f>IF(OR(E6823="",E6823="!!!",F6823="NEW"),"",INDEX(B6822:B$2,-1+SUMPRODUCT(MAX(ROW(E6822:E$2)*(E6823=E6822:E$2)))))</f>
        <v> </v>
      </c>
      <c r="J6823" s="26" t="str">
        <f>IF(OR(E6823="",E6823="!!!",F6823="NEW"),"",COUNTBLANK(OFFSET(A$1,,,SUMPRODUCT(MAX(ROW(E$2:E6823)*(E6823=E$2:E6823)))))-COUNTBLANK(OFFSET(A$1,,,SUMPRODUCT(MAX(ROW(E$1:E6822)*(E2=E$1:E6822))))))</f>
        <v> </v>
      </c>
      <c r="K6823" s="26" t="str">
        <f>IF(OR(E6823="",E6823="!!!",F6823="NEW"),"",INDEX(J$1:J6822,SUMPRODUCT(MAX(ROW(E$1:E6822)*(E6823=E$1:E6822)))))</f>
        <v> </v>
      </c>
      <c r="L6823" s="27"/>
    </row>
    <row r="6824" spans="1:12">
      <c r="A6824" s="20" t="s">
        <v>970</v>
      </c>
      <c r="E6824" s="22">
        <f>IF(D6824="?OLD","!!!","")</f>
        <v/>
      </c>
      <c r="F6824" s="23" t="str">
        <f>IF(OR(E6824="",E6824="!!!"),"",IF(NOT(ISNA(VLOOKUP(E6824,E$1:E6823,1,FALSE()))),"OLD",IF(AND(E6824&lt;&gt;"",E6824&lt;&gt;"!!!"),"NEW","")))</f>
        <v> </v>
      </c>
      <c r="G6824" s="24" t="str">
        <f>IF(OR(E6824="",E6824="!!!"),"",IF(OR(J6824=0,AND(J6824=1,K6824=1),AND(J6824=1,I6824="SBJ"),AND(J6824=1,I6824=0)),"?IN_FOCUS",IF(J6824&lt;=2,"?ACTIVATED",IF(J6824&lt;&gt;"","?FAMILIAR",IF(F6824="NEW",IF(ISNA(VLOOKUP(E6824,#REF!,1,FALSE())),"?TYPE_IDENTIFIABLE","?REFERENTIAL"),"_")))))</f>
        <v> </v>
      </c>
      <c r="H6824" s="25" t="str">
        <f>IF(J6824&lt;&gt;1,"",IF(I6824="SBJ","CB","?"))</f>
        <v> </v>
      </c>
      <c r="I6824" s="26" t="str">
        <f>IF(OR(E6824="",E6824="!!!",F6824="NEW"),"",INDEX(B6823:B$2,-1+SUMPRODUCT(MAX(ROW(E6823:E$2)*(E6824=E6823:E$2)))))</f>
        <v> </v>
      </c>
      <c r="J6824" s="26" t="str">
        <f>IF(OR(E6824="",E6824="!!!",F6824="NEW"),"",COUNTBLANK(OFFSET(A$1,,,SUMPRODUCT(MAX(ROW(E$2:E6824)*(E6824=E$2:E6824)))))-COUNTBLANK(OFFSET(A$1,,,SUMPRODUCT(MAX(ROW(E$1:E6823)*(E2=E$1:E6823))))))</f>
        <v> </v>
      </c>
      <c r="K6824" s="26" t="str">
        <f>IF(OR(E6824="",E6824="!!!",F6824="NEW"),"",INDEX(J$1:J6823,SUMPRODUCT(MAX(ROW(E$1:E6823)*(E6824=E$1:E6823)))))</f>
        <v> </v>
      </c>
      <c r="L6824" s="27"/>
    </row>
    <row r="6825" spans="1:12">
      <c r="A6825" s="20" t="s">
        <v>2593</v>
      </c>
      <c r="E6825" s="22">
        <f>IF(D6825="?OLD","!!!","")</f>
        <v/>
      </c>
      <c r="F6825" s="23" t="str">
        <f>IF(OR(E6825="",E6825="!!!"),"",IF(NOT(ISNA(VLOOKUP(E6825,E$1:E6824,1,FALSE()))),"OLD",IF(AND(E6825&lt;&gt;"",E6825&lt;&gt;"!!!"),"NEW","")))</f>
        <v> </v>
      </c>
      <c r="G6825" s="24" t="str">
        <f>IF(OR(E6825="",E6825="!!!"),"",IF(OR(J6825=0,AND(J6825=1,K6825=1),AND(J6825=1,I6825="SBJ"),AND(J6825=1,I6825=0)),"?IN_FOCUS",IF(J6825&lt;=2,"?ACTIVATED",IF(J6825&lt;&gt;"","?FAMILIAR",IF(F6825="NEW",IF(ISNA(VLOOKUP(E6825,#REF!,1,FALSE())),"?TYPE_IDENTIFIABLE","?REFERENTIAL"),"_")))))</f>
        <v> </v>
      </c>
      <c r="H6825" s="25" t="str">
        <f>IF(J6825&lt;&gt;1,"",IF(I6825="SBJ","CB","?"))</f>
        <v> </v>
      </c>
      <c r="I6825" s="26" t="str">
        <f>IF(OR(E6825="",E6825="!!!",F6825="NEW"),"",INDEX(B6824:B$2,-1+SUMPRODUCT(MAX(ROW(E6824:E$2)*(E6825=E6824:E$2)))))</f>
        <v> </v>
      </c>
      <c r="J6825" s="26" t="str">
        <f>IF(OR(E6825="",E6825="!!!",F6825="NEW"),"",COUNTBLANK(OFFSET(A$1,,,SUMPRODUCT(MAX(ROW(E$2:E6825)*(E6825=E$2:E6825)))))-COUNTBLANK(OFFSET(A$1,,,SUMPRODUCT(MAX(ROW(E$1:E6824)*(E2=E$1:E6824))))))</f>
        <v> </v>
      </c>
      <c r="K6825" s="26" t="str">
        <f>IF(OR(E6825="",E6825="!!!",F6825="NEW"),"",INDEX(J$1:J6824,SUMPRODUCT(MAX(ROW(E$1:E6824)*(E6825=E$1:E6824)))))</f>
        <v> </v>
      </c>
      <c r="L6825" s="27"/>
    </row>
    <row r="6826" spans="1:12">
      <c r="A6826" s="20" t="s">
        <v>1017</v>
      </c>
      <c r="E6826" s="22">
        <f>IF(D6826="?OLD","!!!","")</f>
        <v/>
      </c>
      <c r="F6826" s="23" t="str">
        <f>IF(OR(E6826="",E6826="!!!"),"",IF(NOT(ISNA(VLOOKUP(E6826,E$1:E6825,1,FALSE()))),"OLD",IF(AND(E6826&lt;&gt;"",E6826&lt;&gt;"!!!"),"NEW","")))</f>
        <v> </v>
      </c>
      <c r="G6826" s="24" t="str">
        <f>IF(OR(E6826="",E6826="!!!"),"",IF(OR(J6826=0,AND(J6826=1,K6826=1),AND(J6826=1,I6826="SBJ"),AND(J6826=1,I6826=0)),"?IN_FOCUS",IF(J6826&lt;=2,"?ACTIVATED",IF(J6826&lt;&gt;"","?FAMILIAR",IF(F6826="NEW",IF(ISNA(VLOOKUP(E6826,#REF!,1,FALSE())),"?TYPE_IDENTIFIABLE","?REFERENTIAL"),"_")))))</f>
        <v> </v>
      </c>
      <c r="H6826" s="25" t="str">
        <f>IF(J6826&lt;&gt;1,"",IF(I6826="SBJ","CB","?"))</f>
        <v> </v>
      </c>
      <c r="I6826" s="26" t="str">
        <f>IF(OR(E6826="",E6826="!!!",F6826="NEW"),"",INDEX(B6825:B$2,-1+SUMPRODUCT(MAX(ROW(E6825:E$2)*(E6826=E6825:E$2)))))</f>
        <v> </v>
      </c>
      <c r="J6826" s="26" t="str">
        <f>IF(OR(E6826="",E6826="!!!",F6826="NEW"),"",COUNTBLANK(OFFSET(A$1,,,SUMPRODUCT(MAX(ROW(E$2:E6826)*(E6826=E$2:E6826)))))-COUNTBLANK(OFFSET(A$1,,,SUMPRODUCT(MAX(ROW(E$1:E6825)*(E2=E$1:E6825))))))</f>
        <v> </v>
      </c>
      <c r="K6826" s="26" t="str">
        <f>IF(OR(E6826="",E6826="!!!",F6826="NEW"),"",INDEX(J$1:J6825,SUMPRODUCT(MAX(ROW(E$1:E6825)*(E6826=E$1:E6825)))))</f>
        <v> </v>
      </c>
      <c r="L6826" s="27"/>
    </row>
    <row r="6827" spans="1:12">
      <c r="A6827" s="20" t="s">
        <v>1610</v>
      </c>
      <c r="B6827" s="21" t="s">
        <v>980</v>
      </c>
      <c r="C6827" s="21" t="s">
        <v>963</v>
      </c>
      <c r="D6827" s="21" t="s">
        <v>964</v>
      </c>
      <c r="E6827" s="22">
        <f>IF(D6827="?OLD","!!!","")</f>
        <v/>
      </c>
      <c r="F6827" s="23" t="str">
        <f>IF(OR(E6827="",E6827="!!!"),"",IF(NOT(ISNA(VLOOKUP(E6827,E$1:E6826,1,FALSE()))),"OLD",IF(AND(E6827&lt;&gt;"",E6827&lt;&gt;"!!!"),"NEW","")))</f>
        <v> </v>
      </c>
      <c r="G6827" s="24" t="str">
        <f>IF(OR(E6827="",E6827="!!!"),"",IF(OR(J6827=0,AND(J6827=1,K6827=1),AND(J6827=1,I6827="SBJ"),AND(J6827=1,I6827=0)),"?IN_FOCUS",IF(J6827&lt;=2,"?ACTIVATED",IF(J6827&lt;&gt;"","?FAMILIAR",IF(F6827="NEW",IF(ISNA(VLOOKUP(E6827,#REF!,1,FALSE())),"?TYPE_IDENTIFIABLE","?REFERENTIAL"),"_")))))</f>
        <v> </v>
      </c>
      <c r="H6827" s="25" t="str">
        <f>IF(J6827&lt;&gt;1,"",IF(I6827="SBJ","CB","?"))</f>
        <v> </v>
      </c>
      <c r="I6827" s="26" t="str">
        <f>IF(OR(E6827="",E6827="!!!",F6827="NEW"),"",INDEX(B6826:B$2,-1+SUMPRODUCT(MAX(ROW(E6826:E$2)*(E6827=E6826:E$2)))))</f>
        <v> </v>
      </c>
      <c r="J6827" s="26" t="str">
        <f>IF(OR(E6827="",E6827="!!!",F6827="NEW"),"",COUNTBLANK(OFFSET(A$1,,,SUMPRODUCT(MAX(ROW(E$2:E6827)*(E6827=E$2:E6827)))))-COUNTBLANK(OFFSET(A$1,,,SUMPRODUCT(MAX(ROW(E$1:E6826)*(E2=E$1:E6826))))))</f>
        <v> </v>
      </c>
      <c r="K6827" s="26" t="str">
        <f>IF(OR(E6827="",E6827="!!!",F6827="NEW"),"",INDEX(J$1:J6826,SUMPRODUCT(MAX(ROW(E$1:E6826)*(E6827=E$1:E6826)))))</f>
        <v> </v>
      </c>
      <c r="L6827" s="27"/>
    </row>
    <row r="6828" spans="1:12">
      <c r="A6828" s="20" t="s">
        <v>1042</v>
      </c>
      <c r="E6828" s="22">
        <f>IF(D6828="?OLD","!!!","")</f>
        <v/>
      </c>
      <c r="F6828" s="23" t="str">
        <f>IF(OR(E6828="",E6828="!!!"),"",IF(NOT(ISNA(VLOOKUP(E6828,E$1:E6827,1,FALSE()))),"OLD",IF(AND(E6828&lt;&gt;"",E6828&lt;&gt;"!!!"),"NEW","")))</f>
        <v> </v>
      </c>
      <c r="G6828" s="24" t="str">
        <f>IF(OR(E6828="",E6828="!!!"),"",IF(OR(J6828=0,AND(J6828=1,K6828=1),AND(J6828=1,I6828="SBJ"),AND(J6828=1,I6828=0)),"?IN_FOCUS",IF(J6828&lt;=2,"?ACTIVATED",IF(J6828&lt;&gt;"","?FAMILIAR",IF(F6828="NEW",IF(ISNA(VLOOKUP(E6828,#REF!,1,FALSE())),"?TYPE_IDENTIFIABLE","?REFERENTIAL"),"_")))))</f>
        <v> </v>
      </c>
      <c r="H6828" s="25" t="str">
        <f>IF(J6828&lt;&gt;1,"",IF(I6828="SBJ","CB","?"))</f>
        <v> </v>
      </c>
      <c r="I6828" s="26" t="str">
        <f>IF(OR(E6828="",E6828="!!!",F6828="NEW"),"",INDEX(B6827:B$2,-1+SUMPRODUCT(MAX(ROW(E6827:E$2)*(E6828=E6827:E$2)))))</f>
        <v> </v>
      </c>
      <c r="J6828" s="26" t="str">
        <f>IF(OR(E6828="",E6828="!!!",F6828="NEW"),"",COUNTBLANK(OFFSET(A$1,,,SUMPRODUCT(MAX(ROW(E$2:E6828)*(E6828=E$2:E6828)))))-COUNTBLANK(OFFSET(A$1,,,SUMPRODUCT(MAX(ROW(E$1:E6827)*(E2=E$1:E6827))))))</f>
        <v> </v>
      </c>
      <c r="K6828" s="26" t="str">
        <f>IF(OR(E6828="",E6828="!!!",F6828="NEW"),"",INDEX(J$1:J6827,SUMPRODUCT(MAX(ROW(E$1:E6827)*(E6828=E$1:E6827)))))</f>
        <v> </v>
      </c>
      <c r="L6828" s="27"/>
    </row>
    <row r="6829" spans="1:12">
      <c r="A6829" s="20"/>
    </row>
    <row r="6830" spans="1:12">
      <c r="A6830" s="20" t="s">
        <v>2108</v>
      </c>
    </row>
    <row r="6831" spans="1:12">
      <c r="A6831" s="20" t="s">
        <v>1083</v>
      </c>
      <c r="E6831" s="22">
        <f>IF(D6831="?OLD","!!!","")</f>
        <v/>
      </c>
      <c r="F6831" s="23" t="str">
        <f>IF(OR(E6831="",E6831="!!!"),"",IF(NOT(ISNA(VLOOKUP(E6831,E$1:E6830,1,FALSE()))),"OLD",IF(AND(E6831&lt;&gt;"",E6831&lt;&gt;"!!!"),"NEW","")))</f>
        <v> </v>
      </c>
      <c r="G6831" s="24" t="str">
        <f>IF(OR(E6831="",E6831="!!!"),"",IF(OR(J6831=0,AND(J6831=1,K6831=1),AND(J6831=1,I6831="SBJ"),AND(J6831=1,I6831=0)),"?IN_FOCUS",IF(J6831&lt;=2,"?ACTIVATED",IF(J6831&lt;&gt;"","?FAMILIAR",IF(F6831="NEW",IF(ISNA(VLOOKUP(E6831,#REF!,1,FALSE())),"?TYPE_IDENTIFIABLE","?REFERENTIAL"),"_")))))</f>
        <v> </v>
      </c>
      <c r="H6831" s="25" t="str">
        <f>IF(J6831&lt;&gt;1,"",IF(I6831="SBJ","CB","?"))</f>
        <v> </v>
      </c>
      <c r="I6831" s="26" t="str">
        <f>IF(OR(E6831="",E6831="!!!",F6831="NEW"),"",INDEX(B6830:B$2,-1+SUMPRODUCT(MAX(ROW(E6830:E$2)*(E6831=E6830:E$2)))))</f>
        <v> </v>
      </c>
      <c r="J6831" s="26" t="str">
        <f>IF(OR(E6831="",E6831="!!!",F6831="NEW"),"",COUNTBLANK(OFFSET(A$1,,,SUMPRODUCT(MAX(ROW(E$2:E6831)*(E6831=E$2:E6831)))))-COUNTBLANK(OFFSET(A$1,,,SUMPRODUCT(MAX(ROW(E$1:E6830)*(E2=E$1:E6830))))))</f>
        <v> </v>
      </c>
      <c r="K6831" s="26" t="str">
        <f>IF(OR(E6831="",E6831="!!!",F6831="NEW"),"",INDEX(J$1:J6830,SUMPRODUCT(MAX(ROW(E$1:E6830)*(E6831=E$1:E6830)))))</f>
        <v> </v>
      </c>
      <c r="L6831" s="27"/>
    </row>
    <row r="6832" spans="1:12">
      <c r="A6832" s="20" t="s">
        <v>966</v>
      </c>
      <c r="E6832" s="22">
        <f>IF(D6832="?OLD","!!!","")</f>
        <v/>
      </c>
      <c r="F6832" s="23" t="str">
        <f>IF(OR(E6832="",E6832="!!!"),"",IF(NOT(ISNA(VLOOKUP(E6832,E$1:E6831,1,FALSE()))),"OLD",IF(AND(E6832&lt;&gt;"",E6832&lt;&gt;"!!!"),"NEW","")))</f>
        <v> </v>
      </c>
      <c r="G6832" s="24" t="str">
        <f>IF(OR(E6832="",E6832="!!!"),"",IF(OR(J6832=0,AND(J6832=1,K6832=1),AND(J6832=1,I6832="SBJ"),AND(J6832=1,I6832=0)),"?IN_FOCUS",IF(J6832&lt;=2,"?ACTIVATED",IF(J6832&lt;&gt;"","?FAMILIAR",IF(F6832="NEW",IF(ISNA(VLOOKUP(E6832,#REF!,1,FALSE())),"?TYPE_IDENTIFIABLE","?REFERENTIAL"),"_")))))</f>
        <v> </v>
      </c>
      <c r="H6832" s="25" t="str">
        <f>IF(J6832&lt;&gt;1,"",IF(I6832="SBJ","CB","?"))</f>
        <v> </v>
      </c>
      <c r="I6832" s="26" t="str">
        <f>IF(OR(E6832="",E6832="!!!",F6832="NEW"),"",INDEX(B6831:B$2,-1+SUMPRODUCT(MAX(ROW(E6831:E$2)*(E6832=E6831:E$2)))))</f>
        <v> </v>
      </c>
      <c r="J6832" s="26" t="str">
        <f>IF(OR(E6832="",E6832="!!!",F6832="NEW"),"",COUNTBLANK(OFFSET(A$1,,,SUMPRODUCT(MAX(ROW(E$2:E6832)*(E6832=E$2:E6832)))))-COUNTBLANK(OFFSET(A$1,,,SUMPRODUCT(MAX(ROW(E$1:E6831)*(E2=E$1:E6831))))))</f>
        <v> </v>
      </c>
      <c r="K6832" s="26" t="str">
        <f>IF(OR(E6832="",E6832="!!!",F6832="NEW"),"",INDEX(J$1:J6831,SUMPRODUCT(MAX(ROW(E$1:E6831)*(E6832=E$1:E6831)))))</f>
        <v> </v>
      </c>
      <c r="L6832" s="27"/>
    </row>
    <row r="6833" spans="1:12">
      <c r="A6833" s="20" t="s">
        <v>2109</v>
      </c>
      <c r="E6833" s="22">
        <f>IF(D6833="?OLD","!!!","")</f>
        <v/>
      </c>
      <c r="F6833" s="23" t="str">
        <f>IF(OR(E6833="",E6833="!!!"),"",IF(NOT(ISNA(VLOOKUP(E6833,E$1:E6832,1,FALSE()))),"OLD",IF(AND(E6833&lt;&gt;"",E6833&lt;&gt;"!!!"),"NEW","")))</f>
        <v> </v>
      </c>
      <c r="G6833" s="24" t="str">
        <f>IF(OR(E6833="",E6833="!!!"),"",IF(OR(J6833=0,AND(J6833=1,K6833=1),AND(J6833=1,I6833="SBJ"),AND(J6833=1,I6833=0)),"?IN_FOCUS",IF(J6833&lt;=2,"?ACTIVATED",IF(J6833&lt;&gt;"","?FAMILIAR",IF(F6833="NEW",IF(ISNA(VLOOKUP(E6833,#REF!,1,FALSE())),"?TYPE_IDENTIFIABLE","?REFERENTIAL"),"_")))))</f>
        <v> </v>
      </c>
      <c r="H6833" s="25" t="str">
        <f>IF(J6833&lt;&gt;1,"",IF(I6833="SBJ","CB","?"))</f>
        <v> </v>
      </c>
      <c r="I6833" s="26" t="str">
        <f>IF(OR(E6833="",E6833="!!!",F6833="NEW"),"",INDEX(B6832:B$2,-1+SUMPRODUCT(MAX(ROW(E6832:E$2)*(E6833=E6832:E$2)))))</f>
        <v> </v>
      </c>
      <c r="J6833" s="26" t="str">
        <f>IF(OR(E6833="",E6833="!!!",F6833="NEW"),"",COUNTBLANK(OFFSET(A$1,,,SUMPRODUCT(MAX(ROW(E$2:E6833)*(E6833=E$2:E6833)))))-COUNTBLANK(OFFSET(A$1,,,SUMPRODUCT(MAX(ROW(E$1:E6832)*(E2=E$1:E6832))))))</f>
        <v> </v>
      </c>
      <c r="K6833" s="26" t="str">
        <f>IF(OR(E6833="",E6833="!!!",F6833="NEW"),"",INDEX(J$1:J6832,SUMPRODUCT(MAX(ROW(E$1:E6832)*(E6833=E$1:E6832)))))</f>
        <v> </v>
      </c>
      <c r="L6833" s="27"/>
    </row>
    <row r="6834" spans="1:12">
      <c r="A6834" s="20" t="s">
        <v>981</v>
      </c>
      <c r="E6834" s="22">
        <f>IF(D6834="?OLD","!!!","")</f>
        <v/>
      </c>
      <c r="F6834" s="23" t="str">
        <f>IF(OR(E6834="",E6834="!!!"),"",IF(NOT(ISNA(VLOOKUP(E6834,E$1:E6833,1,FALSE()))),"OLD",IF(AND(E6834&lt;&gt;"",E6834&lt;&gt;"!!!"),"NEW","")))</f>
        <v> </v>
      </c>
      <c r="G6834" s="24" t="str">
        <f>IF(OR(E6834="",E6834="!!!"),"",IF(OR(J6834=0,AND(J6834=1,K6834=1),AND(J6834=1,I6834="SBJ"),AND(J6834=1,I6834=0)),"?IN_FOCUS",IF(J6834&lt;=2,"?ACTIVATED",IF(J6834&lt;&gt;"","?FAMILIAR",IF(F6834="NEW",IF(ISNA(VLOOKUP(E6834,#REF!,1,FALSE())),"?TYPE_IDENTIFIABLE","?REFERENTIAL"),"_")))))</f>
        <v> </v>
      </c>
      <c r="H6834" s="25" t="str">
        <f>IF(J6834&lt;&gt;1,"",IF(I6834="SBJ","CB","?"))</f>
        <v> </v>
      </c>
      <c r="I6834" s="26" t="str">
        <f>IF(OR(E6834="",E6834="!!!",F6834="NEW"),"",INDEX(B6833:B$2,-1+SUMPRODUCT(MAX(ROW(E6833:E$2)*(E6834=E6833:E$2)))))</f>
        <v> </v>
      </c>
      <c r="J6834" s="26" t="str">
        <f>IF(OR(E6834="",E6834="!!!",F6834="NEW"),"",COUNTBLANK(OFFSET(A$1,,,SUMPRODUCT(MAX(ROW(E$2:E6834)*(E6834=E$2:E6834)))))-COUNTBLANK(OFFSET(A$1,,,SUMPRODUCT(MAX(ROW(E$1:E6833)*(E2=E$1:E6833))))))</f>
        <v> </v>
      </c>
      <c r="K6834" s="26" t="str">
        <f>IF(OR(E6834="",E6834="!!!",F6834="NEW"),"",INDEX(J$1:J6833,SUMPRODUCT(MAX(ROW(E$1:E6833)*(E6834=E$1:E6833)))))</f>
        <v> </v>
      </c>
      <c r="L6834" s="27"/>
    </row>
    <row r="6835" spans="1:12">
      <c r="A6835" s="20"/>
    </row>
    <row r="6836" spans="1:12">
      <c r="A6836" s="20" t="s">
        <v>2594</v>
      </c>
    </row>
    <row r="6837" spans="1:12">
      <c r="A6837" s="20" t="s">
        <v>2595</v>
      </c>
      <c r="E6837" s="22">
        <f>IF(D6837="?OLD","!!!","")</f>
        <v/>
      </c>
      <c r="F6837" s="23" t="str">
        <f>IF(OR(E6837="",E6837="!!!"),"",IF(NOT(ISNA(VLOOKUP(E6837,E$1:E6836,1,FALSE()))),"OLD",IF(AND(E6837&lt;&gt;"",E6837&lt;&gt;"!!!"),"NEW","")))</f>
        <v> </v>
      </c>
      <c r="G6837" s="24" t="str">
        <f>IF(OR(E6837="",E6837="!!!"),"",IF(OR(J6837=0,AND(J6837=1,K6837=1),AND(J6837=1,I6837="SBJ"),AND(J6837=1,I6837=0)),"?IN_FOCUS",IF(J6837&lt;=2,"?ACTIVATED",IF(J6837&lt;&gt;"","?FAMILIAR",IF(F6837="NEW",IF(ISNA(VLOOKUP(E6837,#REF!,1,FALSE())),"?TYPE_IDENTIFIABLE","?REFERENTIAL"),"_")))))</f>
        <v> </v>
      </c>
      <c r="H6837" s="25" t="str">
        <f>IF(J6837&lt;&gt;1,"",IF(I6837="SBJ","CB","?"))</f>
        <v> </v>
      </c>
      <c r="I6837" s="26" t="str">
        <f>IF(OR(E6837="",E6837="!!!",F6837="NEW"),"",INDEX(B6836:B$2,-1+SUMPRODUCT(MAX(ROW(E6836:E$2)*(E6837=E6836:E$2)))))</f>
        <v> </v>
      </c>
      <c r="J6837" s="26" t="str">
        <f>IF(OR(E6837="",E6837="!!!",F6837="NEW"),"",COUNTBLANK(OFFSET(A$1,,,SUMPRODUCT(MAX(ROW(E$2:E6837)*(E6837=E$2:E6837)))))-COUNTBLANK(OFFSET(A$1,,,SUMPRODUCT(MAX(ROW(E$1:E6836)*(E2=E$1:E6836))))))</f>
        <v> </v>
      </c>
      <c r="K6837" s="26" t="str">
        <f>IF(OR(E6837="",E6837="!!!",F6837="NEW"),"",INDEX(J$1:J6836,SUMPRODUCT(MAX(ROW(E$1:E6836)*(E6837=E$1:E6836)))))</f>
        <v> </v>
      </c>
      <c r="L6837" s="27"/>
    </row>
    <row r="6838" spans="1:12">
      <c r="A6838" s="20" t="s">
        <v>2596</v>
      </c>
      <c r="E6838" s="22">
        <f>IF(D6838="?OLD","!!!","")</f>
        <v/>
      </c>
      <c r="F6838" s="23" t="str">
        <f>IF(OR(E6838="",E6838="!!!"),"",IF(NOT(ISNA(VLOOKUP(E6838,E$1:E6837,1,FALSE()))),"OLD",IF(AND(E6838&lt;&gt;"",E6838&lt;&gt;"!!!"),"NEW","")))</f>
        <v> </v>
      </c>
      <c r="G6838" s="24" t="str">
        <f>IF(OR(E6838="",E6838="!!!"),"",IF(OR(J6838=0,AND(J6838=1,K6838=1),AND(J6838=1,I6838="SBJ"),AND(J6838=1,I6838=0)),"?IN_FOCUS",IF(J6838&lt;=2,"?ACTIVATED",IF(J6838&lt;&gt;"","?FAMILIAR",IF(F6838="NEW",IF(ISNA(VLOOKUP(E6838,#REF!,1,FALSE())),"?TYPE_IDENTIFIABLE","?REFERENTIAL"),"_")))))</f>
        <v> </v>
      </c>
      <c r="H6838" s="25" t="str">
        <f>IF(J6838&lt;&gt;1,"",IF(I6838="SBJ","CB","?"))</f>
        <v> </v>
      </c>
      <c r="I6838" s="26" t="str">
        <f>IF(OR(E6838="",E6838="!!!",F6838="NEW"),"",INDEX(B6837:B$2,-1+SUMPRODUCT(MAX(ROW(E6837:E$2)*(E6838=E6837:E$2)))))</f>
        <v> </v>
      </c>
      <c r="J6838" s="26" t="str">
        <f>IF(OR(E6838="",E6838="!!!",F6838="NEW"),"",COUNTBLANK(OFFSET(A$1,,,SUMPRODUCT(MAX(ROW(E$2:E6838)*(E6838=E$2:E6838)))))-COUNTBLANK(OFFSET(A$1,,,SUMPRODUCT(MAX(ROW(E$1:E6837)*(E2=E$1:E6837))))))</f>
        <v> </v>
      </c>
      <c r="K6838" s="26" t="str">
        <f>IF(OR(E6838="",E6838="!!!",F6838="NEW"),"",INDEX(J$1:J6837,SUMPRODUCT(MAX(ROW(E$1:E6837)*(E6838=E$1:E6837)))))</f>
        <v> </v>
      </c>
      <c r="L6838" s="27"/>
    </row>
    <row r="6839" spans="1:12">
      <c r="A6839" s="20" t="s">
        <v>2021</v>
      </c>
      <c r="B6839" s="21" t="s">
        <v>962</v>
      </c>
      <c r="C6839" s="21" t="s">
        <v>1016</v>
      </c>
      <c r="E6839" s="22">
        <f>IF(D6839="?OLD","!!!","")</f>
        <v/>
      </c>
      <c r="F6839" s="23" t="str">
        <f>IF(OR(E6839="",E6839="!!!"),"",IF(NOT(ISNA(VLOOKUP(E6839,E$1:E6838,1,FALSE()))),"OLD",IF(AND(E6839&lt;&gt;"",E6839&lt;&gt;"!!!"),"NEW","")))</f>
        <v> </v>
      </c>
      <c r="G6839" s="24" t="str">
        <f>IF(OR(E6839="",E6839="!!!"),"",IF(OR(J6839=0,AND(J6839=1,K6839=1),AND(J6839=1,I6839="SBJ"),AND(J6839=1,I6839=0)),"?IN_FOCUS",IF(J6839&lt;=2,"?ACTIVATED",IF(J6839&lt;&gt;"","?FAMILIAR",IF(F6839="NEW",IF(ISNA(VLOOKUP(E6839,#REF!,1,FALSE())),"?TYPE_IDENTIFIABLE","?REFERENTIAL"),"_")))))</f>
        <v> </v>
      </c>
      <c r="H6839" s="25" t="str">
        <f>IF(J6839&lt;&gt;1,"",IF(I6839="SBJ","CB","?"))</f>
        <v> </v>
      </c>
      <c r="I6839" s="26" t="str">
        <f>IF(OR(E6839="",E6839="!!!",F6839="NEW"),"",INDEX(B6838:B$2,-1+SUMPRODUCT(MAX(ROW(E6838:E$2)*(E6839=E6838:E$2)))))</f>
        <v> </v>
      </c>
      <c r="J6839" s="26" t="str">
        <f>IF(OR(E6839="",E6839="!!!",F6839="NEW"),"",COUNTBLANK(OFFSET(A$1,,,SUMPRODUCT(MAX(ROW(E$2:E6839)*(E6839=E$2:E6839)))))-COUNTBLANK(OFFSET(A$1,,,SUMPRODUCT(MAX(ROW(E$1:E6838)*(E2=E$1:E6838))))))</f>
        <v> </v>
      </c>
      <c r="K6839" s="26" t="str">
        <f>IF(OR(E6839="",E6839="!!!",F6839="NEW"),"",INDEX(J$1:J6838,SUMPRODUCT(MAX(ROW(E$1:E6838)*(E6839=E$1:E6838)))))</f>
        <v> </v>
      </c>
      <c r="L6839" s="27"/>
    </row>
    <row r="6840" spans="1:12">
      <c r="A6840" s="20" t="s">
        <v>974</v>
      </c>
      <c r="E6840" s="22">
        <f>IF(D6840="?OLD","!!!","")</f>
        <v/>
      </c>
      <c r="F6840" s="23" t="str">
        <f>IF(OR(E6840="",E6840="!!!"),"",IF(NOT(ISNA(VLOOKUP(E6840,E$1:E6839,1,FALSE()))),"OLD",IF(AND(E6840&lt;&gt;"",E6840&lt;&gt;"!!!"),"NEW","")))</f>
        <v> </v>
      </c>
      <c r="G6840" s="24" t="str">
        <f>IF(OR(E6840="",E6840="!!!"),"",IF(OR(J6840=0,AND(J6840=1,K6840=1),AND(J6840=1,I6840="SBJ"),AND(J6840=1,I6840=0)),"?IN_FOCUS",IF(J6840&lt;=2,"?ACTIVATED",IF(J6840&lt;&gt;"","?FAMILIAR",IF(F6840="NEW",IF(ISNA(VLOOKUP(E6840,#REF!,1,FALSE())),"?TYPE_IDENTIFIABLE","?REFERENTIAL"),"_")))))</f>
        <v> </v>
      </c>
      <c r="H6840" s="25" t="str">
        <f>IF(J6840&lt;&gt;1,"",IF(I6840="SBJ","CB","?"))</f>
        <v> </v>
      </c>
      <c r="I6840" s="26" t="str">
        <f>IF(OR(E6840="",E6840="!!!",F6840="NEW"),"",INDEX(B6839:B$2,-1+SUMPRODUCT(MAX(ROW(E6839:E$2)*(E6840=E6839:E$2)))))</f>
        <v> </v>
      </c>
      <c r="J6840" s="26" t="str">
        <f>IF(OR(E6840="",E6840="!!!",F6840="NEW"),"",COUNTBLANK(OFFSET(A$1,,,SUMPRODUCT(MAX(ROW(E$2:E6840)*(E6840=E$2:E6840)))))-COUNTBLANK(OFFSET(A$1,,,SUMPRODUCT(MAX(ROW(E$1:E6839)*(E2=E$1:E6839))))))</f>
        <v> </v>
      </c>
      <c r="K6840" s="26" t="str">
        <f>IF(OR(E6840="",E6840="!!!",F6840="NEW"),"",INDEX(J$1:J6839,SUMPRODUCT(MAX(ROW(E$1:E6839)*(E6840=E$1:E6839)))))</f>
        <v> </v>
      </c>
      <c r="L6840" s="27"/>
    </row>
    <row r="6841" spans="1:12">
      <c r="A6841" s="20" t="s">
        <v>971</v>
      </c>
      <c r="E6841" s="22">
        <f>IF(D6841="?OLD","!!!","")</f>
        <v/>
      </c>
      <c r="F6841" s="23" t="str">
        <f>IF(OR(E6841="",E6841="!!!"),"",IF(NOT(ISNA(VLOOKUP(E6841,E$1:E6840,1,FALSE()))),"OLD",IF(AND(E6841&lt;&gt;"",E6841&lt;&gt;"!!!"),"NEW","")))</f>
        <v> </v>
      </c>
      <c r="G6841" s="24" t="str">
        <f>IF(OR(E6841="",E6841="!!!"),"",IF(OR(J6841=0,AND(J6841=1,K6841=1),AND(J6841=1,I6841="SBJ"),AND(J6841=1,I6841=0)),"?IN_FOCUS",IF(J6841&lt;=2,"?ACTIVATED",IF(J6841&lt;&gt;"","?FAMILIAR",IF(F6841="NEW",IF(ISNA(VLOOKUP(E6841,#REF!,1,FALSE())),"?TYPE_IDENTIFIABLE","?REFERENTIAL"),"_")))))</f>
        <v> </v>
      </c>
      <c r="H6841" s="25" t="str">
        <f>IF(J6841&lt;&gt;1,"",IF(I6841="SBJ","CB","?"))</f>
        <v> </v>
      </c>
      <c r="I6841" s="26" t="str">
        <f>IF(OR(E6841="",E6841="!!!",F6841="NEW"),"",INDEX(B6840:B$2,-1+SUMPRODUCT(MAX(ROW(E6840:E$2)*(E6841=E6840:E$2)))))</f>
        <v> </v>
      </c>
      <c r="J6841" s="26" t="str">
        <f>IF(OR(E6841="",E6841="!!!",F6841="NEW"),"",COUNTBLANK(OFFSET(A$1,,,SUMPRODUCT(MAX(ROW(E$2:E6841)*(E6841=E$2:E6841)))))-COUNTBLANK(OFFSET(A$1,,,SUMPRODUCT(MAX(ROW(E$1:E6840)*(E2=E$1:E6840))))))</f>
        <v> </v>
      </c>
      <c r="K6841" s="26" t="str">
        <f>IF(OR(E6841="",E6841="!!!",F6841="NEW"),"",INDEX(J$1:J6840,SUMPRODUCT(MAX(ROW(E$1:E6840)*(E6841=E$1:E6840)))))</f>
        <v> </v>
      </c>
      <c r="L6841" s="27"/>
    </row>
    <row r="6842" spans="1:12">
      <c r="A6842" s="20" t="s">
        <v>2597</v>
      </c>
      <c r="B6842" s="21" t="s">
        <v>984</v>
      </c>
      <c r="C6842" s="21" t="s">
        <v>969</v>
      </c>
      <c r="D6842" s="21" t="s">
        <v>964</v>
      </c>
      <c r="E6842" s="22">
        <f>IF(D6842="?OLD","!!!","")</f>
        <v/>
      </c>
      <c r="F6842" s="23" t="str">
        <f>IF(OR(E6842="",E6842="!!!"),"",IF(NOT(ISNA(VLOOKUP(E6842,E$1:E6841,1,FALSE()))),"OLD",IF(AND(E6842&lt;&gt;"",E6842&lt;&gt;"!!!"),"NEW","")))</f>
        <v> </v>
      </c>
      <c r="G6842" s="24" t="str">
        <f>IF(OR(E6842="",E6842="!!!"),"",IF(OR(J6842=0,AND(J6842=1,K6842=1),AND(J6842=1,I6842="SBJ"),AND(J6842=1,I6842=0)),"?IN_FOCUS",IF(J6842&lt;=2,"?ACTIVATED",IF(J6842&lt;&gt;"","?FAMILIAR",IF(F6842="NEW",IF(ISNA(VLOOKUP(E6842,#REF!,1,FALSE())),"?TYPE_IDENTIFIABLE","?REFERENTIAL"),"_")))))</f>
        <v> </v>
      </c>
      <c r="H6842" s="25" t="str">
        <f>IF(J6842&lt;&gt;1,"",IF(I6842="SBJ","CB","?"))</f>
        <v> </v>
      </c>
      <c r="I6842" s="26" t="str">
        <f>IF(OR(E6842="",E6842="!!!",F6842="NEW"),"",INDEX(B6841:B$2,-1+SUMPRODUCT(MAX(ROW(E6841:E$2)*(E6842=E6841:E$2)))))</f>
        <v> </v>
      </c>
      <c r="J6842" s="26" t="str">
        <f>IF(OR(E6842="",E6842="!!!",F6842="NEW"),"",COUNTBLANK(OFFSET(A$1,,,SUMPRODUCT(MAX(ROW(E$2:E6842)*(E6842=E$2:E6842)))))-COUNTBLANK(OFFSET(A$1,,,SUMPRODUCT(MAX(ROW(E$1:E6841)*(E2=E$1:E6841))))))</f>
        <v> </v>
      </c>
      <c r="K6842" s="26" t="str">
        <f>IF(OR(E6842="",E6842="!!!",F6842="NEW"),"",INDEX(J$1:J6841,SUMPRODUCT(MAX(ROW(E$1:E6841)*(E6842=E$1:E6841)))))</f>
        <v> </v>
      </c>
      <c r="L6842" s="27"/>
    </row>
    <row r="6843" spans="1:12">
      <c r="A6843" s="20" t="s">
        <v>1131</v>
      </c>
      <c r="B6843" s="21" t="s">
        <v>1084</v>
      </c>
      <c r="E6843" s="22">
        <f>IF(D6843="?OLD","!!!","")</f>
        <v/>
      </c>
      <c r="F6843" s="23" t="str">
        <f>IF(OR(E6843="",E6843="!!!"),"",IF(NOT(ISNA(VLOOKUP(E6843,E$1:E6842,1,FALSE()))),"OLD",IF(AND(E6843&lt;&gt;"",E6843&lt;&gt;"!!!"),"NEW","")))</f>
        <v> </v>
      </c>
      <c r="G6843" s="24" t="str">
        <f>IF(OR(E6843="",E6843="!!!"),"",IF(OR(J6843=0,AND(J6843=1,K6843=1),AND(J6843=1,I6843="SBJ"),AND(J6843=1,I6843=0)),"?IN_FOCUS",IF(J6843&lt;=2,"?ACTIVATED",IF(J6843&lt;&gt;"","?FAMILIAR",IF(F6843="NEW",IF(ISNA(VLOOKUP(E6843,#REF!,1,FALSE())),"?TYPE_IDENTIFIABLE","?REFERENTIAL"),"_")))))</f>
        <v> </v>
      </c>
      <c r="H6843" s="25" t="str">
        <f>IF(J6843&lt;&gt;1,"",IF(I6843="SBJ","CB","?"))</f>
        <v> </v>
      </c>
      <c r="I6843" s="26" t="str">
        <f>IF(OR(E6843="",E6843="!!!",F6843="NEW"),"",INDEX(B6842:B$2,-1+SUMPRODUCT(MAX(ROW(E6842:E$2)*(E6843=E6842:E$2)))))</f>
        <v> </v>
      </c>
      <c r="J6843" s="26" t="str">
        <f>IF(OR(E6843="",E6843="!!!",F6843="NEW"),"",COUNTBLANK(OFFSET(A$1,,,SUMPRODUCT(MAX(ROW(E$2:E6843)*(E6843=E$2:E6843)))))-COUNTBLANK(OFFSET(A$1,,,SUMPRODUCT(MAX(ROW(E$1:E6842)*(E2=E$1:E6842))))))</f>
        <v> </v>
      </c>
      <c r="K6843" s="26" t="str">
        <f>IF(OR(E6843="",E6843="!!!",F6843="NEW"),"",INDEX(J$1:J6842,SUMPRODUCT(MAX(ROW(E$1:E6842)*(E6843=E$1:E6842)))))</f>
        <v> </v>
      </c>
      <c r="L6843" s="27"/>
    </row>
    <row r="6844" spans="1:12">
      <c r="A6844" s="20" t="s">
        <v>1090</v>
      </c>
      <c r="E6844" s="22">
        <f>IF(D6844="?OLD","!!!","")</f>
        <v/>
      </c>
      <c r="F6844" s="23" t="str">
        <f>IF(OR(E6844="",E6844="!!!"),"",IF(NOT(ISNA(VLOOKUP(E6844,E$1:E6843,1,FALSE()))),"OLD",IF(AND(E6844&lt;&gt;"",E6844&lt;&gt;"!!!"),"NEW","")))</f>
        <v> </v>
      </c>
      <c r="G6844" s="24" t="str">
        <f>IF(OR(E6844="",E6844="!!!"),"",IF(OR(J6844=0,AND(J6844=1,K6844=1),AND(J6844=1,I6844="SBJ"),AND(J6844=1,I6844=0)),"?IN_FOCUS",IF(J6844&lt;=2,"?ACTIVATED",IF(J6844&lt;&gt;"","?FAMILIAR",IF(F6844="NEW",IF(ISNA(VLOOKUP(E6844,#REF!,1,FALSE())),"?TYPE_IDENTIFIABLE","?REFERENTIAL"),"_")))))</f>
        <v> </v>
      </c>
      <c r="H6844" s="25" t="str">
        <f>IF(J6844&lt;&gt;1,"",IF(I6844="SBJ","CB","?"))</f>
        <v> </v>
      </c>
      <c r="I6844" s="26" t="str">
        <f>IF(OR(E6844="",E6844="!!!",F6844="NEW"),"",INDEX(B6843:B$2,-1+SUMPRODUCT(MAX(ROW(E6843:E$2)*(E6844=E6843:E$2)))))</f>
        <v> </v>
      </c>
      <c r="J6844" s="26" t="str">
        <f>IF(OR(E6844="",E6844="!!!",F6844="NEW"),"",COUNTBLANK(OFFSET(A$1,,,SUMPRODUCT(MAX(ROW(E$2:E6844)*(E6844=E$2:E6844)))))-COUNTBLANK(OFFSET(A$1,,,SUMPRODUCT(MAX(ROW(E$1:E6843)*(E2=E$1:E6843))))))</f>
        <v> </v>
      </c>
      <c r="K6844" s="26" t="str">
        <f>IF(OR(E6844="",E6844="!!!",F6844="NEW"),"",INDEX(J$1:J6843,SUMPRODUCT(MAX(ROW(E$1:E6843)*(E6844=E$1:E6843)))))</f>
        <v> </v>
      </c>
      <c r="L6844" s="27"/>
    </row>
    <row r="6845" spans="1:12">
      <c r="A6845" s="20" t="s">
        <v>1063</v>
      </c>
      <c r="E6845" s="22">
        <f>IF(D6845="?OLD","!!!","")</f>
        <v/>
      </c>
      <c r="F6845" s="23" t="str">
        <f>IF(OR(E6845="",E6845="!!!"),"",IF(NOT(ISNA(VLOOKUP(E6845,E$1:E6844,1,FALSE()))),"OLD",IF(AND(E6845&lt;&gt;"",E6845&lt;&gt;"!!!"),"NEW","")))</f>
        <v> </v>
      </c>
      <c r="G6845" s="24" t="str">
        <f>IF(OR(E6845="",E6845="!!!"),"",IF(OR(J6845=0,AND(J6845=1,K6845=1),AND(J6845=1,I6845="SBJ"),AND(J6845=1,I6845=0)),"?IN_FOCUS",IF(J6845&lt;=2,"?ACTIVATED",IF(J6845&lt;&gt;"","?FAMILIAR",IF(F6845="NEW",IF(ISNA(VLOOKUP(E6845,#REF!,1,FALSE())),"?TYPE_IDENTIFIABLE","?REFERENTIAL"),"_")))))</f>
        <v> </v>
      </c>
      <c r="H6845" s="25" t="str">
        <f>IF(J6845&lt;&gt;1,"",IF(I6845="SBJ","CB","?"))</f>
        <v> </v>
      </c>
      <c r="I6845" s="26" t="str">
        <f>IF(OR(E6845="",E6845="!!!",F6845="NEW"),"",INDEX(B6844:B$2,-1+SUMPRODUCT(MAX(ROW(E6844:E$2)*(E6845=E6844:E$2)))))</f>
        <v> </v>
      </c>
      <c r="J6845" s="26" t="str">
        <f>IF(OR(E6845="",E6845="!!!",F6845="NEW"),"",COUNTBLANK(OFFSET(A$1,,,SUMPRODUCT(MAX(ROW(E$2:E6845)*(E6845=E$2:E6845)))))-COUNTBLANK(OFFSET(A$1,,,SUMPRODUCT(MAX(ROW(E$1:E6844)*(E2=E$1:E6844))))))</f>
        <v> </v>
      </c>
      <c r="K6845" s="26" t="str">
        <f>IF(OR(E6845="",E6845="!!!",F6845="NEW"),"",INDEX(J$1:J6844,SUMPRODUCT(MAX(ROW(E$1:E6844)*(E6845=E$1:E6844)))))</f>
        <v> </v>
      </c>
      <c r="L6845" s="27"/>
    </row>
    <row r="6846" spans="1:12">
      <c r="A6846" s="20" t="s">
        <v>1019</v>
      </c>
      <c r="E6846" s="22">
        <f>IF(D6846="?OLD","!!!","")</f>
        <v/>
      </c>
      <c r="F6846" s="23" t="str">
        <f>IF(OR(E6846="",E6846="!!!"),"",IF(NOT(ISNA(VLOOKUP(E6846,E$1:E6845,1,FALSE()))),"OLD",IF(AND(E6846&lt;&gt;"",E6846&lt;&gt;"!!!"),"NEW","")))</f>
        <v> </v>
      </c>
      <c r="G6846" s="24" t="str">
        <f>IF(OR(E6846="",E6846="!!!"),"",IF(OR(J6846=0,AND(J6846=1,K6846=1),AND(J6846=1,I6846="SBJ"),AND(J6846=1,I6846=0)),"?IN_FOCUS",IF(J6846&lt;=2,"?ACTIVATED",IF(J6846&lt;&gt;"","?FAMILIAR",IF(F6846="NEW",IF(ISNA(VLOOKUP(E6846,#REF!,1,FALSE())),"?TYPE_IDENTIFIABLE","?REFERENTIAL"),"_")))))</f>
        <v> </v>
      </c>
      <c r="H6846" s="25" t="str">
        <f>IF(J6846&lt;&gt;1,"",IF(I6846="SBJ","CB","?"))</f>
        <v> </v>
      </c>
      <c r="I6846" s="26" t="str">
        <f>IF(OR(E6846="",E6846="!!!",F6846="NEW"),"",INDEX(B6845:B$2,-1+SUMPRODUCT(MAX(ROW(E6845:E$2)*(E6846=E6845:E$2)))))</f>
        <v> </v>
      </c>
      <c r="J6846" s="26" t="str">
        <f>IF(OR(E6846="",E6846="!!!",F6846="NEW"),"",COUNTBLANK(OFFSET(A$1,,,SUMPRODUCT(MAX(ROW(E$2:E6846)*(E6846=E$2:E6846)))))-COUNTBLANK(OFFSET(A$1,,,SUMPRODUCT(MAX(ROW(E$1:E6845)*(E2=E$1:E6845))))))</f>
        <v> </v>
      </c>
      <c r="K6846" s="26" t="str">
        <f>IF(OR(E6846="",E6846="!!!",F6846="NEW"),"",INDEX(J$1:J6845,SUMPRODUCT(MAX(ROW(E$1:E6845)*(E6846=E$1:E6845)))))</f>
        <v> </v>
      </c>
      <c r="L6846" s="27"/>
    </row>
    <row r="6847" spans="1:12">
      <c r="A6847" s="20" t="s">
        <v>975</v>
      </c>
      <c r="E6847" s="22">
        <f>IF(D6847="?OLD","!!!","")</f>
        <v/>
      </c>
      <c r="F6847" s="23" t="str">
        <f>IF(OR(E6847="",E6847="!!!"),"",IF(NOT(ISNA(VLOOKUP(E6847,E$1:E6846,1,FALSE()))),"OLD",IF(AND(E6847&lt;&gt;"",E6847&lt;&gt;"!!!"),"NEW","")))</f>
        <v> </v>
      </c>
      <c r="G6847" s="24" t="str">
        <f>IF(OR(E6847="",E6847="!!!"),"",IF(OR(J6847=0,AND(J6847=1,K6847=1),AND(J6847=1,I6847="SBJ"),AND(J6847=1,I6847=0)),"?IN_FOCUS",IF(J6847&lt;=2,"?ACTIVATED",IF(J6847&lt;&gt;"","?FAMILIAR",IF(F6847="NEW",IF(ISNA(VLOOKUP(E6847,#REF!,1,FALSE())),"?TYPE_IDENTIFIABLE","?REFERENTIAL"),"_")))))</f>
        <v> </v>
      </c>
      <c r="H6847" s="25" t="str">
        <f>IF(J6847&lt;&gt;1,"",IF(I6847="SBJ","CB","?"))</f>
        <v> </v>
      </c>
      <c r="I6847" s="26" t="str">
        <f>IF(OR(E6847="",E6847="!!!",F6847="NEW"),"",INDEX(B6846:B$2,-1+SUMPRODUCT(MAX(ROW(E6846:E$2)*(E6847=E6846:E$2)))))</f>
        <v> </v>
      </c>
      <c r="J6847" s="26" t="str">
        <f>IF(OR(E6847="",E6847="!!!",F6847="NEW"),"",COUNTBLANK(OFFSET(A$1,,,SUMPRODUCT(MAX(ROW(E$2:E6847)*(E6847=E$2:E6847)))))-COUNTBLANK(OFFSET(A$1,,,SUMPRODUCT(MAX(ROW(E$1:E6846)*(E2=E$1:E6846))))))</f>
        <v> </v>
      </c>
      <c r="K6847" s="26" t="str">
        <f>IF(OR(E6847="",E6847="!!!",F6847="NEW"),"",INDEX(J$1:J6846,SUMPRODUCT(MAX(ROW(E$1:E6846)*(E6847=E$1:E6846)))))</f>
        <v> </v>
      </c>
      <c r="L6847" s="27"/>
    </row>
    <row r="6848" spans="1:12">
      <c r="A6848" s="20" t="s">
        <v>2598</v>
      </c>
      <c r="B6848" s="21" t="s">
        <v>980</v>
      </c>
      <c r="C6848" s="21" t="s">
        <v>977</v>
      </c>
      <c r="D6848" s="21" t="s">
        <v>964</v>
      </c>
      <c r="E6848" s="22">
        <f>IF(D6848="?OLD","!!!","")</f>
        <v/>
      </c>
      <c r="F6848" s="23" t="str">
        <f>IF(OR(E6848="",E6848="!!!"),"",IF(NOT(ISNA(VLOOKUP(E6848,E$1:E6847,1,FALSE()))),"OLD",IF(AND(E6848&lt;&gt;"",E6848&lt;&gt;"!!!"),"NEW","")))</f>
        <v> </v>
      </c>
      <c r="G6848" s="24" t="str">
        <f>IF(OR(E6848="",E6848="!!!"),"",IF(OR(J6848=0,AND(J6848=1,K6848=1),AND(J6848=1,I6848="SBJ"),AND(J6848=1,I6848=0)),"?IN_FOCUS",IF(J6848&lt;=2,"?ACTIVATED",IF(J6848&lt;&gt;"","?FAMILIAR",IF(F6848="NEW",IF(ISNA(VLOOKUP(E6848,#REF!,1,FALSE())),"?TYPE_IDENTIFIABLE","?REFERENTIAL"),"_")))))</f>
        <v> </v>
      </c>
      <c r="H6848" s="25" t="str">
        <f>IF(J6848&lt;&gt;1,"",IF(I6848="SBJ","CB","?"))</f>
        <v> </v>
      </c>
      <c r="I6848" s="26" t="str">
        <f>IF(OR(E6848="",E6848="!!!",F6848="NEW"),"",INDEX(B6847:B$2,-1+SUMPRODUCT(MAX(ROW(E6847:E$2)*(E6848=E6847:E$2)))))</f>
        <v> </v>
      </c>
      <c r="J6848" s="26" t="str">
        <f>IF(OR(E6848="",E6848="!!!",F6848="NEW"),"",COUNTBLANK(OFFSET(A$1,,,SUMPRODUCT(MAX(ROW(E$2:E6848)*(E6848=E$2:E6848)))))-COUNTBLANK(OFFSET(A$1,,,SUMPRODUCT(MAX(ROW(E$1:E6847)*(E2=E$1:E6847))))))</f>
        <v> </v>
      </c>
      <c r="K6848" s="26" t="str">
        <f>IF(OR(E6848="",E6848="!!!",F6848="NEW"),"",INDEX(J$1:J6847,SUMPRODUCT(MAX(ROW(E$1:E6847)*(E6848=E$1:E6847)))))</f>
        <v> </v>
      </c>
      <c r="L6848" s="27"/>
    </row>
    <row r="6849" spans="1:12">
      <c r="A6849" s="20" t="s">
        <v>970</v>
      </c>
      <c r="E6849" s="22">
        <f>IF(D6849="?OLD","!!!","")</f>
        <v/>
      </c>
      <c r="F6849" s="23" t="str">
        <f>IF(OR(E6849="",E6849="!!!"),"",IF(NOT(ISNA(VLOOKUP(E6849,E$1:E6848,1,FALSE()))),"OLD",IF(AND(E6849&lt;&gt;"",E6849&lt;&gt;"!!!"),"NEW","")))</f>
        <v> </v>
      </c>
      <c r="G6849" s="24" t="str">
        <f>IF(OR(E6849="",E6849="!!!"),"",IF(OR(J6849=0,AND(J6849=1,K6849=1),AND(J6849=1,I6849="SBJ"),AND(J6849=1,I6849=0)),"?IN_FOCUS",IF(J6849&lt;=2,"?ACTIVATED",IF(J6849&lt;&gt;"","?FAMILIAR",IF(F6849="NEW",IF(ISNA(VLOOKUP(E6849,#REF!,1,FALSE())),"?TYPE_IDENTIFIABLE","?REFERENTIAL"),"_")))))</f>
        <v> </v>
      </c>
      <c r="H6849" s="25" t="str">
        <f>IF(J6849&lt;&gt;1,"",IF(I6849="SBJ","CB","?"))</f>
        <v> </v>
      </c>
      <c r="I6849" s="26" t="str">
        <f>IF(OR(E6849="",E6849="!!!",F6849="NEW"),"",INDEX(B6848:B$2,-1+SUMPRODUCT(MAX(ROW(E6848:E$2)*(E6849=E6848:E$2)))))</f>
        <v> </v>
      </c>
      <c r="J6849" s="26" t="str">
        <f>IF(OR(E6849="",E6849="!!!",F6849="NEW"),"",COUNTBLANK(OFFSET(A$1,,,SUMPRODUCT(MAX(ROW(E$2:E6849)*(E6849=E$2:E6849)))))-COUNTBLANK(OFFSET(A$1,,,SUMPRODUCT(MAX(ROW(E$1:E6848)*(E2=E$1:E6848))))))</f>
        <v> </v>
      </c>
      <c r="K6849" s="26" t="str">
        <f>IF(OR(E6849="",E6849="!!!",F6849="NEW"),"",INDEX(J$1:J6848,SUMPRODUCT(MAX(ROW(E$1:E6848)*(E6849=E$1:E6848)))))</f>
        <v> </v>
      </c>
      <c r="L6849" s="27"/>
    </row>
    <row r="6850" spans="1:12">
      <c r="A6850" s="20" t="s">
        <v>385</v>
      </c>
      <c r="E6850" s="22">
        <f>IF(D6850="?OLD","!!!","")</f>
        <v/>
      </c>
      <c r="F6850" s="23" t="str">
        <f>IF(OR(E6850="",E6850="!!!"),"",IF(NOT(ISNA(VLOOKUP(E6850,E$1:E6849,1,FALSE()))),"OLD",IF(AND(E6850&lt;&gt;"",E6850&lt;&gt;"!!!"),"NEW","")))</f>
        <v> </v>
      </c>
      <c r="G6850" s="24" t="str">
        <f>IF(OR(E6850="",E6850="!!!"),"",IF(OR(J6850=0,AND(J6850=1,K6850=1),AND(J6850=1,I6850="SBJ"),AND(J6850=1,I6850=0)),"?IN_FOCUS",IF(J6850&lt;=2,"?ACTIVATED",IF(J6850&lt;&gt;"","?FAMILIAR",IF(F6850="NEW",IF(ISNA(VLOOKUP(E6850,#REF!,1,FALSE())),"?TYPE_IDENTIFIABLE","?REFERENTIAL"),"_")))))</f>
        <v> </v>
      </c>
      <c r="H6850" s="25" t="str">
        <f>IF(J6850&lt;&gt;1,"",IF(I6850="SBJ","CB","?"))</f>
        <v> </v>
      </c>
      <c r="I6850" s="26" t="str">
        <f>IF(OR(E6850="",E6850="!!!",F6850="NEW"),"",INDEX(B6849:B$2,-1+SUMPRODUCT(MAX(ROW(E6849:E$2)*(E6850=E6849:E$2)))))</f>
        <v> </v>
      </c>
      <c r="J6850" s="26" t="str">
        <f>IF(OR(E6850="",E6850="!!!",F6850="NEW"),"",COUNTBLANK(OFFSET(A$1,,,SUMPRODUCT(MAX(ROW(E$2:E6850)*(E6850=E$2:E6850)))))-COUNTBLANK(OFFSET(A$1,,,SUMPRODUCT(MAX(ROW(E$1:E6849)*(E2=E$1:E6849))))))</f>
        <v> </v>
      </c>
      <c r="K6850" s="26" t="str">
        <f>IF(OR(E6850="",E6850="!!!",F6850="NEW"),"",INDEX(J$1:J6849,SUMPRODUCT(MAX(ROW(E$1:E6849)*(E6850=E$1:E6849)))))</f>
        <v> </v>
      </c>
      <c r="L6850" s="27"/>
    </row>
    <row r="6851" spans="1:12">
      <c r="A6851" s="20" t="s">
        <v>2599</v>
      </c>
      <c r="B6851" s="21" t="s">
        <v>1000</v>
      </c>
      <c r="C6851" s="21" t="s">
        <v>997</v>
      </c>
      <c r="D6851" s="21" t="s">
        <v>964</v>
      </c>
      <c r="E6851" s="22">
        <f>IF(D6851="?OLD","!!!","")</f>
        <v/>
      </c>
      <c r="F6851" s="23" t="str">
        <f>IF(OR(E6851="",E6851="!!!"),"",IF(NOT(ISNA(VLOOKUP(E6851,E$1:E6850,1,FALSE()))),"OLD",IF(AND(E6851&lt;&gt;"",E6851&lt;&gt;"!!!"),"NEW","")))</f>
        <v> </v>
      </c>
      <c r="G6851" s="24" t="str">
        <f>IF(OR(E6851="",E6851="!!!"),"",IF(OR(J6851=0,AND(J6851=1,K6851=1),AND(J6851=1,I6851="SBJ"),AND(J6851=1,I6851=0)),"?IN_FOCUS",IF(J6851&lt;=2,"?ACTIVATED",IF(J6851&lt;&gt;"","?FAMILIAR",IF(F6851="NEW",IF(ISNA(VLOOKUP(E6851,#REF!,1,FALSE())),"?TYPE_IDENTIFIABLE","?REFERENTIAL"),"_")))))</f>
        <v> </v>
      </c>
      <c r="H6851" s="25" t="str">
        <f>IF(J6851&lt;&gt;1,"",IF(I6851="SBJ","CB","?"))</f>
        <v> </v>
      </c>
      <c r="I6851" s="26" t="str">
        <f>IF(OR(E6851="",E6851="!!!",F6851="NEW"),"",INDEX(B6850:B$2,-1+SUMPRODUCT(MAX(ROW(E6850:E$2)*(E6851=E6850:E$2)))))</f>
        <v> </v>
      </c>
      <c r="J6851" s="26" t="str">
        <f>IF(OR(E6851="",E6851="!!!",F6851="NEW"),"",COUNTBLANK(OFFSET(A$1,,,SUMPRODUCT(MAX(ROW(E$2:E6851)*(E6851=E$2:E6851)))))-COUNTBLANK(OFFSET(A$1,,,SUMPRODUCT(MAX(ROW(E$1:E6850)*(E2=E$1:E6850))))))</f>
        <v> </v>
      </c>
      <c r="K6851" s="26" t="str">
        <f>IF(OR(E6851="",E6851="!!!",F6851="NEW"),"",INDEX(J$1:J6850,SUMPRODUCT(MAX(ROW(E$1:E6850)*(E6851=E$1:E6850)))))</f>
        <v> </v>
      </c>
      <c r="L6851" s="27"/>
    </row>
    <row r="6852" spans="1:12">
      <c r="A6852" s="20" t="s">
        <v>1090</v>
      </c>
      <c r="E6852" s="22">
        <f>IF(D6852="?OLD","!!!","")</f>
        <v/>
      </c>
      <c r="F6852" s="23" t="str">
        <f>IF(OR(E6852="",E6852="!!!"),"",IF(NOT(ISNA(VLOOKUP(E6852,E$1:E6851,1,FALSE()))),"OLD",IF(AND(E6852&lt;&gt;"",E6852&lt;&gt;"!!!"),"NEW","")))</f>
        <v> </v>
      </c>
      <c r="G6852" s="24" t="str">
        <f>IF(OR(E6852="",E6852="!!!"),"",IF(OR(J6852=0,AND(J6852=1,K6852=1),AND(J6852=1,I6852="SBJ"),AND(J6852=1,I6852=0)),"?IN_FOCUS",IF(J6852&lt;=2,"?ACTIVATED",IF(J6852&lt;&gt;"","?FAMILIAR",IF(F6852="NEW",IF(ISNA(VLOOKUP(E6852,#REF!,1,FALSE())),"?TYPE_IDENTIFIABLE","?REFERENTIAL"),"_")))))</f>
        <v> </v>
      </c>
      <c r="H6852" s="25" t="str">
        <f>IF(J6852&lt;&gt;1,"",IF(I6852="SBJ","CB","?"))</f>
        <v> </v>
      </c>
      <c r="I6852" s="26" t="str">
        <f>IF(OR(E6852="",E6852="!!!",F6852="NEW"),"",INDEX(B6851:B$2,-1+SUMPRODUCT(MAX(ROW(E6851:E$2)*(E6852=E6851:E$2)))))</f>
        <v> </v>
      </c>
      <c r="J6852" s="26" t="str">
        <f>IF(OR(E6852="",E6852="!!!",F6852="NEW"),"",COUNTBLANK(OFFSET(A$1,,,SUMPRODUCT(MAX(ROW(E$2:E6852)*(E6852=E$2:E6852)))))-COUNTBLANK(OFFSET(A$1,,,SUMPRODUCT(MAX(ROW(E$1:E6851)*(E2=E$1:E6851))))))</f>
        <v> </v>
      </c>
      <c r="K6852" s="26" t="str">
        <f>IF(OR(E6852="",E6852="!!!",F6852="NEW"),"",INDEX(J$1:J6851,SUMPRODUCT(MAX(ROW(E$1:E6851)*(E6852=E$1:E6851)))))</f>
        <v> </v>
      </c>
      <c r="L6852" s="27"/>
    </row>
    <row r="6853" spans="1:12">
      <c r="A6853" s="20" t="s">
        <v>1063</v>
      </c>
      <c r="E6853" s="22">
        <f>IF(D6853="?OLD","!!!","")</f>
        <v/>
      </c>
      <c r="F6853" s="23" t="str">
        <f>IF(OR(E6853="",E6853="!!!"),"",IF(NOT(ISNA(VLOOKUP(E6853,E$1:E6852,1,FALSE()))),"OLD",IF(AND(E6853&lt;&gt;"",E6853&lt;&gt;"!!!"),"NEW","")))</f>
        <v> </v>
      </c>
      <c r="G6853" s="24" t="str">
        <f>IF(OR(E6853="",E6853="!!!"),"",IF(OR(J6853=0,AND(J6853=1,K6853=1),AND(J6853=1,I6853="SBJ"),AND(J6853=1,I6853=0)),"?IN_FOCUS",IF(J6853&lt;=2,"?ACTIVATED",IF(J6853&lt;&gt;"","?FAMILIAR",IF(F6853="NEW",IF(ISNA(VLOOKUP(E6853,#REF!,1,FALSE())),"?TYPE_IDENTIFIABLE","?REFERENTIAL"),"_")))))</f>
        <v> </v>
      </c>
      <c r="H6853" s="25" t="str">
        <f>IF(J6853&lt;&gt;1,"",IF(I6853="SBJ","CB","?"))</f>
        <v> </v>
      </c>
      <c r="I6853" s="26" t="str">
        <f>IF(OR(E6853="",E6853="!!!",F6853="NEW"),"",INDEX(B6852:B$2,-1+SUMPRODUCT(MAX(ROW(E6852:E$2)*(E6853=E6852:E$2)))))</f>
        <v> </v>
      </c>
      <c r="J6853" s="26" t="str">
        <f>IF(OR(E6853="",E6853="!!!",F6853="NEW"),"",COUNTBLANK(OFFSET(A$1,,,SUMPRODUCT(MAX(ROW(E$2:E6853)*(E6853=E$2:E6853)))))-COUNTBLANK(OFFSET(A$1,,,SUMPRODUCT(MAX(ROW(E$1:E6852)*(E2=E$1:E6852))))))</f>
        <v> </v>
      </c>
      <c r="K6853" s="26" t="str">
        <f>IF(OR(E6853="",E6853="!!!",F6853="NEW"),"",INDEX(J$1:J6852,SUMPRODUCT(MAX(ROW(E$1:E6852)*(E6853=E$1:E6852)))))</f>
        <v> </v>
      </c>
      <c r="L6853" s="27"/>
    </row>
    <row r="6854" spans="1:12">
      <c r="A6854" s="20" t="s">
        <v>975</v>
      </c>
      <c r="E6854" s="22">
        <f>IF(D6854="?OLD","!!!","")</f>
        <v/>
      </c>
      <c r="F6854" s="23" t="str">
        <f>IF(OR(E6854="",E6854="!!!"),"",IF(NOT(ISNA(VLOOKUP(E6854,E$1:E6853,1,FALSE()))),"OLD",IF(AND(E6854&lt;&gt;"",E6854&lt;&gt;"!!!"),"NEW","")))</f>
        <v> </v>
      </c>
      <c r="G6854" s="24" t="str">
        <f>IF(OR(E6854="",E6854="!!!"),"",IF(OR(J6854=0,AND(J6854=1,K6854=1),AND(J6854=1,I6854="SBJ"),AND(J6854=1,I6854=0)),"?IN_FOCUS",IF(J6854&lt;=2,"?ACTIVATED",IF(J6854&lt;&gt;"","?FAMILIAR",IF(F6854="NEW",IF(ISNA(VLOOKUP(E6854,#REF!,1,FALSE())),"?TYPE_IDENTIFIABLE","?REFERENTIAL"),"_")))))</f>
        <v> </v>
      </c>
      <c r="H6854" s="25" t="str">
        <f>IF(J6854&lt;&gt;1,"",IF(I6854="SBJ","CB","?"))</f>
        <v> </v>
      </c>
      <c r="I6854" s="26" t="str">
        <f>IF(OR(E6854="",E6854="!!!",F6854="NEW"),"",INDEX(B6853:B$2,-1+SUMPRODUCT(MAX(ROW(E6853:E$2)*(E6854=E6853:E$2)))))</f>
        <v> </v>
      </c>
      <c r="J6854" s="26" t="str">
        <f>IF(OR(E6854="",E6854="!!!",F6854="NEW"),"",COUNTBLANK(OFFSET(A$1,,,SUMPRODUCT(MAX(ROW(E$2:E6854)*(E6854=E$2:E6854)))))-COUNTBLANK(OFFSET(A$1,,,SUMPRODUCT(MAX(ROW(E$1:E6853)*(E2=E$1:E6853))))))</f>
        <v> </v>
      </c>
      <c r="K6854" s="26" t="str">
        <f>IF(OR(E6854="",E6854="!!!",F6854="NEW"),"",INDEX(J$1:J6853,SUMPRODUCT(MAX(ROW(E$1:E6853)*(E6854=E$1:E6853)))))</f>
        <v> </v>
      </c>
      <c r="L6854" s="27"/>
    </row>
    <row r="6855" spans="1:12">
      <c r="A6855" s="20" t="s">
        <v>1967</v>
      </c>
      <c r="B6855" s="21" t="s">
        <v>962</v>
      </c>
      <c r="C6855" s="21" t="s">
        <v>969</v>
      </c>
      <c r="D6855" s="21" t="s">
        <v>964</v>
      </c>
      <c r="E6855" s="22">
        <f>IF(D6855="?OLD","!!!","")</f>
        <v/>
      </c>
      <c r="F6855" s="23" t="str">
        <f>IF(OR(E6855="",E6855="!!!"),"",IF(NOT(ISNA(VLOOKUP(E6855,E$1:E6854,1,FALSE()))),"OLD",IF(AND(E6855&lt;&gt;"",E6855&lt;&gt;"!!!"),"NEW","")))</f>
        <v> </v>
      </c>
      <c r="G6855" s="24" t="str">
        <f>IF(OR(E6855="",E6855="!!!"),"",IF(OR(J6855=0,AND(J6855=1,K6855=1),AND(J6855=1,I6855="SBJ"),AND(J6855=1,I6855=0)),"?IN_FOCUS",IF(J6855&lt;=2,"?ACTIVATED",IF(J6855&lt;&gt;"","?FAMILIAR",IF(F6855="NEW",IF(ISNA(VLOOKUP(E6855,#REF!,1,FALSE())),"?TYPE_IDENTIFIABLE","?REFERENTIAL"),"_")))))</f>
        <v> </v>
      </c>
      <c r="H6855" s="25" t="str">
        <f>IF(J6855&lt;&gt;1,"",IF(I6855="SBJ","CB","?"))</f>
        <v> </v>
      </c>
      <c r="I6855" s="26" t="str">
        <f>IF(OR(E6855="",E6855="!!!",F6855="NEW"),"",INDEX(B6854:B$2,-1+SUMPRODUCT(MAX(ROW(E6854:E$2)*(E6855=E6854:E$2)))))</f>
        <v> </v>
      </c>
      <c r="J6855" s="26" t="str">
        <f>IF(OR(E6855="",E6855="!!!",F6855="NEW"),"",COUNTBLANK(OFFSET(A$1,,,SUMPRODUCT(MAX(ROW(E$2:E6855)*(E6855=E$2:E6855)))))-COUNTBLANK(OFFSET(A$1,,,SUMPRODUCT(MAX(ROW(E$1:E6854)*(E2=E$1:E6854))))))</f>
        <v> </v>
      </c>
      <c r="K6855" s="26" t="str">
        <f>IF(OR(E6855="",E6855="!!!",F6855="NEW"),"",INDEX(J$1:J6854,SUMPRODUCT(MAX(ROW(E$1:E6854)*(E6855=E$1:E6854)))))</f>
        <v> </v>
      </c>
      <c r="L6855" s="27"/>
    </row>
    <row r="6856" spans="1:12">
      <c r="A6856" s="20" t="s">
        <v>970</v>
      </c>
      <c r="E6856" s="22">
        <f>IF(D6856="?OLD","!!!","")</f>
        <v/>
      </c>
      <c r="F6856" s="23" t="str">
        <f>IF(OR(E6856="",E6856="!!!"),"",IF(NOT(ISNA(VLOOKUP(E6856,E$1:E6855,1,FALSE()))),"OLD",IF(AND(E6856&lt;&gt;"",E6856&lt;&gt;"!!!"),"NEW","")))</f>
        <v> </v>
      </c>
      <c r="G6856" s="24" t="str">
        <f>IF(OR(E6856="",E6856="!!!"),"",IF(OR(J6856=0,AND(J6856=1,K6856=1),AND(J6856=1,I6856="SBJ"),AND(J6856=1,I6856=0)),"?IN_FOCUS",IF(J6856&lt;=2,"?ACTIVATED",IF(J6856&lt;&gt;"","?FAMILIAR",IF(F6856="NEW",IF(ISNA(VLOOKUP(E6856,#REF!,1,FALSE())),"?TYPE_IDENTIFIABLE","?REFERENTIAL"),"_")))))</f>
        <v> </v>
      </c>
      <c r="H6856" s="25" t="str">
        <f>IF(J6856&lt;&gt;1,"",IF(I6856="SBJ","CB","?"))</f>
        <v> </v>
      </c>
      <c r="I6856" s="26" t="str">
        <f>IF(OR(E6856="",E6856="!!!",F6856="NEW"),"",INDEX(B6855:B$2,-1+SUMPRODUCT(MAX(ROW(E6855:E$2)*(E6856=E6855:E$2)))))</f>
        <v> </v>
      </c>
      <c r="J6856" s="26" t="str">
        <f>IF(OR(E6856="",E6856="!!!",F6856="NEW"),"",COUNTBLANK(OFFSET(A$1,,,SUMPRODUCT(MAX(ROW(E$2:E6856)*(E6856=E$2:E6856)))))-COUNTBLANK(OFFSET(A$1,,,SUMPRODUCT(MAX(ROW(E$1:E6855)*(E2=E$1:E6855))))))</f>
        <v> </v>
      </c>
      <c r="K6856" s="26" t="str">
        <f>IF(OR(E6856="",E6856="!!!",F6856="NEW"),"",INDEX(J$1:J6855,SUMPRODUCT(MAX(ROW(E$1:E6855)*(E6856=E$1:E6855)))))</f>
        <v> </v>
      </c>
      <c r="L6856" s="27"/>
    </row>
    <row r="6857" spans="1:12">
      <c r="A6857" s="20" t="s">
        <v>1020</v>
      </c>
      <c r="E6857" s="22">
        <f>IF(D6857="?OLD","!!!","")</f>
        <v/>
      </c>
      <c r="F6857" s="23" t="str">
        <f>IF(OR(E6857="",E6857="!!!"),"",IF(NOT(ISNA(VLOOKUP(E6857,E$1:E6856,1,FALSE()))),"OLD",IF(AND(E6857&lt;&gt;"",E6857&lt;&gt;"!!!"),"NEW","")))</f>
        <v> </v>
      </c>
      <c r="G6857" s="24" t="str">
        <f>IF(OR(E6857="",E6857="!!!"),"",IF(OR(J6857=0,AND(J6857=1,K6857=1),AND(J6857=1,I6857="SBJ"),AND(J6857=1,I6857=0)),"?IN_FOCUS",IF(J6857&lt;=2,"?ACTIVATED",IF(J6857&lt;&gt;"","?FAMILIAR",IF(F6857="NEW",IF(ISNA(VLOOKUP(E6857,#REF!,1,FALSE())),"?TYPE_IDENTIFIABLE","?REFERENTIAL"),"_")))))</f>
        <v> </v>
      </c>
      <c r="H6857" s="25" t="str">
        <f>IF(J6857&lt;&gt;1,"",IF(I6857="SBJ","CB","?"))</f>
        <v> </v>
      </c>
      <c r="I6857" s="26" t="str">
        <f>IF(OR(E6857="",E6857="!!!",F6857="NEW"),"",INDEX(B6856:B$2,-1+SUMPRODUCT(MAX(ROW(E6856:E$2)*(E6857=E6856:E$2)))))</f>
        <v> </v>
      </c>
      <c r="J6857" s="26" t="str">
        <f>IF(OR(E6857="",E6857="!!!",F6857="NEW"),"",COUNTBLANK(OFFSET(A$1,,,SUMPRODUCT(MAX(ROW(E$2:E6857)*(E6857=E$2:E6857)))))-COUNTBLANK(OFFSET(A$1,,,SUMPRODUCT(MAX(ROW(E$1:E6856)*(E2=E$1:E6856))))))</f>
        <v> </v>
      </c>
      <c r="K6857" s="26" t="str">
        <f>IF(OR(E6857="",E6857="!!!",F6857="NEW"),"",INDEX(J$1:J6856,SUMPRODUCT(MAX(ROW(E$1:E6856)*(E6857=E$1:E6856)))))</f>
        <v> </v>
      </c>
      <c r="L6857" s="27"/>
    </row>
    <row r="6858" spans="1:12">
      <c r="A6858" s="20" t="s">
        <v>1247</v>
      </c>
      <c r="B6858" s="21" t="s">
        <v>962</v>
      </c>
      <c r="C6858" s="21" t="s">
        <v>969</v>
      </c>
      <c r="D6858" s="21" t="s">
        <v>964</v>
      </c>
      <c r="E6858" s="22">
        <f>IF(D6858="?OLD","!!!","")</f>
        <v/>
      </c>
      <c r="F6858" s="23" t="str">
        <f>IF(OR(E6858="",E6858="!!!"),"",IF(NOT(ISNA(VLOOKUP(E6858,E$1:E6857,1,FALSE()))),"OLD",IF(AND(E6858&lt;&gt;"",E6858&lt;&gt;"!!!"),"NEW","")))</f>
        <v> </v>
      </c>
      <c r="G6858" s="24" t="str">
        <f>IF(OR(E6858="",E6858="!!!"),"",IF(OR(J6858=0,AND(J6858=1,K6858=1),AND(J6858=1,I6858="SBJ"),AND(J6858=1,I6858=0)),"?IN_FOCUS",IF(J6858&lt;=2,"?ACTIVATED",IF(J6858&lt;&gt;"","?FAMILIAR",IF(F6858="NEW",IF(ISNA(VLOOKUP(E6858,#REF!,1,FALSE())),"?TYPE_IDENTIFIABLE","?REFERENTIAL"),"_")))))</f>
        <v> </v>
      </c>
      <c r="H6858" s="25" t="str">
        <f>IF(J6858&lt;&gt;1,"",IF(I6858="SBJ","CB","?"))</f>
        <v> </v>
      </c>
      <c r="I6858" s="26" t="str">
        <f>IF(OR(E6858="",E6858="!!!",F6858="NEW"),"",INDEX(B6857:B$2,-1+SUMPRODUCT(MAX(ROW(E6857:E$2)*(E6858=E6857:E$2)))))</f>
        <v> </v>
      </c>
      <c r="J6858" s="26" t="str">
        <f>IF(OR(E6858="",E6858="!!!",F6858="NEW"),"",COUNTBLANK(OFFSET(A$1,,,SUMPRODUCT(MAX(ROW(E$2:E6858)*(E6858=E$2:E6858)))))-COUNTBLANK(OFFSET(A$1,,,SUMPRODUCT(MAX(ROW(E$1:E6857)*(E2=E$1:E6857))))))</f>
        <v> </v>
      </c>
      <c r="K6858" s="26" t="str">
        <f>IF(OR(E6858="",E6858="!!!",F6858="NEW"),"",INDEX(J$1:J6857,SUMPRODUCT(MAX(ROW(E$1:E6857)*(E6858=E$1:E6857)))))</f>
        <v> </v>
      </c>
      <c r="L6858" s="27"/>
    </row>
    <row r="6859" spans="1:12">
      <c r="A6859" s="20" t="s">
        <v>1094</v>
      </c>
      <c r="E6859" s="22">
        <f>IF(D6859="?OLD","!!!","")</f>
        <v/>
      </c>
      <c r="F6859" s="23" t="str">
        <f>IF(OR(E6859="",E6859="!!!"),"",IF(NOT(ISNA(VLOOKUP(E6859,E$1:E6858,1,FALSE()))),"OLD",IF(AND(E6859&lt;&gt;"",E6859&lt;&gt;"!!!"),"NEW","")))</f>
        <v> </v>
      </c>
      <c r="G6859" s="24" t="str">
        <f>IF(OR(E6859="",E6859="!!!"),"",IF(OR(J6859=0,AND(J6859=1,K6859=1),AND(J6859=1,I6859="SBJ"),AND(J6859=1,I6859=0)),"?IN_FOCUS",IF(J6859&lt;=2,"?ACTIVATED",IF(J6859&lt;&gt;"","?FAMILIAR",IF(F6859="NEW",IF(ISNA(VLOOKUP(E6859,#REF!,1,FALSE())),"?TYPE_IDENTIFIABLE","?REFERENTIAL"),"_")))))</f>
        <v> </v>
      </c>
      <c r="H6859" s="25" t="str">
        <f>IF(J6859&lt;&gt;1,"",IF(I6859="SBJ","CB","?"))</f>
        <v> </v>
      </c>
      <c r="I6859" s="26" t="str">
        <f>IF(OR(E6859="",E6859="!!!",F6859="NEW"),"",INDEX(B6858:B$2,-1+SUMPRODUCT(MAX(ROW(E6858:E$2)*(E6859=E6858:E$2)))))</f>
        <v> </v>
      </c>
      <c r="J6859" s="26" t="str">
        <f>IF(OR(E6859="",E6859="!!!",F6859="NEW"),"",COUNTBLANK(OFFSET(A$1,,,SUMPRODUCT(MAX(ROW(E$2:E6859)*(E6859=E$2:E6859)))))-COUNTBLANK(OFFSET(A$1,,,SUMPRODUCT(MAX(ROW(E$1:E6858)*(E2=E$1:E6858))))))</f>
        <v> </v>
      </c>
      <c r="K6859" s="26" t="str">
        <f>IF(OR(E6859="",E6859="!!!",F6859="NEW"),"",INDEX(J$1:J6858,SUMPRODUCT(MAX(ROW(E$1:E6858)*(E6859=E$1:E6858)))))</f>
        <v> </v>
      </c>
      <c r="L6859" s="27"/>
    </row>
    <row r="6860" spans="1:12">
      <c r="A6860" s="20" t="s">
        <v>995</v>
      </c>
      <c r="E6860" s="22">
        <f>IF(D6860="?OLD","!!!","")</f>
        <v/>
      </c>
      <c r="F6860" s="23" t="str">
        <f>IF(OR(E6860="",E6860="!!!"),"",IF(NOT(ISNA(VLOOKUP(E6860,E$1:E6859,1,FALSE()))),"OLD",IF(AND(E6860&lt;&gt;"",E6860&lt;&gt;"!!!"),"NEW","")))</f>
        <v> </v>
      </c>
      <c r="G6860" s="24" t="str">
        <f>IF(OR(E6860="",E6860="!!!"),"",IF(OR(J6860=0,AND(J6860=1,K6860=1),AND(J6860=1,I6860="SBJ"),AND(J6860=1,I6860=0)),"?IN_FOCUS",IF(J6860&lt;=2,"?ACTIVATED",IF(J6860&lt;&gt;"","?FAMILIAR",IF(F6860="NEW",IF(ISNA(VLOOKUP(E6860,#REF!,1,FALSE())),"?TYPE_IDENTIFIABLE","?REFERENTIAL"),"_")))))</f>
        <v> </v>
      </c>
      <c r="H6860" s="25" t="str">
        <f>IF(J6860&lt;&gt;1,"",IF(I6860="SBJ","CB","?"))</f>
        <v> </v>
      </c>
      <c r="I6860" s="26" t="str">
        <f>IF(OR(E6860="",E6860="!!!",F6860="NEW"),"",INDEX(B6859:B$2,-1+SUMPRODUCT(MAX(ROW(E6859:E$2)*(E6860=E6859:E$2)))))</f>
        <v> </v>
      </c>
      <c r="J6860" s="26" t="str">
        <f>IF(OR(E6860="",E6860="!!!",F6860="NEW"),"",COUNTBLANK(OFFSET(A$1,,,SUMPRODUCT(MAX(ROW(E$2:E6860)*(E6860=E$2:E6860)))))-COUNTBLANK(OFFSET(A$1,,,SUMPRODUCT(MAX(ROW(E$1:E6859)*(E2=E$1:E6859))))))</f>
        <v> </v>
      </c>
      <c r="K6860" s="26" t="str">
        <f>IF(OR(E6860="",E6860="!!!",F6860="NEW"),"",INDEX(J$1:J6859,SUMPRODUCT(MAX(ROW(E$1:E6859)*(E6860=E$1:E6859)))))</f>
        <v> </v>
      </c>
      <c r="L6860" s="27"/>
    </row>
    <row r="6861" spans="1:12">
      <c r="A6861" s="20" t="s">
        <v>2597</v>
      </c>
      <c r="B6861" s="21" t="s">
        <v>1046</v>
      </c>
      <c r="C6861" s="21" t="s">
        <v>997</v>
      </c>
      <c r="D6861" s="21" t="s">
        <v>964</v>
      </c>
      <c r="E6861" s="22">
        <f>IF(D6861="?OLD","!!!","")</f>
        <v/>
      </c>
      <c r="F6861" s="23" t="str">
        <f>IF(OR(E6861="",E6861="!!!"),"",IF(NOT(ISNA(VLOOKUP(E6861,E$1:E6860,1,FALSE()))),"OLD",IF(AND(E6861&lt;&gt;"",E6861&lt;&gt;"!!!"),"NEW","")))</f>
        <v> </v>
      </c>
      <c r="G6861" s="24" t="str">
        <f>IF(OR(E6861="",E6861="!!!"),"",IF(OR(J6861=0,AND(J6861=1,K6861=1),AND(J6861=1,I6861="SBJ"),AND(J6861=1,I6861=0)),"?IN_FOCUS",IF(J6861&lt;=2,"?ACTIVATED",IF(J6861&lt;&gt;"","?FAMILIAR",IF(F6861="NEW",IF(ISNA(VLOOKUP(E6861,#REF!,1,FALSE())),"?TYPE_IDENTIFIABLE","?REFERENTIAL"),"_")))))</f>
        <v> </v>
      </c>
      <c r="H6861" s="25" t="str">
        <f>IF(J6861&lt;&gt;1,"",IF(I6861="SBJ","CB","?"))</f>
        <v> </v>
      </c>
      <c r="I6861" s="26" t="str">
        <f>IF(OR(E6861="",E6861="!!!",F6861="NEW"),"",INDEX(B6860:B$2,-1+SUMPRODUCT(MAX(ROW(E6860:E$2)*(E6861=E6860:E$2)))))</f>
        <v> </v>
      </c>
      <c r="J6861" s="26" t="str">
        <f>IF(OR(E6861="",E6861="!!!",F6861="NEW"),"",COUNTBLANK(OFFSET(A$1,,,SUMPRODUCT(MAX(ROW(E$2:E6861)*(E6861=E$2:E6861)))))-COUNTBLANK(OFFSET(A$1,,,SUMPRODUCT(MAX(ROW(E$1:E6860)*(E2=E$1:E6860))))))</f>
        <v> </v>
      </c>
      <c r="K6861" s="26" t="str">
        <f>IF(OR(E6861="",E6861="!!!",F6861="NEW"),"",INDEX(J$1:J6860,SUMPRODUCT(MAX(ROW(E$1:E6860)*(E6861=E$1:E6860)))))</f>
        <v> </v>
      </c>
      <c r="L6861" s="27"/>
    </row>
    <row r="6862" spans="1:12">
      <c r="A6862" s="20" t="s">
        <v>2600</v>
      </c>
      <c r="E6862" s="22">
        <f>IF(D6862="?OLD","!!!","")</f>
        <v/>
      </c>
      <c r="F6862" s="23" t="str">
        <f>IF(OR(E6862="",E6862="!!!"),"",IF(NOT(ISNA(VLOOKUP(E6862,E$1:E6861,1,FALSE()))),"OLD",IF(AND(E6862&lt;&gt;"",E6862&lt;&gt;"!!!"),"NEW","")))</f>
        <v> </v>
      </c>
      <c r="G6862" s="24" t="str">
        <f>IF(OR(E6862="",E6862="!!!"),"",IF(OR(J6862=0,AND(J6862=1,K6862=1),AND(J6862=1,I6862="SBJ"),AND(J6862=1,I6862=0)),"?IN_FOCUS",IF(J6862&lt;=2,"?ACTIVATED",IF(J6862&lt;&gt;"","?FAMILIAR",IF(F6862="NEW",IF(ISNA(VLOOKUP(E6862,#REF!,1,FALSE())),"?TYPE_IDENTIFIABLE","?REFERENTIAL"),"_")))))</f>
        <v> </v>
      </c>
      <c r="H6862" s="25" t="str">
        <f>IF(J6862&lt;&gt;1,"",IF(I6862="SBJ","CB","?"))</f>
        <v> </v>
      </c>
      <c r="I6862" s="26" t="str">
        <f>IF(OR(E6862="",E6862="!!!",F6862="NEW"),"",INDEX(B6861:B$2,-1+SUMPRODUCT(MAX(ROW(E6861:E$2)*(E6862=E6861:E$2)))))</f>
        <v> </v>
      </c>
      <c r="J6862" s="26" t="str">
        <f>IF(OR(E6862="",E6862="!!!",F6862="NEW"),"",COUNTBLANK(OFFSET(A$1,,,SUMPRODUCT(MAX(ROW(E$2:E6862)*(E6862=E$2:E6862)))))-COUNTBLANK(OFFSET(A$1,,,SUMPRODUCT(MAX(ROW(E$1:E6861)*(E2=E$1:E6861))))))</f>
        <v> </v>
      </c>
      <c r="K6862" s="26" t="str">
        <f>IF(OR(E6862="",E6862="!!!",F6862="NEW"),"",INDEX(J$1:J6861,SUMPRODUCT(MAX(ROW(E$1:E6861)*(E6862=E$1:E6861)))))</f>
        <v> </v>
      </c>
      <c r="L6862" s="27"/>
    </row>
    <row r="6863" spans="1:12">
      <c r="A6863" s="20" t="s">
        <v>989</v>
      </c>
      <c r="E6863" s="22">
        <f>IF(D6863="?OLD","!!!","")</f>
        <v/>
      </c>
      <c r="F6863" s="23" t="str">
        <f>IF(OR(E6863="",E6863="!!!"),"",IF(NOT(ISNA(VLOOKUP(E6863,E$1:E6862,1,FALSE()))),"OLD",IF(AND(E6863&lt;&gt;"",E6863&lt;&gt;"!!!"),"NEW","")))</f>
        <v> </v>
      </c>
      <c r="G6863" s="24" t="str">
        <f>IF(OR(E6863="",E6863="!!!"),"",IF(OR(J6863=0,AND(J6863=1,K6863=1),AND(J6863=1,I6863="SBJ"),AND(J6863=1,I6863=0)),"?IN_FOCUS",IF(J6863&lt;=2,"?ACTIVATED",IF(J6863&lt;&gt;"","?FAMILIAR",IF(F6863="NEW",IF(ISNA(VLOOKUP(E6863,#REF!,1,FALSE())),"?TYPE_IDENTIFIABLE","?REFERENTIAL"),"_")))))</f>
        <v> </v>
      </c>
      <c r="H6863" s="25" t="str">
        <f>IF(J6863&lt;&gt;1,"",IF(I6863="SBJ","CB","?"))</f>
        <v> </v>
      </c>
      <c r="I6863" s="26" t="str">
        <f>IF(OR(E6863="",E6863="!!!",F6863="NEW"),"",INDEX(B6862:B$2,-1+SUMPRODUCT(MAX(ROW(E6862:E$2)*(E6863=E6862:E$2)))))</f>
        <v> </v>
      </c>
      <c r="J6863" s="26" t="str">
        <f>IF(OR(E6863="",E6863="!!!",F6863="NEW"),"",COUNTBLANK(OFFSET(A$1,,,SUMPRODUCT(MAX(ROW(E$2:E6863)*(E6863=E$2:E6863)))))-COUNTBLANK(OFFSET(A$1,,,SUMPRODUCT(MAX(ROW(E$1:E6862)*(E2=E$1:E6862))))))</f>
        <v> </v>
      </c>
      <c r="K6863" s="26" t="str">
        <f>IF(OR(E6863="",E6863="!!!",F6863="NEW"),"",INDEX(J$1:J6862,SUMPRODUCT(MAX(ROW(E$1:E6862)*(E6863=E$1:E6862)))))</f>
        <v> </v>
      </c>
      <c r="L6863" s="27"/>
    </row>
    <row r="6864" spans="1:12">
      <c r="A6864" s="20" t="s">
        <v>2601</v>
      </c>
      <c r="B6864" s="21" t="s">
        <v>993</v>
      </c>
      <c r="C6864" s="21" t="s">
        <v>969</v>
      </c>
      <c r="D6864" s="21" t="s">
        <v>964</v>
      </c>
      <c r="E6864" s="22">
        <f>IF(D6864="?OLD","!!!","")</f>
        <v/>
      </c>
      <c r="F6864" s="23" t="str">
        <f>IF(OR(E6864="",E6864="!!!"),"",IF(NOT(ISNA(VLOOKUP(E6864,E$1:E6863,1,FALSE()))),"OLD",IF(AND(E6864&lt;&gt;"",E6864&lt;&gt;"!!!"),"NEW","")))</f>
        <v> </v>
      </c>
      <c r="G6864" s="24" t="str">
        <f>IF(OR(E6864="",E6864="!!!"),"",IF(OR(J6864=0,AND(J6864=1,K6864=1),AND(J6864=1,I6864="SBJ"),AND(J6864=1,I6864=0)),"?IN_FOCUS",IF(J6864&lt;=2,"?ACTIVATED",IF(J6864&lt;&gt;"","?FAMILIAR",IF(F6864="NEW",IF(ISNA(VLOOKUP(E6864,#REF!,1,FALSE())),"?TYPE_IDENTIFIABLE","?REFERENTIAL"),"_")))))</f>
        <v> </v>
      </c>
      <c r="H6864" s="25" t="str">
        <f>IF(J6864&lt;&gt;1,"",IF(I6864="SBJ","CB","?"))</f>
        <v> </v>
      </c>
      <c r="I6864" s="26" t="str">
        <f>IF(OR(E6864="",E6864="!!!",F6864="NEW"),"",INDEX(B6863:B$2,-1+SUMPRODUCT(MAX(ROW(E6863:E$2)*(E6864=E6863:E$2)))))</f>
        <v> </v>
      </c>
      <c r="J6864" s="26" t="str">
        <f>IF(OR(E6864="",E6864="!!!",F6864="NEW"),"",COUNTBLANK(OFFSET(A$1,,,SUMPRODUCT(MAX(ROW(E$2:E6864)*(E6864=E$2:E6864)))))-COUNTBLANK(OFFSET(A$1,,,SUMPRODUCT(MAX(ROW(E$1:E6863)*(E2=E$1:E6863))))))</f>
        <v> </v>
      </c>
      <c r="K6864" s="26" t="str">
        <f>IF(OR(E6864="",E6864="!!!",F6864="NEW"),"",INDEX(J$1:J6863,SUMPRODUCT(MAX(ROW(E$1:E6863)*(E6864=E$1:E6863)))))</f>
        <v> </v>
      </c>
      <c r="L6864" s="27"/>
    </row>
    <row r="6865" spans="1:12">
      <c r="A6865" s="20" t="s">
        <v>970</v>
      </c>
      <c r="E6865" s="22">
        <f>IF(D6865="?OLD","!!!","")</f>
        <v/>
      </c>
      <c r="F6865" s="23" t="str">
        <f>IF(OR(E6865="",E6865="!!!"),"",IF(NOT(ISNA(VLOOKUP(E6865,E$1:E6864,1,FALSE()))),"OLD",IF(AND(E6865&lt;&gt;"",E6865&lt;&gt;"!!!"),"NEW","")))</f>
        <v> </v>
      </c>
      <c r="G6865" s="24" t="str">
        <f>IF(OR(E6865="",E6865="!!!"),"",IF(OR(J6865=0,AND(J6865=1,K6865=1),AND(J6865=1,I6865="SBJ"),AND(J6865=1,I6865=0)),"?IN_FOCUS",IF(J6865&lt;=2,"?ACTIVATED",IF(J6865&lt;&gt;"","?FAMILIAR",IF(F6865="NEW",IF(ISNA(VLOOKUP(E6865,#REF!,1,FALSE())),"?TYPE_IDENTIFIABLE","?REFERENTIAL"),"_")))))</f>
        <v> </v>
      </c>
      <c r="H6865" s="25" t="str">
        <f>IF(J6865&lt;&gt;1,"",IF(I6865="SBJ","CB","?"))</f>
        <v> </v>
      </c>
      <c r="I6865" s="26" t="str">
        <f>IF(OR(E6865="",E6865="!!!",F6865="NEW"),"",INDEX(B6864:B$2,-1+SUMPRODUCT(MAX(ROW(E6864:E$2)*(E6865=E6864:E$2)))))</f>
        <v> </v>
      </c>
      <c r="J6865" s="26" t="str">
        <f>IF(OR(E6865="",E6865="!!!",F6865="NEW"),"",COUNTBLANK(OFFSET(A$1,,,SUMPRODUCT(MAX(ROW(E$2:E6865)*(E6865=E$2:E6865)))))-COUNTBLANK(OFFSET(A$1,,,SUMPRODUCT(MAX(ROW(E$1:E6864)*(E2=E$1:E6864))))))</f>
        <v> </v>
      </c>
      <c r="K6865" s="26" t="str">
        <f>IF(OR(E6865="",E6865="!!!",F6865="NEW"),"",INDEX(J$1:J6864,SUMPRODUCT(MAX(ROW(E$1:E6864)*(E6865=E$1:E6864)))))</f>
        <v> </v>
      </c>
      <c r="L6865" s="27"/>
    </row>
    <row r="6866" spans="1:12">
      <c r="A6866" s="20" t="s">
        <v>1020</v>
      </c>
      <c r="E6866" s="22">
        <f>IF(D6866="?OLD","!!!","")</f>
        <v/>
      </c>
      <c r="F6866" s="23" t="str">
        <f>IF(OR(E6866="",E6866="!!!"),"",IF(NOT(ISNA(VLOOKUP(E6866,E$1:E6865,1,FALSE()))),"OLD",IF(AND(E6866&lt;&gt;"",E6866&lt;&gt;"!!!"),"NEW","")))</f>
        <v> </v>
      </c>
      <c r="G6866" s="24" t="str">
        <f>IF(OR(E6866="",E6866="!!!"),"",IF(OR(J6866=0,AND(J6866=1,K6866=1),AND(J6866=1,I6866="SBJ"),AND(J6866=1,I6866=0)),"?IN_FOCUS",IF(J6866&lt;=2,"?ACTIVATED",IF(J6866&lt;&gt;"","?FAMILIAR",IF(F6866="NEW",IF(ISNA(VLOOKUP(E6866,#REF!,1,FALSE())),"?TYPE_IDENTIFIABLE","?REFERENTIAL"),"_")))))</f>
        <v> </v>
      </c>
      <c r="H6866" s="25" t="str">
        <f>IF(J6866&lt;&gt;1,"",IF(I6866="SBJ","CB","?"))</f>
        <v> </v>
      </c>
      <c r="I6866" s="26" t="str">
        <f>IF(OR(E6866="",E6866="!!!",F6866="NEW"),"",INDEX(B6865:B$2,-1+SUMPRODUCT(MAX(ROW(E6865:E$2)*(E6866=E6865:E$2)))))</f>
        <v> </v>
      </c>
      <c r="J6866" s="26" t="str">
        <f>IF(OR(E6866="",E6866="!!!",F6866="NEW"),"",COUNTBLANK(OFFSET(A$1,,,SUMPRODUCT(MAX(ROW(E$2:E6866)*(E6866=E$2:E6866)))))-COUNTBLANK(OFFSET(A$1,,,SUMPRODUCT(MAX(ROW(E$1:E6865)*(E2=E$1:E6865))))))</f>
        <v> </v>
      </c>
      <c r="K6866" s="26" t="str">
        <f>IF(OR(E6866="",E6866="!!!",F6866="NEW"),"",INDEX(J$1:J6865,SUMPRODUCT(MAX(ROW(E$1:E6865)*(E6866=E$1:E6865)))))</f>
        <v> </v>
      </c>
      <c r="L6866" s="27"/>
    </row>
    <row r="6867" spans="1:12">
      <c r="A6867" s="20" t="s">
        <v>2304</v>
      </c>
      <c r="B6867" s="21" t="s">
        <v>980</v>
      </c>
      <c r="C6867" s="21" t="s">
        <v>969</v>
      </c>
      <c r="D6867" s="21" t="s">
        <v>964</v>
      </c>
      <c r="E6867" s="22">
        <f>IF(D6867="?OLD","!!!","")</f>
        <v/>
      </c>
      <c r="F6867" s="23" t="str">
        <f>IF(OR(E6867="",E6867="!!!"),"",IF(NOT(ISNA(VLOOKUP(E6867,E$1:E6866,1,FALSE()))),"OLD",IF(AND(E6867&lt;&gt;"",E6867&lt;&gt;"!!!"),"NEW","")))</f>
        <v> </v>
      </c>
      <c r="G6867" s="24" t="str">
        <f>IF(OR(E6867="",E6867="!!!"),"",IF(OR(J6867=0,AND(J6867=1,K6867=1),AND(J6867=1,I6867="SBJ"),AND(J6867=1,I6867=0)),"?IN_FOCUS",IF(J6867&lt;=2,"?ACTIVATED",IF(J6867&lt;&gt;"","?FAMILIAR",IF(F6867="NEW",IF(ISNA(VLOOKUP(E6867,#REF!,1,FALSE())),"?TYPE_IDENTIFIABLE","?REFERENTIAL"),"_")))))</f>
        <v> </v>
      </c>
      <c r="H6867" s="25" t="str">
        <f>IF(J6867&lt;&gt;1,"",IF(I6867="SBJ","CB","?"))</f>
        <v> </v>
      </c>
      <c r="I6867" s="26" t="str">
        <f>IF(OR(E6867="",E6867="!!!",F6867="NEW"),"",INDEX(B6866:B$2,-1+SUMPRODUCT(MAX(ROW(E6866:E$2)*(E6867=E6866:E$2)))))</f>
        <v> </v>
      </c>
      <c r="J6867" s="26" t="str">
        <f>IF(OR(E6867="",E6867="!!!",F6867="NEW"),"",COUNTBLANK(OFFSET(A$1,,,SUMPRODUCT(MAX(ROW(E$2:E6867)*(E6867=E$2:E6867)))))-COUNTBLANK(OFFSET(A$1,,,SUMPRODUCT(MAX(ROW(E$1:E6866)*(E2=E$1:E6866))))))</f>
        <v> </v>
      </c>
      <c r="K6867" s="26" t="str">
        <f>IF(OR(E6867="",E6867="!!!",F6867="NEW"),"",INDEX(J$1:J6866,SUMPRODUCT(MAX(ROW(E$1:E6866)*(E6867=E$1:E6866)))))</f>
        <v> </v>
      </c>
      <c r="L6867" s="27"/>
    </row>
    <row r="6868" spans="1:12">
      <c r="A6868" s="20" t="s">
        <v>1019</v>
      </c>
      <c r="E6868" s="22">
        <f>IF(D6868="?OLD","!!!","")</f>
        <v/>
      </c>
      <c r="F6868" s="23" t="str">
        <f>IF(OR(E6868="",E6868="!!!"),"",IF(NOT(ISNA(VLOOKUP(E6868,E$1:E6867,1,FALSE()))),"OLD",IF(AND(E6868&lt;&gt;"",E6868&lt;&gt;"!!!"),"NEW","")))</f>
        <v> </v>
      </c>
      <c r="G6868" s="24" t="str">
        <f>IF(OR(E6868="",E6868="!!!"),"",IF(OR(J6868=0,AND(J6868=1,K6868=1),AND(J6868=1,I6868="SBJ"),AND(J6868=1,I6868=0)),"?IN_FOCUS",IF(J6868&lt;=2,"?ACTIVATED",IF(J6868&lt;&gt;"","?FAMILIAR",IF(F6868="NEW",IF(ISNA(VLOOKUP(E6868,#REF!,1,FALSE())),"?TYPE_IDENTIFIABLE","?REFERENTIAL"),"_")))))</f>
        <v> </v>
      </c>
      <c r="H6868" s="25" t="str">
        <f>IF(J6868&lt;&gt;1,"",IF(I6868="SBJ","CB","?"))</f>
        <v> </v>
      </c>
      <c r="I6868" s="26" t="str">
        <f>IF(OR(E6868="",E6868="!!!",F6868="NEW"),"",INDEX(B6867:B$2,-1+SUMPRODUCT(MAX(ROW(E6867:E$2)*(E6868=E6867:E$2)))))</f>
        <v> </v>
      </c>
      <c r="J6868" s="26" t="str">
        <f>IF(OR(E6868="",E6868="!!!",F6868="NEW"),"",COUNTBLANK(OFFSET(A$1,,,SUMPRODUCT(MAX(ROW(E$2:E6868)*(E6868=E$2:E6868)))))-COUNTBLANK(OFFSET(A$1,,,SUMPRODUCT(MAX(ROW(E$1:E6867)*(E2=E$1:E6867))))))</f>
        <v> </v>
      </c>
      <c r="K6868" s="26" t="str">
        <f>IF(OR(E6868="",E6868="!!!",F6868="NEW"),"",INDEX(J$1:J6867,SUMPRODUCT(MAX(ROW(E$1:E6867)*(E6868=E$1:E6867)))))</f>
        <v> </v>
      </c>
      <c r="L6868" s="27"/>
    </row>
    <row r="6869" spans="1:12">
      <c r="A6869" s="20" t="s">
        <v>971</v>
      </c>
      <c r="E6869" s="22">
        <f>IF(D6869="?OLD","!!!","")</f>
        <v/>
      </c>
      <c r="F6869" s="23" t="str">
        <f>IF(OR(E6869="",E6869="!!!"),"",IF(NOT(ISNA(VLOOKUP(E6869,E$1:E6868,1,FALSE()))),"OLD",IF(AND(E6869&lt;&gt;"",E6869&lt;&gt;"!!!"),"NEW","")))</f>
        <v> </v>
      </c>
      <c r="G6869" s="24" t="str">
        <f>IF(OR(E6869="",E6869="!!!"),"",IF(OR(J6869=0,AND(J6869=1,K6869=1),AND(J6869=1,I6869="SBJ"),AND(J6869=1,I6869=0)),"?IN_FOCUS",IF(J6869&lt;=2,"?ACTIVATED",IF(J6869&lt;&gt;"","?FAMILIAR",IF(F6869="NEW",IF(ISNA(VLOOKUP(E6869,#REF!,1,FALSE())),"?TYPE_IDENTIFIABLE","?REFERENTIAL"),"_")))))</f>
        <v> </v>
      </c>
      <c r="H6869" s="25" t="str">
        <f>IF(J6869&lt;&gt;1,"",IF(I6869="SBJ","CB","?"))</f>
        <v> </v>
      </c>
      <c r="I6869" s="26" t="str">
        <f>IF(OR(E6869="",E6869="!!!",F6869="NEW"),"",INDEX(B6868:B$2,-1+SUMPRODUCT(MAX(ROW(E6868:E$2)*(E6869=E6868:E$2)))))</f>
        <v> </v>
      </c>
      <c r="J6869" s="26" t="str">
        <f>IF(OR(E6869="",E6869="!!!",F6869="NEW"),"",COUNTBLANK(OFFSET(A$1,,,SUMPRODUCT(MAX(ROW(E$2:E6869)*(E6869=E$2:E6869)))))-COUNTBLANK(OFFSET(A$1,,,SUMPRODUCT(MAX(ROW(E$1:E6868)*(E2=E$1:E6868))))))</f>
        <v> </v>
      </c>
      <c r="K6869" s="26" t="str">
        <f>IF(OR(E6869="",E6869="!!!",F6869="NEW"),"",INDEX(J$1:J6868,SUMPRODUCT(MAX(ROW(E$1:E6868)*(E6869=E$1:E6868)))))</f>
        <v> </v>
      </c>
      <c r="L6869" s="27"/>
    </row>
    <row r="6870" spans="1:12">
      <c r="A6870" s="20" t="s">
        <v>1291</v>
      </c>
      <c r="B6870" s="21" t="s">
        <v>1000</v>
      </c>
      <c r="C6870" s="21" t="s">
        <v>963</v>
      </c>
      <c r="D6870" s="21" t="s">
        <v>964</v>
      </c>
      <c r="E6870" s="22">
        <f>IF(D6870="?OLD","!!!","")</f>
        <v/>
      </c>
      <c r="F6870" s="23" t="str">
        <f>IF(OR(E6870="",E6870="!!!"),"",IF(NOT(ISNA(VLOOKUP(E6870,E$1:E6869,1,FALSE()))),"OLD",IF(AND(E6870&lt;&gt;"",E6870&lt;&gt;"!!!"),"NEW","")))</f>
        <v> </v>
      </c>
      <c r="G6870" s="24" t="str">
        <f>IF(OR(E6870="",E6870="!!!"),"",IF(OR(J6870=0,AND(J6870=1,K6870=1),AND(J6870=1,I6870="SBJ"),AND(J6870=1,I6870=0)),"?IN_FOCUS",IF(J6870&lt;=2,"?ACTIVATED",IF(J6870&lt;&gt;"","?FAMILIAR",IF(F6870="NEW",IF(ISNA(VLOOKUP(E6870,#REF!,1,FALSE())),"?TYPE_IDENTIFIABLE","?REFERENTIAL"),"_")))))</f>
        <v> </v>
      </c>
      <c r="H6870" s="25" t="str">
        <f>IF(J6870&lt;&gt;1,"",IF(I6870="SBJ","CB","?"))</f>
        <v> </v>
      </c>
      <c r="I6870" s="26" t="str">
        <f>IF(OR(E6870="",E6870="!!!",F6870="NEW"),"",INDEX(B6869:B$2,-1+SUMPRODUCT(MAX(ROW(E6869:E$2)*(E6870=E6869:E$2)))))</f>
        <v> </v>
      </c>
      <c r="J6870" s="26" t="str">
        <f>IF(OR(E6870="",E6870="!!!",F6870="NEW"),"",COUNTBLANK(OFFSET(A$1,,,SUMPRODUCT(MAX(ROW(E$2:E6870)*(E6870=E$2:E6870)))))-COUNTBLANK(OFFSET(A$1,,,SUMPRODUCT(MAX(ROW(E$1:E6869)*(E2=E$1:E6869))))))</f>
        <v> </v>
      </c>
      <c r="K6870" s="26" t="str">
        <f>IF(OR(E6870="",E6870="!!!",F6870="NEW"),"",INDEX(J$1:J6869,SUMPRODUCT(MAX(ROW(E$1:E6869)*(E6870=E$1:E6869)))))</f>
        <v> </v>
      </c>
      <c r="L6870" s="27"/>
    </row>
    <row r="6871" spans="1:12">
      <c r="A6871" s="20" t="s">
        <v>1094</v>
      </c>
      <c r="E6871" s="22">
        <f>IF(D6871="?OLD","!!!","")</f>
        <v/>
      </c>
      <c r="F6871" s="23" t="str">
        <f>IF(OR(E6871="",E6871="!!!"),"",IF(NOT(ISNA(VLOOKUP(E6871,E$1:E6870,1,FALSE()))),"OLD",IF(AND(E6871&lt;&gt;"",E6871&lt;&gt;"!!!"),"NEW","")))</f>
        <v> </v>
      </c>
      <c r="G6871" s="24" t="str">
        <f>IF(OR(E6871="",E6871="!!!"),"",IF(OR(J6871=0,AND(J6871=1,K6871=1),AND(J6871=1,I6871="SBJ"),AND(J6871=1,I6871=0)),"?IN_FOCUS",IF(J6871&lt;=2,"?ACTIVATED",IF(J6871&lt;&gt;"","?FAMILIAR",IF(F6871="NEW",IF(ISNA(VLOOKUP(E6871,#REF!,1,FALSE())),"?TYPE_IDENTIFIABLE","?REFERENTIAL"),"_")))))</f>
        <v> </v>
      </c>
      <c r="H6871" s="25" t="str">
        <f>IF(J6871&lt;&gt;1,"",IF(I6871="SBJ","CB","?"))</f>
        <v> </v>
      </c>
      <c r="I6871" s="26" t="str">
        <f>IF(OR(E6871="",E6871="!!!",F6871="NEW"),"",INDEX(B6870:B$2,-1+SUMPRODUCT(MAX(ROW(E6870:E$2)*(E6871=E6870:E$2)))))</f>
        <v> </v>
      </c>
      <c r="J6871" s="26" t="str">
        <f>IF(OR(E6871="",E6871="!!!",F6871="NEW"),"",COUNTBLANK(OFFSET(A$1,,,SUMPRODUCT(MAX(ROW(E$2:E6871)*(E6871=E$2:E6871)))))-COUNTBLANK(OFFSET(A$1,,,SUMPRODUCT(MAX(ROW(E$1:E6870)*(E2=E$1:E6870))))))</f>
        <v> </v>
      </c>
      <c r="K6871" s="26" t="str">
        <f>IF(OR(E6871="",E6871="!!!",F6871="NEW"),"",INDEX(J$1:J6870,SUMPRODUCT(MAX(ROW(E$1:E6870)*(E6871=E$1:E6870)))))</f>
        <v> </v>
      </c>
      <c r="L6871" s="27"/>
    </row>
    <row r="6872" spans="1:12">
      <c r="A6872" s="20" t="s">
        <v>1009</v>
      </c>
      <c r="E6872" s="22">
        <f>IF(D6872="?OLD","!!!","")</f>
        <v/>
      </c>
      <c r="F6872" s="23" t="str">
        <f>IF(OR(E6872="",E6872="!!!"),"",IF(NOT(ISNA(VLOOKUP(E6872,E$1:E6871,1,FALSE()))),"OLD",IF(AND(E6872&lt;&gt;"",E6872&lt;&gt;"!!!"),"NEW","")))</f>
        <v> </v>
      </c>
      <c r="G6872" s="24" t="str">
        <f>IF(OR(E6872="",E6872="!!!"),"",IF(OR(J6872=0,AND(J6872=1,K6872=1),AND(J6872=1,I6872="SBJ"),AND(J6872=1,I6872=0)),"?IN_FOCUS",IF(J6872&lt;=2,"?ACTIVATED",IF(J6872&lt;&gt;"","?FAMILIAR",IF(F6872="NEW",IF(ISNA(VLOOKUP(E6872,#REF!,1,FALSE())),"?TYPE_IDENTIFIABLE","?REFERENTIAL"),"_")))))</f>
        <v> </v>
      </c>
      <c r="H6872" s="25" t="str">
        <f>IF(J6872&lt;&gt;1,"",IF(I6872="SBJ","CB","?"))</f>
        <v> </v>
      </c>
      <c r="I6872" s="26" t="str">
        <f>IF(OR(E6872="",E6872="!!!",F6872="NEW"),"",INDEX(B6871:B$2,-1+SUMPRODUCT(MAX(ROW(E6871:E$2)*(E6872=E6871:E$2)))))</f>
        <v> </v>
      </c>
      <c r="J6872" s="26" t="str">
        <f>IF(OR(E6872="",E6872="!!!",F6872="NEW"),"",COUNTBLANK(OFFSET(A$1,,,SUMPRODUCT(MAX(ROW(E$2:E6872)*(E6872=E$2:E6872)))))-COUNTBLANK(OFFSET(A$1,,,SUMPRODUCT(MAX(ROW(E$1:E6871)*(E2=E$1:E6871))))))</f>
        <v> </v>
      </c>
      <c r="K6872" s="26" t="str">
        <f>IF(OR(E6872="",E6872="!!!",F6872="NEW"),"",INDEX(J$1:J6871,SUMPRODUCT(MAX(ROW(E$1:E6871)*(E6872=E$1:E6871)))))</f>
        <v> </v>
      </c>
      <c r="L6872" s="27"/>
    </row>
    <row r="6873" spans="1:12">
      <c r="A6873" s="20" t="s">
        <v>1020</v>
      </c>
      <c r="E6873" s="22">
        <f>IF(D6873="?OLD","!!!","")</f>
        <v/>
      </c>
      <c r="F6873" s="23" t="str">
        <f>IF(OR(E6873="",E6873="!!!"),"",IF(NOT(ISNA(VLOOKUP(E6873,E$1:E6872,1,FALSE()))),"OLD",IF(AND(E6873&lt;&gt;"",E6873&lt;&gt;"!!!"),"NEW","")))</f>
        <v> </v>
      </c>
      <c r="G6873" s="24" t="str">
        <f>IF(OR(E6873="",E6873="!!!"),"",IF(OR(J6873=0,AND(J6873=1,K6873=1),AND(J6873=1,I6873="SBJ"),AND(J6873=1,I6873=0)),"?IN_FOCUS",IF(J6873&lt;=2,"?ACTIVATED",IF(J6873&lt;&gt;"","?FAMILIAR",IF(F6873="NEW",IF(ISNA(VLOOKUP(E6873,#REF!,1,FALSE())),"?TYPE_IDENTIFIABLE","?REFERENTIAL"),"_")))))</f>
        <v> </v>
      </c>
      <c r="H6873" s="25" t="str">
        <f>IF(J6873&lt;&gt;1,"",IF(I6873="SBJ","CB","?"))</f>
        <v> </v>
      </c>
      <c r="I6873" s="26" t="str">
        <f>IF(OR(E6873="",E6873="!!!",F6873="NEW"),"",INDEX(B6872:B$2,-1+SUMPRODUCT(MAX(ROW(E6872:E$2)*(E6873=E6872:E$2)))))</f>
        <v> </v>
      </c>
      <c r="J6873" s="26" t="str">
        <f>IF(OR(E6873="",E6873="!!!",F6873="NEW"),"",COUNTBLANK(OFFSET(A$1,,,SUMPRODUCT(MAX(ROW(E$2:E6873)*(E6873=E$2:E6873)))))-COUNTBLANK(OFFSET(A$1,,,SUMPRODUCT(MAX(ROW(E$1:E6872)*(E2=E$1:E6872))))))</f>
        <v> </v>
      </c>
      <c r="K6873" s="26" t="str">
        <f>IF(OR(E6873="",E6873="!!!",F6873="NEW"),"",INDEX(J$1:J6872,SUMPRODUCT(MAX(ROW(E$1:E6872)*(E6873=E$1:E6872)))))</f>
        <v> </v>
      </c>
      <c r="L6873" s="27"/>
    </row>
    <row r="6874" spans="1:12">
      <c r="A6874" s="20" t="s">
        <v>1122</v>
      </c>
      <c r="B6874" s="21" t="s">
        <v>1000</v>
      </c>
      <c r="C6874" s="21" t="s">
        <v>969</v>
      </c>
      <c r="D6874" s="21" t="s">
        <v>964</v>
      </c>
      <c r="E6874" s="22">
        <f>IF(D6874="?OLD","!!!","")</f>
        <v/>
      </c>
      <c r="F6874" s="23" t="str">
        <f>IF(OR(E6874="",E6874="!!!"),"",IF(NOT(ISNA(VLOOKUP(E6874,E$1:E6873,1,FALSE()))),"OLD",IF(AND(E6874&lt;&gt;"",E6874&lt;&gt;"!!!"),"NEW","")))</f>
        <v> </v>
      </c>
      <c r="G6874" s="24" t="str">
        <f>IF(OR(E6874="",E6874="!!!"),"",IF(OR(J6874=0,AND(J6874=1,K6874=1),AND(J6874=1,I6874="SBJ"),AND(J6874=1,I6874=0)),"?IN_FOCUS",IF(J6874&lt;=2,"?ACTIVATED",IF(J6874&lt;&gt;"","?FAMILIAR",IF(F6874="NEW",IF(ISNA(VLOOKUP(E6874,#REF!,1,FALSE())),"?TYPE_IDENTIFIABLE","?REFERENTIAL"),"_")))))</f>
        <v> </v>
      </c>
      <c r="H6874" s="25" t="str">
        <f>IF(J6874&lt;&gt;1,"",IF(I6874="SBJ","CB","?"))</f>
        <v> </v>
      </c>
      <c r="I6874" s="26" t="str">
        <f>IF(OR(E6874="",E6874="!!!",F6874="NEW"),"",INDEX(B6873:B$2,-1+SUMPRODUCT(MAX(ROW(E6873:E$2)*(E6874=E6873:E$2)))))</f>
        <v> </v>
      </c>
      <c r="J6874" s="26" t="str">
        <f>IF(OR(E6874="",E6874="!!!",F6874="NEW"),"",COUNTBLANK(OFFSET(A$1,,,SUMPRODUCT(MAX(ROW(E$2:E6874)*(E6874=E$2:E6874)))))-COUNTBLANK(OFFSET(A$1,,,SUMPRODUCT(MAX(ROW(E$1:E6873)*(E2=E$1:E6873))))))</f>
        <v> </v>
      </c>
      <c r="K6874" s="26" t="str">
        <f>IF(OR(E6874="",E6874="!!!",F6874="NEW"),"",INDEX(J$1:J6873,SUMPRODUCT(MAX(ROW(E$1:E6873)*(E6874=E$1:E6873)))))</f>
        <v> </v>
      </c>
      <c r="L6874" s="27"/>
    </row>
    <row r="6875" spans="1:12">
      <c r="A6875" s="20" t="s">
        <v>974</v>
      </c>
      <c r="E6875" s="22">
        <f>IF(D6875="?OLD","!!!","")</f>
        <v/>
      </c>
      <c r="F6875" s="23" t="str">
        <f>IF(OR(E6875="",E6875="!!!"),"",IF(NOT(ISNA(VLOOKUP(E6875,E$1:E6874,1,FALSE()))),"OLD",IF(AND(E6875&lt;&gt;"",E6875&lt;&gt;"!!!"),"NEW","")))</f>
        <v> </v>
      </c>
      <c r="G6875" s="24" t="str">
        <f>IF(OR(E6875="",E6875="!!!"),"",IF(OR(J6875=0,AND(J6875=1,K6875=1),AND(J6875=1,I6875="SBJ"),AND(J6875=1,I6875=0)),"?IN_FOCUS",IF(J6875&lt;=2,"?ACTIVATED",IF(J6875&lt;&gt;"","?FAMILIAR",IF(F6875="NEW",IF(ISNA(VLOOKUP(E6875,#REF!,1,FALSE())),"?TYPE_IDENTIFIABLE","?REFERENTIAL"),"_")))))</f>
        <v> </v>
      </c>
      <c r="H6875" s="25" t="str">
        <f>IF(J6875&lt;&gt;1,"",IF(I6875="SBJ","CB","?"))</f>
        <v> </v>
      </c>
      <c r="I6875" s="26" t="str">
        <f>IF(OR(E6875="",E6875="!!!",F6875="NEW"),"",INDEX(B6874:B$2,-1+SUMPRODUCT(MAX(ROW(E6874:E$2)*(E6875=E6874:E$2)))))</f>
        <v> </v>
      </c>
      <c r="J6875" s="26" t="str">
        <f>IF(OR(E6875="",E6875="!!!",F6875="NEW"),"",COUNTBLANK(OFFSET(A$1,,,SUMPRODUCT(MAX(ROW(E$2:E6875)*(E6875=E$2:E6875)))))-COUNTBLANK(OFFSET(A$1,,,SUMPRODUCT(MAX(ROW(E$1:E6874)*(E2=E$1:E6874))))))</f>
        <v> </v>
      </c>
      <c r="K6875" s="26" t="str">
        <f>IF(OR(E6875="",E6875="!!!",F6875="NEW"),"",INDEX(J$1:J6874,SUMPRODUCT(MAX(ROW(E$1:E6874)*(E6875=E$1:E6874)))))</f>
        <v> </v>
      </c>
      <c r="L6875" s="27"/>
    </row>
    <row r="6876" spans="1:12">
      <c r="A6876" s="20" t="s">
        <v>1094</v>
      </c>
      <c r="E6876" s="22">
        <f>IF(D6876="?OLD","!!!","")</f>
        <v/>
      </c>
      <c r="F6876" s="23" t="str">
        <f>IF(OR(E6876="",E6876="!!!"),"",IF(NOT(ISNA(VLOOKUP(E6876,E$1:E6875,1,FALSE()))),"OLD",IF(AND(E6876&lt;&gt;"",E6876&lt;&gt;"!!!"),"NEW","")))</f>
        <v> </v>
      </c>
      <c r="G6876" s="24" t="str">
        <f>IF(OR(E6876="",E6876="!!!"),"",IF(OR(J6876=0,AND(J6876=1,K6876=1),AND(J6876=1,I6876="SBJ"),AND(J6876=1,I6876=0)),"?IN_FOCUS",IF(J6876&lt;=2,"?ACTIVATED",IF(J6876&lt;&gt;"","?FAMILIAR",IF(F6876="NEW",IF(ISNA(VLOOKUP(E6876,#REF!,1,FALSE())),"?TYPE_IDENTIFIABLE","?REFERENTIAL"),"_")))))</f>
        <v> </v>
      </c>
      <c r="H6876" s="25" t="str">
        <f>IF(J6876&lt;&gt;1,"",IF(I6876="SBJ","CB","?"))</f>
        <v> </v>
      </c>
      <c r="I6876" s="26" t="str">
        <f>IF(OR(E6876="",E6876="!!!",F6876="NEW"),"",INDEX(B6875:B$2,-1+SUMPRODUCT(MAX(ROW(E6875:E$2)*(E6876=E6875:E$2)))))</f>
        <v> </v>
      </c>
      <c r="J6876" s="26" t="str">
        <f>IF(OR(E6876="",E6876="!!!",F6876="NEW"),"",COUNTBLANK(OFFSET(A$1,,,SUMPRODUCT(MAX(ROW(E$2:E6876)*(E6876=E$2:E6876)))))-COUNTBLANK(OFFSET(A$1,,,SUMPRODUCT(MAX(ROW(E$1:E6875)*(E2=E$1:E6875))))))</f>
        <v> </v>
      </c>
      <c r="K6876" s="26" t="str">
        <f>IF(OR(E6876="",E6876="!!!",F6876="NEW"),"",INDEX(J$1:J6875,SUMPRODUCT(MAX(ROW(E$1:E6875)*(E6876=E$1:E6875)))))</f>
        <v> </v>
      </c>
      <c r="L6876" s="27"/>
    </row>
    <row r="6877" spans="1:12">
      <c r="A6877" s="20" t="s">
        <v>1045</v>
      </c>
      <c r="B6877" s="21" t="s">
        <v>1046</v>
      </c>
      <c r="C6877" s="21" t="s">
        <v>985</v>
      </c>
      <c r="D6877" s="21" t="s">
        <v>964</v>
      </c>
      <c r="E6877" s="22">
        <f>IF(D6877="?OLD","!!!","")</f>
        <v/>
      </c>
      <c r="F6877" s="23" t="str">
        <f>IF(OR(E6877="",E6877="!!!"),"",IF(NOT(ISNA(VLOOKUP(E6877,E$1:E6876,1,FALSE()))),"OLD",IF(AND(E6877&lt;&gt;"",E6877&lt;&gt;"!!!"),"NEW","")))</f>
        <v> </v>
      </c>
      <c r="G6877" s="24" t="str">
        <f>IF(OR(E6877="",E6877="!!!"),"",IF(OR(J6877=0,AND(J6877=1,K6877=1),AND(J6877=1,I6877="SBJ"),AND(J6877=1,I6877=0)),"?IN_FOCUS",IF(J6877&lt;=2,"?ACTIVATED",IF(J6877&lt;&gt;"","?FAMILIAR",IF(F6877="NEW",IF(ISNA(VLOOKUP(E6877,#REF!,1,FALSE())),"?TYPE_IDENTIFIABLE","?REFERENTIAL"),"_")))))</f>
        <v> </v>
      </c>
      <c r="H6877" s="25" t="str">
        <f>IF(J6877&lt;&gt;1,"",IF(I6877="SBJ","CB","?"))</f>
        <v> </v>
      </c>
      <c r="I6877" s="26" t="str">
        <f>IF(OR(E6877="",E6877="!!!",F6877="NEW"),"",INDEX(B6876:B$2,-1+SUMPRODUCT(MAX(ROW(E6876:E$2)*(E6877=E6876:E$2)))))</f>
        <v> </v>
      </c>
      <c r="J6877" s="26" t="str">
        <f>IF(OR(E6877="",E6877="!!!",F6877="NEW"),"",COUNTBLANK(OFFSET(A$1,,,SUMPRODUCT(MAX(ROW(E$2:E6877)*(E6877=E$2:E6877)))))-COUNTBLANK(OFFSET(A$1,,,SUMPRODUCT(MAX(ROW(E$1:E6876)*(E2=E$1:E6876))))))</f>
        <v> </v>
      </c>
      <c r="K6877" s="26" t="str">
        <f>IF(OR(E6877="",E6877="!!!",F6877="NEW"),"",INDEX(J$1:J6876,SUMPRODUCT(MAX(ROW(E$1:E6876)*(E6877=E$1:E6876)))))</f>
        <v> </v>
      </c>
      <c r="L6877" s="27"/>
    </row>
    <row r="6878" spans="1:12">
      <c r="A6878" s="20" t="s">
        <v>1103</v>
      </c>
      <c r="E6878" s="22">
        <f>IF(D6878="?OLD","!!!","")</f>
        <v/>
      </c>
      <c r="F6878" s="23" t="str">
        <f>IF(OR(E6878="",E6878="!!!"),"",IF(NOT(ISNA(VLOOKUP(E6878,E$1:E6877,1,FALSE()))),"OLD",IF(AND(E6878&lt;&gt;"",E6878&lt;&gt;"!!!"),"NEW","")))</f>
        <v> </v>
      </c>
      <c r="G6878" s="24" t="str">
        <f>IF(OR(E6878="",E6878="!!!"),"",IF(OR(J6878=0,AND(J6878=1,K6878=1),AND(J6878=1,I6878="SBJ"),AND(J6878=1,I6878=0)),"?IN_FOCUS",IF(J6878&lt;=2,"?ACTIVATED",IF(J6878&lt;&gt;"","?FAMILIAR",IF(F6878="NEW",IF(ISNA(VLOOKUP(E6878,#REF!,1,FALSE())),"?TYPE_IDENTIFIABLE","?REFERENTIAL"),"_")))))</f>
        <v> </v>
      </c>
      <c r="H6878" s="25" t="str">
        <f>IF(J6878&lt;&gt;1,"",IF(I6878="SBJ","CB","?"))</f>
        <v> </v>
      </c>
      <c r="I6878" s="26" t="str">
        <f>IF(OR(E6878="",E6878="!!!",F6878="NEW"),"",INDEX(B6877:B$2,-1+SUMPRODUCT(MAX(ROW(E6877:E$2)*(E6878=E6877:E$2)))))</f>
        <v> </v>
      </c>
      <c r="J6878" s="26" t="str">
        <f>IF(OR(E6878="",E6878="!!!",F6878="NEW"),"",COUNTBLANK(OFFSET(A$1,,,SUMPRODUCT(MAX(ROW(E$2:E6878)*(E6878=E$2:E6878)))))-COUNTBLANK(OFFSET(A$1,,,SUMPRODUCT(MAX(ROW(E$1:E6877)*(E2=E$1:E6877))))))</f>
        <v> </v>
      </c>
      <c r="K6878" s="26" t="str">
        <f>IF(OR(E6878="",E6878="!!!",F6878="NEW"),"",INDEX(J$1:J6877,SUMPRODUCT(MAX(ROW(E$1:E6877)*(E6878=E$1:E6877)))))</f>
        <v> </v>
      </c>
      <c r="L6878" s="27"/>
    </row>
    <row r="6879" spans="1:12">
      <c r="A6879" s="20" t="s">
        <v>1033</v>
      </c>
      <c r="E6879" s="22">
        <f>IF(D6879="?OLD","!!!","")</f>
        <v/>
      </c>
      <c r="F6879" s="23" t="str">
        <f>IF(OR(E6879="",E6879="!!!"),"",IF(NOT(ISNA(VLOOKUP(E6879,E$1:E6878,1,FALSE()))),"OLD",IF(AND(E6879&lt;&gt;"",E6879&lt;&gt;"!!!"),"NEW","")))</f>
        <v> </v>
      </c>
      <c r="G6879" s="24" t="str">
        <f>IF(OR(E6879="",E6879="!!!"),"",IF(OR(J6879=0,AND(J6879=1,K6879=1),AND(J6879=1,I6879="SBJ"),AND(J6879=1,I6879=0)),"?IN_FOCUS",IF(J6879&lt;=2,"?ACTIVATED",IF(J6879&lt;&gt;"","?FAMILIAR",IF(F6879="NEW",IF(ISNA(VLOOKUP(E6879,#REF!,1,FALSE())),"?TYPE_IDENTIFIABLE","?REFERENTIAL"),"_")))))</f>
        <v> </v>
      </c>
      <c r="H6879" s="25" t="str">
        <f>IF(J6879&lt;&gt;1,"",IF(I6879="SBJ","CB","?"))</f>
        <v> </v>
      </c>
      <c r="I6879" s="26" t="str">
        <f>IF(OR(E6879="",E6879="!!!",F6879="NEW"),"",INDEX(B6878:B$2,-1+SUMPRODUCT(MAX(ROW(E6878:E$2)*(E6879=E6878:E$2)))))</f>
        <v> </v>
      </c>
      <c r="J6879" s="26" t="str">
        <f>IF(OR(E6879="",E6879="!!!",F6879="NEW"),"",COUNTBLANK(OFFSET(A$1,,,SUMPRODUCT(MAX(ROW(E$2:E6879)*(E6879=E$2:E6879)))))-COUNTBLANK(OFFSET(A$1,,,SUMPRODUCT(MAX(ROW(E$1:E6878)*(E2=E$1:E6878))))))</f>
        <v> </v>
      </c>
      <c r="K6879" s="26" t="str">
        <f>IF(OR(E6879="",E6879="!!!",F6879="NEW"),"",INDEX(J$1:J6878,SUMPRODUCT(MAX(ROW(E$1:E6878)*(E6879=E$1:E6878)))))</f>
        <v> </v>
      </c>
      <c r="L6879" s="27"/>
    </row>
    <row r="6880" spans="1:12">
      <c r="A6880" s="20" t="s">
        <v>1356</v>
      </c>
      <c r="E6880" s="22">
        <f>IF(D6880="?OLD","!!!","")</f>
        <v/>
      </c>
      <c r="F6880" s="23" t="str">
        <f>IF(OR(E6880="",E6880="!!!"),"",IF(NOT(ISNA(VLOOKUP(E6880,E$1:E6879,1,FALSE()))),"OLD",IF(AND(E6880&lt;&gt;"",E6880&lt;&gt;"!!!"),"NEW","")))</f>
        <v> </v>
      </c>
      <c r="G6880" s="24" t="str">
        <f>IF(OR(E6880="",E6880="!!!"),"",IF(OR(J6880=0,AND(J6880=1,K6880=1),AND(J6880=1,I6880="SBJ"),AND(J6880=1,I6880=0)),"?IN_FOCUS",IF(J6880&lt;=2,"?ACTIVATED",IF(J6880&lt;&gt;"","?FAMILIAR",IF(F6880="NEW",IF(ISNA(VLOOKUP(E6880,#REF!,1,FALSE())),"?TYPE_IDENTIFIABLE","?REFERENTIAL"),"_")))))</f>
        <v> </v>
      </c>
      <c r="H6880" s="25" t="str">
        <f>IF(J6880&lt;&gt;1,"",IF(I6880="SBJ","CB","?"))</f>
        <v> </v>
      </c>
      <c r="I6880" s="26" t="str">
        <f>IF(OR(E6880="",E6880="!!!",F6880="NEW"),"",INDEX(B6879:B$2,-1+SUMPRODUCT(MAX(ROW(E6879:E$2)*(E6880=E6879:E$2)))))</f>
        <v> </v>
      </c>
      <c r="J6880" s="26" t="str">
        <f>IF(OR(E6880="",E6880="!!!",F6880="NEW"),"",COUNTBLANK(OFFSET(A$1,,,SUMPRODUCT(MAX(ROW(E$2:E6880)*(E6880=E$2:E6880)))))-COUNTBLANK(OFFSET(A$1,,,SUMPRODUCT(MAX(ROW(E$1:E6879)*(E2=E$1:E6879))))))</f>
        <v> </v>
      </c>
      <c r="K6880" s="26" t="str">
        <f>IF(OR(E6880="",E6880="!!!",F6880="NEW"),"",INDEX(J$1:J6879,SUMPRODUCT(MAX(ROW(E$1:E6879)*(E6880=E$1:E6879)))))</f>
        <v> </v>
      </c>
      <c r="L6880" s="27"/>
    </row>
    <row r="6881" spans="1:12">
      <c r="A6881" s="20" t="s">
        <v>989</v>
      </c>
      <c r="E6881" s="22">
        <f>IF(D6881="?OLD","!!!","")</f>
        <v/>
      </c>
      <c r="F6881" s="23" t="str">
        <f>IF(OR(E6881="",E6881="!!!"),"",IF(NOT(ISNA(VLOOKUP(E6881,E$1:E6880,1,FALSE()))),"OLD",IF(AND(E6881&lt;&gt;"",E6881&lt;&gt;"!!!"),"NEW","")))</f>
        <v> </v>
      </c>
      <c r="G6881" s="24" t="str">
        <f>IF(OR(E6881="",E6881="!!!"),"",IF(OR(J6881=0,AND(J6881=1,K6881=1),AND(J6881=1,I6881="SBJ"),AND(J6881=1,I6881=0)),"?IN_FOCUS",IF(J6881&lt;=2,"?ACTIVATED",IF(J6881&lt;&gt;"","?FAMILIAR",IF(F6881="NEW",IF(ISNA(VLOOKUP(E6881,#REF!,1,FALSE())),"?TYPE_IDENTIFIABLE","?REFERENTIAL"),"_")))))</f>
        <v> </v>
      </c>
      <c r="H6881" s="25" t="str">
        <f>IF(J6881&lt;&gt;1,"",IF(I6881="SBJ","CB","?"))</f>
        <v> </v>
      </c>
      <c r="I6881" s="26" t="str">
        <f>IF(OR(E6881="",E6881="!!!",F6881="NEW"),"",INDEX(B6880:B$2,-1+SUMPRODUCT(MAX(ROW(E6880:E$2)*(E6881=E6880:E$2)))))</f>
        <v> </v>
      </c>
      <c r="J6881" s="26" t="str">
        <f>IF(OR(E6881="",E6881="!!!",F6881="NEW"),"",COUNTBLANK(OFFSET(A$1,,,SUMPRODUCT(MAX(ROW(E$2:E6881)*(E6881=E$2:E6881)))))-COUNTBLANK(OFFSET(A$1,,,SUMPRODUCT(MAX(ROW(E$1:E6880)*(E2=E$1:E6880))))))</f>
        <v> </v>
      </c>
      <c r="K6881" s="26" t="str">
        <f>IF(OR(E6881="",E6881="!!!",F6881="NEW"),"",INDEX(J$1:J6880,SUMPRODUCT(MAX(ROW(E$1:E6880)*(E6881=E$1:E6880)))))</f>
        <v> </v>
      </c>
      <c r="L6881" s="27"/>
    </row>
    <row r="6882" spans="1:12">
      <c r="A6882" s="20" t="s">
        <v>1294</v>
      </c>
      <c r="B6882" s="21" t="s">
        <v>1152</v>
      </c>
      <c r="C6882" s="21" t="s">
        <v>969</v>
      </c>
      <c r="D6882" s="21" t="s">
        <v>964</v>
      </c>
      <c r="E6882" s="22">
        <f>IF(D6882="?OLD","!!!","")</f>
        <v/>
      </c>
      <c r="F6882" s="23" t="str">
        <f>IF(OR(E6882="",E6882="!!!"),"",IF(NOT(ISNA(VLOOKUP(E6882,E$1:E6881,1,FALSE()))),"OLD",IF(AND(E6882&lt;&gt;"",E6882&lt;&gt;"!!!"),"NEW","")))</f>
        <v> </v>
      </c>
      <c r="G6882" s="24" t="str">
        <f>IF(OR(E6882="",E6882="!!!"),"",IF(OR(J6882=0,AND(J6882=1,K6882=1),AND(J6882=1,I6882="SBJ"),AND(J6882=1,I6882=0)),"?IN_FOCUS",IF(J6882&lt;=2,"?ACTIVATED",IF(J6882&lt;&gt;"","?FAMILIAR",IF(F6882="NEW",IF(ISNA(VLOOKUP(E6882,#REF!,1,FALSE())),"?TYPE_IDENTIFIABLE","?REFERENTIAL"),"_")))))</f>
        <v> </v>
      </c>
      <c r="H6882" s="25" t="str">
        <f>IF(J6882&lt;&gt;1,"",IF(I6882="SBJ","CB","?"))</f>
        <v> </v>
      </c>
      <c r="I6882" s="26" t="str">
        <f>IF(OR(E6882="",E6882="!!!",F6882="NEW"),"",INDEX(B6881:B$2,-1+SUMPRODUCT(MAX(ROW(E6881:E$2)*(E6882=E6881:E$2)))))</f>
        <v> </v>
      </c>
      <c r="J6882" s="26" t="str">
        <f>IF(OR(E6882="",E6882="!!!",F6882="NEW"),"",COUNTBLANK(OFFSET(A$1,,,SUMPRODUCT(MAX(ROW(E$2:E6882)*(E6882=E$2:E6882)))))-COUNTBLANK(OFFSET(A$1,,,SUMPRODUCT(MAX(ROW(E$1:E6881)*(E2=E$1:E6881))))))</f>
        <v> </v>
      </c>
      <c r="K6882" s="26" t="str">
        <f>IF(OR(E6882="",E6882="!!!",F6882="NEW"),"",INDEX(J$1:J6881,SUMPRODUCT(MAX(ROW(E$1:E6881)*(E6882=E$1:E6881)))))</f>
        <v> </v>
      </c>
      <c r="L6882" s="27"/>
    </row>
    <row r="6883" spans="1:12">
      <c r="A6883" s="20" t="s">
        <v>1382</v>
      </c>
      <c r="E6883" s="22">
        <f>IF(D6883="?OLD","!!!","")</f>
        <v/>
      </c>
      <c r="F6883" s="23" t="str">
        <f>IF(OR(E6883="",E6883="!!!"),"",IF(NOT(ISNA(VLOOKUP(E6883,E$1:E6882,1,FALSE()))),"OLD",IF(AND(E6883&lt;&gt;"",E6883&lt;&gt;"!!!"),"NEW","")))</f>
        <v> </v>
      </c>
      <c r="G6883" s="24" t="str">
        <f>IF(OR(E6883="",E6883="!!!"),"",IF(OR(J6883=0,AND(J6883=1,K6883=1),AND(J6883=1,I6883="SBJ"),AND(J6883=1,I6883=0)),"?IN_FOCUS",IF(J6883&lt;=2,"?ACTIVATED",IF(J6883&lt;&gt;"","?FAMILIAR",IF(F6883="NEW",IF(ISNA(VLOOKUP(E6883,#REF!,1,FALSE())),"?TYPE_IDENTIFIABLE","?REFERENTIAL"),"_")))))</f>
        <v> </v>
      </c>
      <c r="H6883" s="25" t="str">
        <f>IF(J6883&lt;&gt;1,"",IF(I6883="SBJ","CB","?"))</f>
        <v> </v>
      </c>
      <c r="I6883" s="26" t="str">
        <f>IF(OR(E6883="",E6883="!!!",F6883="NEW"),"",INDEX(B6882:B$2,-1+SUMPRODUCT(MAX(ROW(E6882:E$2)*(E6883=E6882:E$2)))))</f>
        <v> </v>
      </c>
      <c r="J6883" s="26" t="str">
        <f>IF(OR(E6883="",E6883="!!!",F6883="NEW"),"",COUNTBLANK(OFFSET(A$1,,,SUMPRODUCT(MAX(ROW(E$2:E6883)*(E6883=E$2:E6883)))))-COUNTBLANK(OFFSET(A$1,,,SUMPRODUCT(MAX(ROW(E$1:E6882)*(E2=E$1:E6882))))))</f>
        <v> </v>
      </c>
      <c r="K6883" s="26" t="str">
        <f>IF(OR(E6883="",E6883="!!!",F6883="NEW"),"",INDEX(J$1:J6882,SUMPRODUCT(MAX(ROW(E$1:E6882)*(E6883=E$1:E6882)))))</f>
        <v> </v>
      </c>
      <c r="L6883" s="27"/>
    </row>
    <row r="6884" spans="1:12">
      <c r="A6884" s="20" t="s">
        <v>2181</v>
      </c>
      <c r="E6884" s="22">
        <f>IF(D6884="?OLD","!!!","")</f>
        <v/>
      </c>
      <c r="F6884" s="23" t="str">
        <f>IF(OR(E6884="",E6884="!!!"),"",IF(NOT(ISNA(VLOOKUP(E6884,E$1:E6883,1,FALSE()))),"OLD",IF(AND(E6884&lt;&gt;"",E6884&lt;&gt;"!!!"),"NEW","")))</f>
        <v> </v>
      </c>
      <c r="G6884" s="24" t="str">
        <f>IF(OR(E6884="",E6884="!!!"),"",IF(OR(J6884=0,AND(J6884=1,K6884=1),AND(J6884=1,I6884="SBJ"),AND(J6884=1,I6884=0)),"?IN_FOCUS",IF(J6884&lt;=2,"?ACTIVATED",IF(J6884&lt;&gt;"","?FAMILIAR",IF(F6884="NEW",IF(ISNA(VLOOKUP(E6884,#REF!,1,FALSE())),"?TYPE_IDENTIFIABLE","?REFERENTIAL"),"_")))))</f>
        <v> </v>
      </c>
      <c r="H6884" s="25" t="str">
        <f>IF(J6884&lt;&gt;1,"",IF(I6884="SBJ","CB","?"))</f>
        <v> </v>
      </c>
      <c r="I6884" s="26" t="str">
        <f>IF(OR(E6884="",E6884="!!!",F6884="NEW"),"",INDEX(B6883:B$2,-1+SUMPRODUCT(MAX(ROW(E6883:E$2)*(E6884=E6883:E$2)))))</f>
        <v> </v>
      </c>
      <c r="J6884" s="26" t="str">
        <f>IF(OR(E6884="",E6884="!!!",F6884="NEW"),"",COUNTBLANK(OFFSET(A$1,,,SUMPRODUCT(MAX(ROW(E$2:E6884)*(E6884=E$2:E6884)))))-COUNTBLANK(OFFSET(A$1,,,SUMPRODUCT(MAX(ROW(E$1:E6883)*(E2=E$1:E6883))))))</f>
        <v> </v>
      </c>
      <c r="K6884" s="26" t="str">
        <f>IF(OR(E6884="",E6884="!!!",F6884="NEW"),"",INDEX(J$1:J6883,SUMPRODUCT(MAX(ROW(E$1:E6883)*(E6884=E$1:E6883)))))</f>
        <v> </v>
      </c>
      <c r="L6884" s="27"/>
    </row>
    <row r="6885" spans="1:12">
      <c r="A6885" s="20" t="s">
        <v>974</v>
      </c>
      <c r="E6885" s="22">
        <f>IF(D6885="?OLD","!!!","")</f>
        <v/>
      </c>
      <c r="F6885" s="23" t="str">
        <f>IF(OR(E6885="",E6885="!!!"),"",IF(NOT(ISNA(VLOOKUP(E6885,E$1:E6884,1,FALSE()))),"OLD",IF(AND(E6885&lt;&gt;"",E6885&lt;&gt;"!!!"),"NEW","")))</f>
        <v> </v>
      </c>
      <c r="G6885" s="24" t="str">
        <f>IF(OR(E6885="",E6885="!!!"),"",IF(OR(J6885=0,AND(J6885=1,K6885=1),AND(J6885=1,I6885="SBJ"),AND(J6885=1,I6885=0)),"?IN_FOCUS",IF(J6885&lt;=2,"?ACTIVATED",IF(J6885&lt;&gt;"","?FAMILIAR",IF(F6885="NEW",IF(ISNA(VLOOKUP(E6885,#REF!,1,FALSE())),"?TYPE_IDENTIFIABLE","?REFERENTIAL"),"_")))))</f>
        <v> </v>
      </c>
      <c r="H6885" s="25" t="str">
        <f>IF(J6885&lt;&gt;1,"",IF(I6885="SBJ","CB","?"))</f>
        <v> </v>
      </c>
      <c r="I6885" s="26" t="str">
        <f>IF(OR(E6885="",E6885="!!!",F6885="NEW"),"",INDEX(B6884:B$2,-1+SUMPRODUCT(MAX(ROW(E6884:E$2)*(E6885=E6884:E$2)))))</f>
        <v> </v>
      </c>
      <c r="J6885" s="26" t="str">
        <f>IF(OR(E6885="",E6885="!!!",F6885="NEW"),"",COUNTBLANK(OFFSET(A$1,,,SUMPRODUCT(MAX(ROW(E$2:E6885)*(E6885=E$2:E6885)))))-COUNTBLANK(OFFSET(A$1,,,SUMPRODUCT(MAX(ROW(E$1:E6884)*(E2=E$1:E6884))))))</f>
        <v> </v>
      </c>
      <c r="K6885" s="26" t="str">
        <f>IF(OR(E6885="",E6885="!!!",F6885="NEW"),"",INDEX(J$1:J6884,SUMPRODUCT(MAX(ROW(E$1:E6884)*(E6885=E$1:E6884)))))</f>
        <v> </v>
      </c>
      <c r="L6885" s="27"/>
    </row>
    <row r="6886" spans="1:12">
      <c r="A6886" s="20" t="s">
        <v>1108</v>
      </c>
      <c r="B6886" s="21" t="s">
        <v>1084</v>
      </c>
      <c r="C6886" s="21" t="s">
        <v>985</v>
      </c>
      <c r="D6886" s="21" t="s">
        <v>964</v>
      </c>
      <c r="E6886" s="22">
        <f>IF(D6886="?OLD","!!!","")</f>
        <v/>
      </c>
      <c r="F6886" s="23" t="str">
        <f>IF(OR(E6886="",E6886="!!!"),"",IF(NOT(ISNA(VLOOKUP(E6886,E$1:E6885,1,FALSE()))),"OLD",IF(AND(E6886&lt;&gt;"",E6886&lt;&gt;"!!!"),"NEW","")))</f>
        <v> </v>
      </c>
      <c r="G6886" s="24" t="str">
        <f>IF(OR(E6886="",E6886="!!!"),"",IF(OR(J6886=0,AND(J6886=1,K6886=1),AND(J6886=1,I6886="SBJ"),AND(J6886=1,I6886=0)),"?IN_FOCUS",IF(J6886&lt;=2,"?ACTIVATED",IF(J6886&lt;&gt;"","?FAMILIAR",IF(F6886="NEW",IF(ISNA(VLOOKUP(E6886,#REF!,1,FALSE())),"?TYPE_IDENTIFIABLE","?REFERENTIAL"),"_")))))</f>
        <v> </v>
      </c>
      <c r="H6886" s="25" t="str">
        <f>IF(J6886&lt;&gt;1,"",IF(I6886="SBJ","CB","?"))</f>
        <v> </v>
      </c>
      <c r="I6886" s="26" t="str">
        <f>IF(OR(E6886="",E6886="!!!",F6886="NEW"),"",INDEX(B6885:B$2,-1+SUMPRODUCT(MAX(ROW(E6885:E$2)*(E6886=E6885:E$2)))))</f>
        <v> </v>
      </c>
      <c r="J6886" s="26" t="str">
        <f>IF(OR(E6886="",E6886="!!!",F6886="NEW"),"",COUNTBLANK(OFFSET(A$1,,,SUMPRODUCT(MAX(ROW(E$2:E6886)*(E6886=E$2:E6886)))))-COUNTBLANK(OFFSET(A$1,,,SUMPRODUCT(MAX(ROW(E$1:E6885)*(E2=E$1:E6885))))))</f>
        <v> </v>
      </c>
      <c r="K6886" s="26" t="str">
        <f>IF(OR(E6886="",E6886="!!!",F6886="NEW"),"",INDEX(J$1:J6885,SUMPRODUCT(MAX(ROW(E$1:E6885)*(E6886=E$1:E6885)))))</f>
        <v> </v>
      </c>
      <c r="L6886" s="27"/>
    </row>
    <row r="6887" spans="1:12">
      <c r="A6887" s="20" t="s">
        <v>1020</v>
      </c>
      <c r="B6887" s="21" t="s">
        <v>1049</v>
      </c>
      <c r="C6887" s="21" t="s">
        <v>985</v>
      </c>
      <c r="D6887" s="21" t="s">
        <v>964</v>
      </c>
      <c r="E6887" s="22">
        <f>IF(D6887="?OLD","!!!","")</f>
        <v/>
      </c>
      <c r="F6887" s="23" t="str">
        <f>IF(OR(E6887="",E6887="!!!"),"",IF(NOT(ISNA(VLOOKUP(E6887,E$1:E6886,1,FALSE()))),"OLD",IF(AND(E6887&lt;&gt;"",E6887&lt;&gt;"!!!"),"NEW","")))</f>
        <v> </v>
      </c>
      <c r="G6887" s="24" t="str">
        <f>IF(OR(E6887="",E6887="!!!"),"",IF(OR(J6887=0,AND(J6887=1,K6887=1),AND(J6887=1,I6887="SBJ"),AND(J6887=1,I6887=0)),"?IN_FOCUS",IF(J6887&lt;=2,"?ACTIVATED",IF(J6887&lt;&gt;"","?FAMILIAR",IF(F6887="NEW",IF(ISNA(VLOOKUP(E6887,#REF!,1,FALSE())),"?TYPE_IDENTIFIABLE","?REFERENTIAL"),"_")))))</f>
        <v> </v>
      </c>
      <c r="H6887" s="25" t="str">
        <f>IF(J6887&lt;&gt;1,"",IF(I6887="SBJ","CB","?"))</f>
        <v> </v>
      </c>
      <c r="I6887" s="26" t="str">
        <f>IF(OR(E6887="",E6887="!!!",F6887="NEW"),"",INDEX(B6886:B$2,-1+SUMPRODUCT(MAX(ROW(E6886:E$2)*(E6887=E6886:E$2)))))</f>
        <v> </v>
      </c>
      <c r="J6887" s="26" t="str">
        <f>IF(OR(E6887="",E6887="!!!",F6887="NEW"),"",COUNTBLANK(OFFSET(A$1,,,SUMPRODUCT(MAX(ROW(E$2:E6887)*(E6887=E$2:E6887)))))-COUNTBLANK(OFFSET(A$1,,,SUMPRODUCT(MAX(ROW(E$1:E6886)*(E2=E$1:E6886))))))</f>
        <v> </v>
      </c>
      <c r="K6887" s="26" t="str">
        <f>IF(OR(E6887="",E6887="!!!",F6887="NEW"),"",INDEX(J$1:J6886,SUMPRODUCT(MAX(ROW(E$1:E6886)*(E6887=E$1:E6886)))))</f>
        <v> </v>
      </c>
      <c r="L6887" s="27"/>
    </row>
    <row r="6888" spans="1:12">
      <c r="A6888" s="20" t="s">
        <v>2602</v>
      </c>
      <c r="E6888" s="22">
        <f>IF(D6888="?OLD","!!!","")</f>
        <v/>
      </c>
      <c r="F6888" s="23" t="str">
        <f>IF(OR(E6888="",E6888="!!!"),"",IF(NOT(ISNA(VLOOKUP(E6888,E$1:E6887,1,FALSE()))),"OLD",IF(AND(E6888&lt;&gt;"",E6888&lt;&gt;"!!!"),"NEW","")))</f>
        <v> </v>
      </c>
      <c r="G6888" s="24" t="str">
        <f>IF(OR(E6888="",E6888="!!!"),"",IF(OR(J6888=0,AND(J6888=1,K6888=1),AND(J6888=1,I6888="SBJ"),AND(J6888=1,I6888=0)),"?IN_FOCUS",IF(J6888&lt;=2,"?ACTIVATED",IF(J6888&lt;&gt;"","?FAMILIAR",IF(F6888="NEW",IF(ISNA(VLOOKUP(E6888,#REF!,1,FALSE())),"?TYPE_IDENTIFIABLE","?REFERENTIAL"),"_")))))</f>
        <v> </v>
      </c>
      <c r="H6888" s="25" t="str">
        <f>IF(J6888&lt;&gt;1,"",IF(I6888="SBJ","CB","?"))</f>
        <v> </v>
      </c>
      <c r="I6888" s="26" t="str">
        <f>IF(OR(E6888="",E6888="!!!",F6888="NEW"),"",INDEX(B6887:B$2,-1+SUMPRODUCT(MAX(ROW(E6887:E$2)*(E6888=E6887:E$2)))))</f>
        <v> </v>
      </c>
      <c r="J6888" s="26" t="str">
        <f>IF(OR(E6888="",E6888="!!!",F6888="NEW"),"",COUNTBLANK(OFFSET(A$1,,,SUMPRODUCT(MAX(ROW(E$2:E6888)*(E6888=E$2:E6888)))))-COUNTBLANK(OFFSET(A$1,,,SUMPRODUCT(MAX(ROW(E$1:E6887)*(E2=E$1:E6887))))))</f>
        <v> </v>
      </c>
      <c r="K6888" s="26" t="str">
        <f>IF(OR(E6888="",E6888="!!!",F6888="NEW"),"",INDEX(J$1:J6887,SUMPRODUCT(MAX(ROW(E$1:E6887)*(E6888=E$1:E6887)))))</f>
        <v> </v>
      </c>
      <c r="L6888" s="27"/>
    </row>
    <row r="6889" spans="1:12">
      <c r="A6889" s="20" t="s">
        <v>974</v>
      </c>
      <c r="E6889" s="22">
        <f>IF(D6889="?OLD","!!!","")</f>
        <v/>
      </c>
      <c r="F6889" s="23" t="str">
        <f>IF(OR(E6889="",E6889="!!!"),"",IF(NOT(ISNA(VLOOKUP(E6889,E$1:E6888,1,FALSE()))),"OLD",IF(AND(E6889&lt;&gt;"",E6889&lt;&gt;"!!!"),"NEW","")))</f>
        <v> </v>
      </c>
      <c r="G6889" s="24" t="str">
        <f>IF(OR(E6889="",E6889="!!!"),"",IF(OR(J6889=0,AND(J6889=1,K6889=1),AND(J6889=1,I6889="SBJ"),AND(J6889=1,I6889=0)),"?IN_FOCUS",IF(J6889&lt;=2,"?ACTIVATED",IF(J6889&lt;&gt;"","?FAMILIAR",IF(F6889="NEW",IF(ISNA(VLOOKUP(E6889,#REF!,1,FALSE())),"?TYPE_IDENTIFIABLE","?REFERENTIAL"),"_")))))</f>
        <v> </v>
      </c>
      <c r="H6889" s="25" t="str">
        <f>IF(J6889&lt;&gt;1,"",IF(I6889="SBJ","CB","?"))</f>
        <v> </v>
      </c>
      <c r="I6889" s="26" t="str">
        <f>IF(OR(E6889="",E6889="!!!",F6889="NEW"),"",INDEX(B6888:B$2,-1+SUMPRODUCT(MAX(ROW(E6888:E$2)*(E6889=E6888:E$2)))))</f>
        <v> </v>
      </c>
      <c r="J6889" s="26" t="str">
        <f>IF(OR(E6889="",E6889="!!!",F6889="NEW"),"",COUNTBLANK(OFFSET(A$1,,,SUMPRODUCT(MAX(ROW(E$2:E6889)*(E6889=E$2:E6889)))))-COUNTBLANK(OFFSET(A$1,,,SUMPRODUCT(MAX(ROW(E$1:E6888)*(E2=E$1:E6888))))))</f>
        <v> </v>
      </c>
      <c r="K6889" s="26" t="str">
        <f>IF(OR(E6889="",E6889="!!!",F6889="NEW"),"",INDEX(J$1:J6888,SUMPRODUCT(MAX(ROW(E$1:E6888)*(E6889=E$1:E6888)))))</f>
        <v> </v>
      </c>
      <c r="L6889" s="27"/>
    </row>
    <row r="6890" spans="1:12">
      <c r="A6890" s="20" t="s">
        <v>1137</v>
      </c>
      <c r="B6890" s="21" t="s">
        <v>1046</v>
      </c>
      <c r="C6890" s="21" t="s">
        <v>1028</v>
      </c>
      <c r="D6890" s="21" t="s">
        <v>964</v>
      </c>
      <c r="E6890" s="22">
        <f>IF(D6890="?OLD","!!!","")</f>
        <v/>
      </c>
      <c r="F6890" s="23" t="str">
        <f>IF(OR(E6890="",E6890="!!!"),"",IF(NOT(ISNA(VLOOKUP(E6890,E$1:E6889,1,FALSE()))),"OLD",IF(AND(E6890&lt;&gt;"",E6890&lt;&gt;"!!!"),"NEW","")))</f>
        <v> </v>
      </c>
      <c r="G6890" s="24" t="str">
        <f>IF(OR(E6890="",E6890="!!!"),"",IF(OR(J6890=0,AND(J6890=1,K6890=1),AND(J6890=1,I6890="SBJ"),AND(J6890=1,I6890=0)),"?IN_FOCUS",IF(J6890&lt;=2,"?ACTIVATED",IF(J6890&lt;&gt;"","?FAMILIAR",IF(F6890="NEW",IF(ISNA(VLOOKUP(E6890,#REF!,1,FALSE())),"?TYPE_IDENTIFIABLE","?REFERENTIAL"),"_")))))</f>
        <v> </v>
      </c>
      <c r="H6890" s="25" t="str">
        <f>IF(J6890&lt;&gt;1,"",IF(I6890="SBJ","CB","?"))</f>
        <v> </v>
      </c>
      <c r="I6890" s="26" t="str">
        <f>IF(OR(E6890="",E6890="!!!",F6890="NEW"),"",INDEX(B6889:B$2,-1+SUMPRODUCT(MAX(ROW(E6889:E$2)*(E6890=E6889:E$2)))))</f>
        <v> </v>
      </c>
      <c r="J6890" s="26" t="str">
        <f>IF(OR(E6890="",E6890="!!!",F6890="NEW"),"",COUNTBLANK(OFFSET(A$1,,,SUMPRODUCT(MAX(ROW(E$2:E6890)*(E6890=E$2:E6890)))))-COUNTBLANK(OFFSET(A$1,,,SUMPRODUCT(MAX(ROW(E$1:E6889)*(E2=E$1:E6889))))))</f>
        <v> </v>
      </c>
      <c r="K6890" s="26" t="str">
        <f>IF(OR(E6890="",E6890="!!!",F6890="NEW"),"",INDEX(J$1:J6889,SUMPRODUCT(MAX(ROW(E$1:E6889)*(E6890=E$1:E6889)))))</f>
        <v> </v>
      </c>
      <c r="L6890" s="27"/>
    </row>
    <row r="6891" spans="1:12">
      <c r="A6891" s="20" t="s">
        <v>1053</v>
      </c>
      <c r="E6891" s="22">
        <f>IF(D6891="?OLD","!!!","")</f>
        <v/>
      </c>
      <c r="F6891" s="23" t="str">
        <f>IF(OR(E6891="",E6891="!!!"),"",IF(NOT(ISNA(VLOOKUP(E6891,E$1:E6890,1,FALSE()))),"OLD",IF(AND(E6891&lt;&gt;"",E6891&lt;&gt;"!!!"),"NEW","")))</f>
        <v> </v>
      </c>
      <c r="G6891" s="24" t="str">
        <f>IF(OR(E6891="",E6891="!!!"),"",IF(OR(J6891=0,AND(J6891=1,K6891=1),AND(J6891=1,I6891="SBJ"),AND(J6891=1,I6891=0)),"?IN_FOCUS",IF(J6891&lt;=2,"?ACTIVATED",IF(J6891&lt;&gt;"","?FAMILIAR",IF(F6891="NEW",IF(ISNA(VLOOKUP(E6891,#REF!,1,FALSE())),"?TYPE_IDENTIFIABLE","?REFERENTIAL"),"_")))))</f>
        <v> </v>
      </c>
      <c r="H6891" s="25" t="str">
        <f>IF(J6891&lt;&gt;1,"",IF(I6891="SBJ","CB","?"))</f>
        <v> </v>
      </c>
      <c r="I6891" s="26" t="str">
        <f>IF(OR(E6891="",E6891="!!!",F6891="NEW"),"",INDEX(B6890:B$2,-1+SUMPRODUCT(MAX(ROW(E6890:E$2)*(E6891=E6890:E$2)))))</f>
        <v> </v>
      </c>
      <c r="J6891" s="26" t="str">
        <f>IF(OR(E6891="",E6891="!!!",F6891="NEW"),"",COUNTBLANK(OFFSET(A$1,,,SUMPRODUCT(MAX(ROW(E$2:E6891)*(E6891=E$2:E6891)))))-COUNTBLANK(OFFSET(A$1,,,SUMPRODUCT(MAX(ROW(E$1:E6890)*(E2=E$1:E6890))))))</f>
        <v> </v>
      </c>
      <c r="K6891" s="26" t="str">
        <f>IF(OR(E6891="",E6891="!!!",F6891="NEW"),"",INDEX(J$1:J6890,SUMPRODUCT(MAX(ROW(E$1:E6890)*(E6891=E$1:E6890)))))</f>
        <v> </v>
      </c>
      <c r="L6891" s="27"/>
    </row>
    <row r="6892" spans="1:12">
      <c r="A6892" s="20" t="s">
        <v>1014</v>
      </c>
      <c r="E6892" s="22">
        <f>IF(D6892="?OLD","!!!","")</f>
        <v/>
      </c>
      <c r="F6892" s="23" t="str">
        <f>IF(OR(E6892="",E6892="!!!"),"",IF(NOT(ISNA(VLOOKUP(E6892,E$1:E6891,1,FALSE()))),"OLD",IF(AND(E6892&lt;&gt;"",E6892&lt;&gt;"!!!"),"NEW","")))</f>
        <v> </v>
      </c>
      <c r="G6892" s="24" t="str">
        <f>IF(OR(E6892="",E6892="!!!"),"",IF(OR(J6892=0,AND(J6892=1,K6892=1),AND(J6892=1,I6892="SBJ"),AND(J6892=1,I6892=0)),"?IN_FOCUS",IF(J6892&lt;=2,"?ACTIVATED",IF(J6892&lt;&gt;"","?FAMILIAR",IF(F6892="NEW",IF(ISNA(VLOOKUP(E6892,#REF!,1,FALSE())),"?TYPE_IDENTIFIABLE","?REFERENTIAL"),"_")))))</f>
        <v> </v>
      </c>
      <c r="H6892" s="25" t="str">
        <f>IF(J6892&lt;&gt;1,"",IF(I6892="SBJ","CB","?"))</f>
        <v> </v>
      </c>
      <c r="I6892" s="26" t="str">
        <f>IF(OR(E6892="",E6892="!!!",F6892="NEW"),"",INDEX(B6891:B$2,-1+SUMPRODUCT(MAX(ROW(E6891:E$2)*(E6892=E6891:E$2)))))</f>
        <v> </v>
      </c>
      <c r="J6892" s="26" t="str">
        <f>IF(OR(E6892="",E6892="!!!",F6892="NEW"),"",COUNTBLANK(OFFSET(A$1,,,SUMPRODUCT(MAX(ROW(E$2:E6892)*(E6892=E$2:E6892)))))-COUNTBLANK(OFFSET(A$1,,,SUMPRODUCT(MAX(ROW(E$1:E6891)*(E2=E$1:E6891))))))</f>
        <v> </v>
      </c>
      <c r="K6892" s="26" t="str">
        <f>IF(OR(E6892="",E6892="!!!",F6892="NEW"),"",INDEX(J$1:J6891,SUMPRODUCT(MAX(ROW(E$1:E6891)*(E6892=E$1:E6891)))))</f>
        <v> </v>
      </c>
      <c r="L6892" s="27"/>
    </row>
    <row r="6893" spans="1:12">
      <c r="A6893" s="20" t="s">
        <v>1128</v>
      </c>
      <c r="B6893" s="21" t="s">
        <v>962</v>
      </c>
      <c r="C6893" s="21" t="s">
        <v>1016</v>
      </c>
      <c r="E6893" s="22">
        <f>IF(D6893="?OLD","!!!","")</f>
        <v/>
      </c>
      <c r="F6893" s="23" t="str">
        <f>IF(OR(E6893="",E6893="!!!"),"",IF(NOT(ISNA(VLOOKUP(E6893,E$1:E6892,1,FALSE()))),"OLD",IF(AND(E6893&lt;&gt;"",E6893&lt;&gt;"!!!"),"NEW","")))</f>
        <v> </v>
      </c>
      <c r="G6893" s="24" t="str">
        <f>IF(OR(E6893="",E6893="!!!"),"",IF(OR(J6893=0,AND(J6893=1,K6893=1),AND(J6893=1,I6893="SBJ"),AND(J6893=1,I6893=0)),"?IN_FOCUS",IF(J6893&lt;=2,"?ACTIVATED",IF(J6893&lt;&gt;"","?FAMILIAR",IF(F6893="NEW",IF(ISNA(VLOOKUP(E6893,#REF!,1,FALSE())),"?TYPE_IDENTIFIABLE","?REFERENTIAL"),"_")))))</f>
        <v> </v>
      </c>
      <c r="H6893" s="25" t="str">
        <f>IF(J6893&lt;&gt;1,"",IF(I6893="SBJ","CB","?"))</f>
        <v> </v>
      </c>
      <c r="I6893" s="26" t="str">
        <f>IF(OR(E6893="",E6893="!!!",F6893="NEW"),"",INDEX(B6892:B$2,-1+SUMPRODUCT(MAX(ROW(E6892:E$2)*(E6893=E6892:E$2)))))</f>
        <v> </v>
      </c>
      <c r="J6893" s="26" t="str">
        <f>IF(OR(E6893="",E6893="!!!",F6893="NEW"),"",COUNTBLANK(OFFSET(A$1,,,SUMPRODUCT(MAX(ROW(E$2:E6893)*(E6893=E$2:E6893)))))-COUNTBLANK(OFFSET(A$1,,,SUMPRODUCT(MAX(ROW(E$1:E6892)*(E2=E$1:E6892))))))</f>
        <v> </v>
      </c>
      <c r="K6893" s="26" t="str">
        <f>IF(OR(E6893="",E6893="!!!",F6893="NEW"),"",INDEX(J$1:J6892,SUMPRODUCT(MAX(ROW(E$1:E6892)*(E6893=E$1:E6892)))))</f>
        <v> </v>
      </c>
      <c r="L6893" s="27"/>
    </row>
    <row r="6894" spans="1:12">
      <c r="A6894" s="20" t="s">
        <v>1131</v>
      </c>
      <c r="B6894" s="21" t="s">
        <v>1084</v>
      </c>
      <c r="E6894" s="22">
        <f>IF(D6894="?OLD","!!!","")</f>
        <v/>
      </c>
      <c r="F6894" s="23" t="str">
        <f>IF(OR(E6894="",E6894="!!!"),"",IF(NOT(ISNA(VLOOKUP(E6894,E$1:E6893,1,FALSE()))),"OLD",IF(AND(E6894&lt;&gt;"",E6894&lt;&gt;"!!!"),"NEW","")))</f>
        <v> </v>
      </c>
      <c r="G6894" s="24" t="str">
        <f>IF(OR(E6894="",E6894="!!!"),"",IF(OR(J6894=0,AND(J6894=1,K6894=1),AND(J6894=1,I6894="SBJ"),AND(J6894=1,I6894=0)),"?IN_FOCUS",IF(J6894&lt;=2,"?ACTIVATED",IF(J6894&lt;&gt;"","?FAMILIAR",IF(F6894="NEW",IF(ISNA(VLOOKUP(E6894,#REF!,1,FALSE())),"?TYPE_IDENTIFIABLE","?REFERENTIAL"),"_")))))</f>
        <v> </v>
      </c>
      <c r="H6894" s="25" t="str">
        <f>IF(J6894&lt;&gt;1,"",IF(I6894="SBJ","CB","?"))</f>
        <v> </v>
      </c>
      <c r="I6894" s="26" t="str">
        <f>IF(OR(E6894="",E6894="!!!",F6894="NEW"),"",INDEX(B6893:B$2,-1+SUMPRODUCT(MAX(ROW(E6893:E$2)*(E6894=E6893:E$2)))))</f>
        <v> </v>
      </c>
      <c r="J6894" s="26" t="str">
        <f>IF(OR(E6894="",E6894="!!!",F6894="NEW"),"",COUNTBLANK(OFFSET(A$1,,,SUMPRODUCT(MAX(ROW(E$2:E6894)*(E6894=E$2:E6894)))))-COUNTBLANK(OFFSET(A$1,,,SUMPRODUCT(MAX(ROW(E$1:E6893)*(E2=E$1:E6893))))))</f>
        <v> </v>
      </c>
      <c r="K6894" s="26" t="str">
        <f>IF(OR(E6894="",E6894="!!!",F6894="NEW"),"",INDEX(J$1:J6893,SUMPRODUCT(MAX(ROW(E$1:E6893)*(E6894=E$1:E6893)))))</f>
        <v> </v>
      </c>
      <c r="L6894" s="27"/>
    </row>
    <row r="6895" spans="1:12">
      <c r="A6895" s="20" t="s">
        <v>2603</v>
      </c>
      <c r="E6895" s="22">
        <f>IF(D6895="?OLD","!!!","")</f>
        <v/>
      </c>
      <c r="F6895" s="23" t="str">
        <f>IF(OR(E6895="",E6895="!!!"),"",IF(NOT(ISNA(VLOOKUP(E6895,E$1:E6894,1,FALSE()))),"OLD",IF(AND(E6895&lt;&gt;"",E6895&lt;&gt;"!!!"),"NEW","")))</f>
        <v> </v>
      </c>
      <c r="G6895" s="24" t="str">
        <f>IF(OR(E6895="",E6895="!!!"),"",IF(OR(J6895=0,AND(J6895=1,K6895=1),AND(J6895=1,I6895="SBJ"),AND(J6895=1,I6895=0)),"?IN_FOCUS",IF(J6895&lt;=2,"?ACTIVATED",IF(J6895&lt;&gt;"","?FAMILIAR",IF(F6895="NEW",IF(ISNA(VLOOKUP(E6895,#REF!,1,FALSE())),"?TYPE_IDENTIFIABLE","?REFERENTIAL"),"_")))))</f>
        <v> </v>
      </c>
      <c r="H6895" s="25" t="str">
        <f>IF(J6895&lt;&gt;1,"",IF(I6895="SBJ","CB","?"))</f>
        <v> </v>
      </c>
      <c r="I6895" s="26" t="str">
        <f>IF(OR(E6895="",E6895="!!!",F6895="NEW"),"",INDEX(B6894:B$2,-1+SUMPRODUCT(MAX(ROW(E6894:E$2)*(E6895=E6894:E$2)))))</f>
        <v> </v>
      </c>
      <c r="J6895" s="26" t="str">
        <f>IF(OR(E6895="",E6895="!!!",F6895="NEW"),"",COUNTBLANK(OFFSET(A$1,,,SUMPRODUCT(MAX(ROW(E$2:E6895)*(E6895=E$2:E6895)))))-COUNTBLANK(OFFSET(A$1,,,SUMPRODUCT(MAX(ROW(E$1:E6894)*(E2=E$1:E6894))))))</f>
        <v> </v>
      </c>
      <c r="K6895" s="26" t="str">
        <f>IF(OR(E6895="",E6895="!!!",F6895="NEW"),"",INDEX(J$1:J6894,SUMPRODUCT(MAX(ROW(E$1:E6894)*(E6895=E$1:E6894)))))</f>
        <v> </v>
      </c>
      <c r="L6895" s="27"/>
    </row>
    <row r="6896" spans="1:12">
      <c r="A6896" s="20" t="s">
        <v>2604</v>
      </c>
      <c r="E6896" s="22">
        <f>IF(D6896="?OLD","!!!","")</f>
        <v/>
      </c>
      <c r="F6896" s="23" t="str">
        <f>IF(OR(E6896="",E6896="!!!"),"",IF(NOT(ISNA(VLOOKUP(E6896,E$1:E6895,1,FALSE()))),"OLD",IF(AND(E6896&lt;&gt;"",E6896&lt;&gt;"!!!"),"NEW","")))</f>
        <v> </v>
      </c>
      <c r="G6896" s="24" t="str">
        <f>IF(OR(E6896="",E6896="!!!"),"",IF(OR(J6896=0,AND(J6896=1,K6896=1),AND(J6896=1,I6896="SBJ"),AND(J6896=1,I6896=0)),"?IN_FOCUS",IF(J6896&lt;=2,"?ACTIVATED",IF(J6896&lt;&gt;"","?FAMILIAR",IF(F6896="NEW",IF(ISNA(VLOOKUP(E6896,#REF!,1,FALSE())),"?TYPE_IDENTIFIABLE","?REFERENTIAL"),"_")))))</f>
        <v> </v>
      </c>
      <c r="H6896" s="25" t="str">
        <f>IF(J6896&lt;&gt;1,"",IF(I6896="SBJ","CB","?"))</f>
        <v> </v>
      </c>
      <c r="I6896" s="26" t="str">
        <f>IF(OR(E6896="",E6896="!!!",F6896="NEW"),"",INDEX(B6895:B$2,-1+SUMPRODUCT(MAX(ROW(E6895:E$2)*(E6896=E6895:E$2)))))</f>
        <v> </v>
      </c>
      <c r="J6896" s="26" t="str">
        <f>IF(OR(E6896="",E6896="!!!",F6896="NEW"),"",COUNTBLANK(OFFSET(A$1,,,SUMPRODUCT(MAX(ROW(E$2:E6896)*(E6896=E$2:E6896)))))-COUNTBLANK(OFFSET(A$1,,,SUMPRODUCT(MAX(ROW(E$1:E6895)*(E2=E$1:E6895))))))</f>
        <v> </v>
      </c>
      <c r="K6896" s="26" t="str">
        <f>IF(OR(E6896="",E6896="!!!",F6896="NEW"),"",INDEX(J$1:J6895,SUMPRODUCT(MAX(ROW(E$1:E6895)*(E6896=E$1:E6895)))))</f>
        <v> </v>
      </c>
      <c r="L6896" s="27"/>
    </row>
    <row r="6897" spans="1:12">
      <c r="A6897" s="20" t="s">
        <v>974</v>
      </c>
      <c r="E6897" s="22">
        <f>IF(D6897="?OLD","!!!","")</f>
        <v/>
      </c>
      <c r="F6897" s="23" t="str">
        <f>IF(OR(E6897="",E6897="!!!"),"",IF(NOT(ISNA(VLOOKUP(E6897,E$1:E6896,1,FALSE()))),"OLD",IF(AND(E6897&lt;&gt;"",E6897&lt;&gt;"!!!"),"NEW","")))</f>
        <v> </v>
      </c>
      <c r="G6897" s="24" t="str">
        <f>IF(OR(E6897="",E6897="!!!"),"",IF(OR(J6897=0,AND(J6897=1,K6897=1),AND(J6897=1,I6897="SBJ"),AND(J6897=1,I6897=0)),"?IN_FOCUS",IF(J6897&lt;=2,"?ACTIVATED",IF(J6897&lt;&gt;"","?FAMILIAR",IF(F6897="NEW",IF(ISNA(VLOOKUP(E6897,#REF!,1,FALSE())),"?TYPE_IDENTIFIABLE","?REFERENTIAL"),"_")))))</f>
        <v> </v>
      </c>
      <c r="H6897" s="25" t="str">
        <f>IF(J6897&lt;&gt;1,"",IF(I6897="SBJ","CB","?"))</f>
        <v> </v>
      </c>
      <c r="I6897" s="26" t="str">
        <f>IF(OR(E6897="",E6897="!!!",F6897="NEW"),"",INDEX(B6896:B$2,-1+SUMPRODUCT(MAX(ROW(E6896:E$2)*(E6897=E6896:E$2)))))</f>
        <v> </v>
      </c>
      <c r="J6897" s="26" t="str">
        <f>IF(OR(E6897="",E6897="!!!",F6897="NEW"),"",COUNTBLANK(OFFSET(A$1,,,SUMPRODUCT(MAX(ROW(E$2:E6897)*(E6897=E$2:E6897)))))-COUNTBLANK(OFFSET(A$1,,,SUMPRODUCT(MAX(ROW(E$1:E6896)*(E2=E$1:E6896))))))</f>
        <v> </v>
      </c>
      <c r="K6897" s="26" t="str">
        <f>IF(OR(E6897="",E6897="!!!",F6897="NEW"),"",INDEX(J$1:J6896,SUMPRODUCT(MAX(ROW(E$1:E6896)*(E6897=E$1:E6896)))))</f>
        <v> </v>
      </c>
      <c r="L6897" s="27"/>
    </row>
    <row r="6898" spans="1:12">
      <c r="A6898" s="20" t="s">
        <v>1137</v>
      </c>
      <c r="B6898" s="21" t="s">
        <v>1046</v>
      </c>
      <c r="C6898" s="21" t="s">
        <v>1028</v>
      </c>
      <c r="D6898" s="21" t="s">
        <v>964</v>
      </c>
      <c r="E6898" s="22">
        <f>IF(D6898="?OLD","!!!","")</f>
        <v/>
      </c>
      <c r="F6898" s="23" t="str">
        <f>IF(OR(E6898="",E6898="!!!"),"",IF(NOT(ISNA(VLOOKUP(E6898,E$1:E6897,1,FALSE()))),"OLD",IF(AND(E6898&lt;&gt;"",E6898&lt;&gt;"!!!"),"NEW","")))</f>
        <v> </v>
      </c>
      <c r="G6898" s="24" t="str">
        <f>IF(OR(E6898="",E6898="!!!"),"",IF(OR(J6898=0,AND(J6898=1,K6898=1),AND(J6898=1,I6898="SBJ"),AND(J6898=1,I6898=0)),"?IN_FOCUS",IF(J6898&lt;=2,"?ACTIVATED",IF(J6898&lt;&gt;"","?FAMILIAR",IF(F6898="NEW",IF(ISNA(VLOOKUP(E6898,#REF!,1,FALSE())),"?TYPE_IDENTIFIABLE","?REFERENTIAL"),"_")))))</f>
        <v> </v>
      </c>
      <c r="H6898" s="25" t="str">
        <f>IF(J6898&lt;&gt;1,"",IF(I6898="SBJ","CB","?"))</f>
        <v> </v>
      </c>
      <c r="I6898" s="26" t="str">
        <f>IF(OR(E6898="",E6898="!!!",F6898="NEW"),"",INDEX(B6897:B$2,-1+SUMPRODUCT(MAX(ROW(E6897:E$2)*(E6898=E6897:E$2)))))</f>
        <v> </v>
      </c>
      <c r="J6898" s="26" t="str">
        <f>IF(OR(E6898="",E6898="!!!",F6898="NEW"),"",COUNTBLANK(OFFSET(A$1,,,SUMPRODUCT(MAX(ROW(E$2:E6898)*(E6898=E$2:E6898)))))-COUNTBLANK(OFFSET(A$1,,,SUMPRODUCT(MAX(ROW(E$1:E6897)*(E2=E$1:E6897))))))</f>
        <v> </v>
      </c>
      <c r="K6898" s="26" t="str">
        <f>IF(OR(E6898="",E6898="!!!",F6898="NEW"),"",INDEX(J$1:J6897,SUMPRODUCT(MAX(ROW(E$1:E6897)*(E6898=E$1:E6897)))))</f>
        <v> </v>
      </c>
      <c r="L6898" s="27"/>
    </row>
    <row r="6899" spans="1:12">
      <c r="A6899" s="20" t="s">
        <v>1053</v>
      </c>
      <c r="E6899" s="22">
        <f>IF(D6899="?OLD","!!!","")</f>
        <v/>
      </c>
      <c r="F6899" s="23" t="str">
        <f>IF(OR(E6899="",E6899="!!!"),"",IF(NOT(ISNA(VLOOKUP(E6899,E$1:E6898,1,FALSE()))),"OLD",IF(AND(E6899&lt;&gt;"",E6899&lt;&gt;"!!!"),"NEW","")))</f>
        <v> </v>
      </c>
      <c r="G6899" s="24" t="str">
        <f>IF(OR(E6899="",E6899="!!!"),"",IF(OR(J6899=0,AND(J6899=1,K6899=1),AND(J6899=1,I6899="SBJ"),AND(J6899=1,I6899=0)),"?IN_FOCUS",IF(J6899&lt;=2,"?ACTIVATED",IF(J6899&lt;&gt;"","?FAMILIAR",IF(F6899="NEW",IF(ISNA(VLOOKUP(E6899,#REF!,1,FALSE())),"?TYPE_IDENTIFIABLE","?REFERENTIAL"),"_")))))</f>
        <v> </v>
      </c>
      <c r="H6899" s="25" t="str">
        <f>IF(J6899&lt;&gt;1,"",IF(I6899="SBJ","CB","?"))</f>
        <v> </v>
      </c>
      <c r="I6899" s="26" t="str">
        <f>IF(OR(E6899="",E6899="!!!",F6899="NEW"),"",INDEX(B6898:B$2,-1+SUMPRODUCT(MAX(ROW(E6898:E$2)*(E6899=E6898:E$2)))))</f>
        <v> </v>
      </c>
      <c r="J6899" s="26" t="str">
        <f>IF(OR(E6899="",E6899="!!!",F6899="NEW"),"",COUNTBLANK(OFFSET(A$1,,,SUMPRODUCT(MAX(ROW(E$2:E6899)*(E6899=E$2:E6899)))))-COUNTBLANK(OFFSET(A$1,,,SUMPRODUCT(MAX(ROW(E$1:E6898)*(E2=E$1:E6898))))))</f>
        <v> </v>
      </c>
      <c r="K6899" s="26" t="str">
        <f>IF(OR(E6899="",E6899="!!!",F6899="NEW"),"",INDEX(J$1:J6898,SUMPRODUCT(MAX(ROW(E$1:E6898)*(E6899=E$1:E6898)))))</f>
        <v> </v>
      </c>
      <c r="L6899" s="27"/>
    </row>
    <row r="6900" spans="1:12">
      <c r="A6900" s="20" t="s">
        <v>1010</v>
      </c>
      <c r="E6900" s="22">
        <f>IF(D6900="?OLD","!!!","")</f>
        <v/>
      </c>
      <c r="F6900" s="23" t="str">
        <f>IF(OR(E6900="",E6900="!!!"),"",IF(NOT(ISNA(VLOOKUP(E6900,E$1:E6899,1,FALSE()))),"OLD",IF(AND(E6900&lt;&gt;"",E6900&lt;&gt;"!!!"),"NEW","")))</f>
        <v> </v>
      </c>
      <c r="G6900" s="24" t="str">
        <f>IF(OR(E6900="",E6900="!!!"),"",IF(OR(J6900=0,AND(J6900=1,K6900=1),AND(J6900=1,I6900="SBJ"),AND(J6900=1,I6900=0)),"?IN_FOCUS",IF(J6900&lt;=2,"?ACTIVATED",IF(J6900&lt;&gt;"","?FAMILIAR",IF(F6900="NEW",IF(ISNA(VLOOKUP(E6900,#REF!,1,FALSE())),"?TYPE_IDENTIFIABLE","?REFERENTIAL"),"_")))))</f>
        <v> </v>
      </c>
      <c r="H6900" s="25" t="str">
        <f>IF(J6900&lt;&gt;1,"",IF(I6900="SBJ","CB","?"))</f>
        <v> </v>
      </c>
      <c r="I6900" s="26" t="str">
        <f>IF(OR(E6900="",E6900="!!!",F6900="NEW"),"",INDEX(B6899:B$2,-1+SUMPRODUCT(MAX(ROW(E6899:E$2)*(E6900=E6899:E$2)))))</f>
        <v> </v>
      </c>
      <c r="J6900" s="26" t="str">
        <f>IF(OR(E6900="",E6900="!!!",F6900="NEW"),"",COUNTBLANK(OFFSET(A$1,,,SUMPRODUCT(MAX(ROW(E$2:E6900)*(E6900=E$2:E6900)))))-COUNTBLANK(OFFSET(A$1,,,SUMPRODUCT(MAX(ROW(E$1:E6899)*(E2=E$1:E6899))))))</f>
        <v> </v>
      </c>
      <c r="K6900" s="26" t="str">
        <f>IF(OR(E6900="",E6900="!!!",F6900="NEW"),"",INDEX(J$1:J6899,SUMPRODUCT(MAX(ROW(E$1:E6899)*(E6900=E$1:E6899)))))</f>
        <v> </v>
      </c>
      <c r="L6900" s="27"/>
    </row>
    <row r="6901" spans="1:12">
      <c r="A6901" s="20" t="s">
        <v>2605</v>
      </c>
      <c r="B6901" s="21" t="s">
        <v>962</v>
      </c>
      <c r="C6901" s="21" t="s">
        <v>1012</v>
      </c>
      <c r="E6901" s="22">
        <f>IF(D6901="?OLD","!!!","")</f>
        <v/>
      </c>
      <c r="F6901" s="23" t="str">
        <f>IF(OR(E6901="",E6901="!!!"),"",IF(NOT(ISNA(VLOOKUP(E6901,E$1:E6900,1,FALSE()))),"OLD",IF(AND(E6901&lt;&gt;"",E6901&lt;&gt;"!!!"),"NEW","")))</f>
        <v> </v>
      </c>
      <c r="G6901" s="24" t="str">
        <f>IF(OR(E6901="",E6901="!!!"),"",IF(OR(J6901=0,AND(J6901=1,K6901=1),AND(J6901=1,I6901="SBJ"),AND(J6901=1,I6901=0)),"?IN_FOCUS",IF(J6901&lt;=2,"?ACTIVATED",IF(J6901&lt;&gt;"","?FAMILIAR",IF(F6901="NEW",IF(ISNA(VLOOKUP(E6901,#REF!,1,FALSE())),"?TYPE_IDENTIFIABLE","?REFERENTIAL"),"_")))))</f>
        <v> </v>
      </c>
      <c r="H6901" s="25" t="str">
        <f>IF(J6901&lt;&gt;1,"",IF(I6901="SBJ","CB","?"))</f>
        <v> </v>
      </c>
      <c r="I6901" s="26" t="str">
        <f>IF(OR(E6901="",E6901="!!!",F6901="NEW"),"",INDEX(B6900:B$2,-1+SUMPRODUCT(MAX(ROW(E6900:E$2)*(E6901=E6900:E$2)))))</f>
        <v> </v>
      </c>
      <c r="J6901" s="26" t="str">
        <f>IF(OR(E6901="",E6901="!!!",F6901="NEW"),"",COUNTBLANK(OFFSET(A$1,,,SUMPRODUCT(MAX(ROW(E$2:E6901)*(E6901=E$2:E6901)))))-COUNTBLANK(OFFSET(A$1,,,SUMPRODUCT(MAX(ROW(E$1:E6900)*(E2=E$1:E6900))))))</f>
        <v> </v>
      </c>
      <c r="K6901" s="26" t="str">
        <f>IF(OR(E6901="",E6901="!!!",F6901="NEW"),"",INDEX(J$1:J6900,SUMPRODUCT(MAX(ROW(E$1:E6900)*(E6901=E$1:E6900)))))</f>
        <v> </v>
      </c>
      <c r="L6901" s="27"/>
    </row>
    <row r="6902" spans="1:12">
      <c r="A6902" s="20" t="s">
        <v>2606</v>
      </c>
      <c r="E6902" s="22">
        <f>IF(D6902="?OLD","!!!","")</f>
        <v/>
      </c>
      <c r="F6902" s="23" t="str">
        <f>IF(OR(E6902="",E6902="!!!"),"",IF(NOT(ISNA(VLOOKUP(E6902,E$1:E6901,1,FALSE()))),"OLD",IF(AND(E6902&lt;&gt;"",E6902&lt;&gt;"!!!"),"NEW","")))</f>
        <v> </v>
      </c>
      <c r="G6902" s="24" t="str">
        <f>IF(OR(E6902="",E6902="!!!"),"",IF(OR(J6902=0,AND(J6902=1,K6902=1),AND(J6902=1,I6902="SBJ"),AND(J6902=1,I6902=0)),"?IN_FOCUS",IF(J6902&lt;=2,"?ACTIVATED",IF(J6902&lt;&gt;"","?FAMILIAR",IF(F6902="NEW",IF(ISNA(VLOOKUP(E6902,#REF!,1,FALSE())),"?TYPE_IDENTIFIABLE","?REFERENTIAL"),"_")))))</f>
        <v> </v>
      </c>
      <c r="H6902" s="25" t="str">
        <f>IF(J6902&lt;&gt;1,"",IF(I6902="SBJ","CB","?"))</f>
        <v> </v>
      </c>
      <c r="I6902" s="26" t="str">
        <f>IF(OR(E6902="",E6902="!!!",F6902="NEW"),"",INDEX(B6901:B$2,-1+SUMPRODUCT(MAX(ROW(E6901:E$2)*(E6902=E6901:E$2)))))</f>
        <v> </v>
      </c>
      <c r="J6902" s="26" t="str">
        <f>IF(OR(E6902="",E6902="!!!",F6902="NEW"),"",COUNTBLANK(OFFSET(A$1,,,SUMPRODUCT(MAX(ROW(E$2:E6902)*(E6902=E$2:E6902)))))-COUNTBLANK(OFFSET(A$1,,,SUMPRODUCT(MAX(ROW(E$1:E6901)*(E2=E$1:E6901))))))</f>
        <v> </v>
      </c>
      <c r="K6902" s="26" t="str">
        <f>IF(OR(E6902="",E6902="!!!",F6902="NEW"),"",INDEX(J$1:J6901,SUMPRODUCT(MAX(ROW(E$1:E6901)*(E6902=E$1:E6901)))))</f>
        <v> </v>
      </c>
      <c r="L6902" s="27"/>
    </row>
    <row r="6903" spans="1:12">
      <c r="A6903" s="20" t="s">
        <v>974</v>
      </c>
      <c r="E6903" s="22">
        <f>IF(D6903="?OLD","!!!","")</f>
        <v/>
      </c>
      <c r="F6903" s="23" t="str">
        <f>IF(OR(E6903="",E6903="!!!"),"",IF(NOT(ISNA(VLOOKUP(E6903,E$1:E6902,1,FALSE()))),"OLD",IF(AND(E6903&lt;&gt;"",E6903&lt;&gt;"!!!"),"NEW","")))</f>
        <v> </v>
      </c>
      <c r="G6903" s="24" t="str">
        <f>IF(OR(E6903="",E6903="!!!"),"",IF(OR(J6903=0,AND(J6903=1,K6903=1),AND(J6903=1,I6903="SBJ"),AND(J6903=1,I6903=0)),"?IN_FOCUS",IF(J6903&lt;=2,"?ACTIVATED",IF(J6903&lt;&gt;"","?FAMILIAR",IF(F6903="NEW",IF(ISNA(VLOOKUP(E6903,#REF!,1,FALSE())),"?TYPE_IDENTIFIABLE","?REFERENTIAL"),"_")))))</f>
        <v> </v>
      </c>
      <c r="H6903" s="25" t="str">
        <f>IF(J6903&lt;&gt;1,"",IF(I6903="SBJ","CB","?"))</f>
        <v> </v>
      </c>
      <c r="I6903" s="26" t="str">
        <f>IF(OR(E6903="",E6903="!!!",F6903="NEW"),"",INDEX(B6902:B$2,-1+SUMPRODUCT(MAX(ROW(E6902:E$2)*(E6903=E6902:E$2)))))</f>
        <v> </v>
      </c>
      <c r="J6903" s="26" t="str">
        <f>IF(OR(E6903="",E6903="!!!",F6903="NEW"),"",COUNTBLANK(OFFSET(A$1,,,SUMPRODUCT(MAX(ROW(E$2:E6903)*(E6903=E$2:E6903)))))-COUNTBLANK(OFFSET(A$1,,,SUMPRODUCT(MAX(ROW(E$1:E6902)*(E2=E$1:E6902))))))</f>
        <v> </v>
      </c>
      <c r="K6903" s="26" t="str">
        <f>IF(OR(E6903="",E6903="!!!",F6903="NEW"),"",INDEX(J$1:J6902,SUMPRODUCT(MAX(ROW(E$1:E6902)*(E6903=E$1:E6902)))))</f>
        <v> </v>
      </c>
      <c r="L6903" s="27"/>
    </row>
    <row r="6904" spans="1:12">
      <c r="A6904" s="20" t="s">
        <v>1301</v>
      </c>
      <c r="E6904" s="22">
        <f>IF(D6904="?OLD","!!!","")</f>
        <v/>
      </c>
      <c r="F6904" s="23" t="str">
        <f>IF(OR(E6904="",E6904="!!!"),"",IF(NOT(ISNA(VLOOKUP(E6904,E$1:E6903,1,FALSE()))),"OLD",IF(AND(E6904&lt;&gt;"",E6904&lt;&gt;"!!!"),"NEW","")))</f>
        <v> </v>
      </c>
      <c r="G6904" s="24" t="str">
        <f>IF(OR(E6904="",E6904="!!!"),"",IF(OR(J6904=0,AND(J6904=1,K6904=1),AND(J6904=1,I6904="SBJ"),AND(J6904=1,I6904=0)),"?IN_FOCUS",IF(J6904&lt;=2,"?ACTIVATED",IF(J6904&lt;&gt;"","?FAMILIAR",IF(F6904="NEW",IF(ISNA(VLOOKUP(E6904,#REF!,1,FALSE())),"?TYPE_IDENTIFIABLE","?REFERENTIAL"),"_")))))</f>
        <v> </v>
      </c>
      <c r="H6904" s="25" t="str">
        <f>IF(J6904&lt;&gt;1,"",IF(I6904="SBJ","CB","?"))</f>
        <v> </v>
      </c>
      <c r="I6904" s="26" t="str">
        <f>IF(OR(E6904="",E6904="!!!",F6904="NEW"),"",INDEX(B6903:B$2,-1+SUMPRODUCT(MAX(ROW(E6903:E$2)*(E6904=E6903:E$2)))))</f>
        <v> </v>
      </c>
      <c r="J6904" s="26" t="str">
        <f>IF(OR(E6904="",E6904="!!!",F6904="NEW"),"",COUNTBLANK(OFFSET(A$1,,,SUMPRODUCT(MAX(ROW(E$2:E6904)*(E6904=E$2:E6904)))))-COUNTBLANK(OFFSET(A$1,,,SUMPRODUCT(MAX(ROW(E$1:E6903)*(E2=E$1:E6903))))))</f>
        <v> </v>
      </c>
      <c r="K6904" s="26" t="str">
        <f>IF(OR(E6904="",E6904="!!!",F6904="NEW"),"",INDEX(J$1:J6903,SUMPRODUCT(MAX(ROW(E$1:E6903)*(E6904=E$1:E6903)))))</f>
        <v> </v>
      </c>
      <c r="L6904" s="27"/>
    </row>
    <row r="6905" spans="1:12">
      <c r="A6905" s="20" t="s">
        <v>385</v>
      </c>
      <c r="B6905" s="21" t="s">
        <v>1084</v>
      </c>
      <c r="C6905" s="21" t="s">
        <v>1028</v>
      </c>
      <c r="D6905" s="21" t="s">
        <v>964</v>
      </c>
      <c r="E6905" s="22">
        <f>IF(D6905="?OLD","!!!","")</f>
        <v/>
      </c>
      <c r="F6905" s="23" t="str">
        <f>IF(OR(E6905="",E6905="!!!"),"",IF(NOT(ISNA(VLOOKUP(E6905,E$1:E6904,1,FALSE()))),"OLD",IF(AND(E6905&lt;&gt;"",E6905&lt;&gt;"!!!"),"NEW","")))</f>
        <v> </v>
      </c>
      <c r="G6905" s="24" t="str">
        <f>IF(OR(E6905="",E6905="!!!"),"",IF(OR(J6905=0,AND(J6905=1,K6905=1),AND(J6905=1,I6905="SBJ"),AND(J6905=1,I6905=0)),"?IN_FOCUS",IF(J6905&lt;=2,"?ACTIVATED",IF(J6905&lt;&gt;"","?FAMILIAR",IF(F6905="NEW",IF(ISNA(VLOOKUP(E6905,#REF!,1,FALSE())),"?TYPE_IDENTIFIABLE","?REFERENTIAL"),"_")))))</f>
        <v> </v>
      </c>
      <c r="H6905" s="25" t="str">
        <f>IF(J6905&lt;&gt;1,"",IF(I6905="SBJ","CB","?"))</f>
        <v> </v>
      </c>
      <c r="I6905" s="26" t="str">
        <f>IF(OR(E6905="",E6905="!!!",F6905="NEW"),"",INDEX(B6904:B$2,-1+SUMPRODUCT(MAX(ROW(E6904:E$2)*(E6905=E6904:E$2)))))</f>
        <v> </v>
      </c>
      <c r="J6905" s="26" t="str">
        <f>IF(OR(E6905="",E6905="!!!",F6905="NEW"),"",COUNTBLANK(OFFSET(A$1,,,SUMPRODUCT(MAX(ROW(E$2:E6905)*(E6905=E$2:E6905)))))-COUNTBLANK(OFFSET(A$1,,,SUMPRODUCT(MAX(ROW(E$1:E6904)*(E2=E$1:E6904))))))</f>
        <v> </v>
      </c>
      <c r="K6905" s="26" t="str">
        <f>IF(OR(E6905="",E6905="!!!",F6905="NEW"),"",INDEX(J$1:J6904,SUMPRODUCT(MAX(ROW(E$1:E6904)*(E6905=E$1:E6904)))))</f>
        <v> </v>
      </c>
      <c r="L6905" s="27"/>
    </row>
    <row r="6906" spans="1:12">
      <c r="A6906" s="20" t="s">
        <v>1105</v>
      </c>
      <c r="E6906" s="22">
        <f>IF(D6906="?OLD","!!!","")</f>
        <v/>
      </c>
      <c r="F6906" s="23" t="str">
        <f>IF(OR(E6906="",E6906="!!!"),"",IF(NOT(ISNA(VLOOKUP(E6906,E$1:E6905,1,FALSE()))),"OLD",IF(AND(E6906&lt;&gt;"",E6906&lt;&gt;"!!!"),"NEW","")))</f>
        <v> </v>
      </c>
      <c r="G6906" s="24" t="str">
        <f>IF(OR(E6906="",E6906="!!!"),"",IF(OR(J6906=0,AND(J6906=1,K6906=1),AND(J6906=1,I6906="SBJ"),AND(J6906=1,I6906=0)),"?IN_FOCUS",IF(J6906&lt;=2,"?ACTIVATED",IF(J6906&lt;&gt;"","?FAMILIAR",IF(F6906="NEW",IF(ISNA(VLOOKUP(E6906,#REF!,1,FALSE())),"?TYPE_IDENTIFIABLE","?REFERENTIAL"),"_")))))</f>
        <v> </v>
      </c>
      <c r="H6906" s="25" t="str">
        <f>IF(J6906&lt;&gt;1,"",IF(I6906="SBJ","CB","?"))</f>
        <v> </v>
      </c>
      <c r="I6906" s="26" t="str">
        <f>IF(OR(E6906="",E6906="!!!",F6906="NEW"),"",INDEX(B6905:B$2,-1+SUMPRODUCT(MAX(ROW(E6905:E$2)*(E6906=E6905:E$2)))))</f>
        <v> </v>
      </c>
      <c r="J6906" s="26" t="str">
        <f>IF(OR(E6906="",E6906="!!!",F6906="NEW"),"",COUNTBLANK(OFFSET(A$1,,,SUMPRODUCT(MAX(ROW(E$2:E6906)*(E6906=E$2:E6906)))))-COUNTBLANK(OFFSET(A$1,,,SUMPRODUCT(MAX(ROW(E$1:E6905)*(E2=E$1:E6905))))))</f>
        <v> </v>
      </c>
      <c r="K6906" s="26" t="str">
        <f>IF(OR(E6906="",E6906="!!!",F6906="NEW"),"",INDEX(J$1:J6905,SUMPRODUCT(MAX(ROW(E$1:E6905)*(E6906=E$1:E6905)))))</f>
        <v> </v>
      </c>
      <c r="L6906" s="27"/>
    </row>
    <row r="6907" spans="1:12">
      <c r="A6907" s="20" t="s">
        <v>1053</v>
      </c>
      <c r="E6907" s="22">
        <f>IF(D6907="?OLD","!!!","")</f>
        <v/>
      </c>
      <c r="F6907" s="23" t="str">
        <f>IF(OR(E6907="",E6907="!!!"),"",IF(NOT(ISNA(VLOOKUP(E6907,E$1:E6906,1,FALSE()))),"OLD",IF(AND(E6907&lt;&gt;"",E6907&lt;&gt;"!!!"),"NEW","")))</f>
        <v> </v>
      </c>
      <c r="G6907" s="24" t="str">
        <f>IF(OR(E6907="",E6907="!!!"),"",IF(OR(J6907=0,AND(J6907=1,K6907=1),AND(J6907=1,I6907="SBJ"),AND(J6907=1,I6907=0)),"?IN_FOCUS",IF(J6907&lt;=2,"?ACTIVATED",IF(J6907&lt;&gt;"","?FAMILIAR",IF(F6907="NEW",IF(ISNA(VLOOKUP(E6907,#REF!,1,FALSE())),"?TYPE_IDENTIFIABLE","?REFERENTIAL"),"_")))))</f>
        <v> </v>
      </c>
      <c r="H6907" s="25" t="str">
        <f>IF(J6907&lt;&gt;1,"",IF(I6907="SBJ","CB","?"))</f>
        <v> </v>
      </c>
      <c r="I6907" s="26" t="str">
        <f>IF(OR(E6907="",E6907="!!!",F6907="NEW"),"",INDEX(B6906:B$2,-1+SUMPRODUCT(MAX(ROW(E6906:E$2)*(E6907=E6906:E$2)))))</f>
        <v> </v>
      </c>
      <c r="J6907" s="26" t="str">
        <f>IF(OR(E6907="",E6907="!!!",F6907="NEW"),"",COUNTBLANK(OFFSET(A$1,,,SUMPRODUCT(MAX(ROW(E$2:E6907)*(E6907=E$2:E6907)))))-COUNTBLANK(OFFSET(A$1,,,SUMPRODUCT(MAX(ROW(E$1:E6906)*(E2=E$1:E6906))))))</f>
        <v> </v>
      </c>
      <c r="K6907" s="26" t="str">
        <f>IF(OR(E6907="",E6907="!!!",F6907="NEW"),"",INDEX(J$1:J6906,SUMPRODUCT(MAX(ROW(E$1:E6906)*(E6907=E$1:E6906)))))</f>
        <v> </v>
      </c>
      <c r="L6907" s="27"/>
    </row>
    <row r="6908" spans="1:12">
      <c r="A6908" s="20" t="s">
        <v>1106</v>
      </c>
      <c r="E6908" s="22">
        <f>IF(D6908="?OLD","!!!","")</f>
        <v/>
      </c>
      <c r="F6908" s="23" t="str">
        <f>IF(OR(E6908="",E6908="!!!"),"",IF(NOT(ISNA(VLOOKUP(E6908,E$1:E6907,1,FALSE()))),"OLD",IF(AND(E6908&lt;&gt;"",E6908&lt;&gt;"!!!"),"NEW","")))</f>
        <v> </v>
      </c>
      <c r="G6908" s="24" t="str">
        <f>IF(OR(E6908="",E6908="!!!"),"",IF(OR(J6908=0,AND(J6908=1,K6908=1),AND(J6908=1,I6908="SBJ"),AND(J6908=1,I6908=0)),"?IN_FOCUS",IF(J6908&lt;=2,"?ACTIVATED",IF(J6908&lt;&gt;"","?FAMILIAR",IF(F6908="NEW",IF(ISNA(VLOOKUP(E6908,#REF!,1,FALSE())),"?TYPE_IDENTIFIABLE","?REFERENTIAL"),"_")))))</f>
        <v> </v>
      </c>
      <c r="H6908" s="25" t="str">
        <f>IF(J6908&lt;&gt;1,"",IF(I6908="SBJ","CB","?"))</f>
        <v> </v>
      </c>
      <c r="I6908" s="26" t="str">
        <f>IF(OR(E6908="",E6908="!!!",F6908="NEW"),"",INDEX(B6907:B$2,-1+SUMPRODUCT(MAX(ROW(E6907:E$2)*(E6908=E6907:E$2)))))</f>
        <v> </v>
      </c>
      <c r="J6908" s="26" t="str">
        <f>IF(OR(E6908="",E6908="!!!",F6908="NEW"),"",COUNTBLANK(OFFSET(A$1,,,SUMPRODUCT(MAX(ROW(E$2:E6908)*(E6908=E$2:E6908)))))-COUNTBLANK(OFFSET(A$1,,,SUMPRODUCT(MAX(ROW(E$1:E6907)*(E2=E$1:E6907))))))</f>
        <v> </v>
      </c>
      <c r="K6908" s="26" t="str">
        <f>IF(OR(E6908="",E6908="!!!",F6908="NEW"),"",INDEX(J$1:J6907,SUMPRODUCT(MAX(ROW(E$1:E6907)*(E6908=E$1:E6907)))))</f>
        <v> </v>
      </c>
      <c r="L6908" s="27"/>
    </row>
    <row r="6909" spans="1:12">
      <c r="A6909" s="20" t="s">
        <v>975</v>
      </c>
      <c r="E6909" s="22">
        <f>IF(D6909="?OLD","!!!","")</f>
        <v/>
      </c>
      <c r="F6909" s="23" t="str">
        <f>IF(OR(E6909="",E6909="!!!"),"",IF(NOT(ISNA(VLOOKUP(E6909,E$1:E6908,1,FALSE()))),"OLD",IF(AND(E6909&lt;&gt;"",E6909&lt;&gt;"!!!"),"NEW","")))</f>
        <v> </v>
      </c>
      <c r="G6909" s="24" t="str">
        <f>IF(OR(E6909="",E6909="!!!"),"",IF(OR(J6909=0,AND(J6909=1,K6909=1),AND(J6909=1,I6909="SBJ"),AND(J6909=1,I6909=0)),"?IN_FOCUS",IF(J6909&lt;=2,"?ACTIVATED",IF(J6909&lt;&gt;"","?FAMILIAR",IF(F6909="NEW",IF(ISNA(VLOOKUP(E6909,#REF!,1,FALSE())),"?TYPE_IDENTIFIABLE","?REFERENTIAL"),"_")))))</f>
        <v> </v>
      </c>
      <c r="H6909" s="25" t="str">
        <f>IF(J6909&lt;&gt;1,"",IF(I6909="SBJ","CB","?"))</f>
        <v> </v>
      </c>
      <c r="I6909" s="26" t="str">
        <f>IF(OR(E6909="",E6909="!!!",F6909="NEW"),"",INDEX(B6908:B$2,-1+SUMPRODUCT(MAX(ROW(E6908:E$2)*(E6909=E6908:E$2)))))</f>
        <v> </v>
      </c>
      <c r="J6909" s="26" t="str">
        <f>IF(OR(E6909="",E6909="!!!",F6909="NEW"),"",COUNTBLANK(OFFSET(A$1,,,SUMPRODUCT(MAX(ROW(E$2:E6909)*(E6909=E$2:E6909)))))-COUNTBLANK(OFFSET(A$1,,,SUMPRODUCT(MAX(ROW(E$1:E6908)*(E2=E$1:E6908))))))</f>
        <v> </v>
      </c>
      <c r="K6909" s="26" t="str">
        <f>IF(OR(E6909="",E6909="!!!",F6909="NEW"),"",INDEX(J$1:J6908,SUMPRODUCT(MAX(ROW(E$1:E6908)*(E6909=E$1:E6908)))))</f>
        <v> </v>
      </c>
      <c r="L6909" s="27"/>
    </row>
    <row r="6910" spans="1:12">
      <c r="A6910" s="20" t="s">
        <v>2605</v>
      </c>
      <c r="B6910" s="21" t="s">
        <v>973</v>
      </c>
      <c r="C6910" s="21" t="s">
        <v>969</v>
      </c>
      <c r="D6910" s="21" t="s">
        <v>964</v>
      </c>
      <c r="E6910" s="22">
        <f>IF(D6910="?OLD","!!!","")</f>
        <v/>
      </c>
      <c r="F6910" s="23" t="str">
        <f>IF(OR(E6910="",E6910="!!!"),"",IF(NOT(ISNA(VLOOKUP(E6910,E$1:E6909,1,FALSE()))),"OLD",IF(AND(E6910&lt;&gt;"",E6910&lt;&gt;"!!!"),"NEW","")))</f>
        <v> </v>
      </c>
      <c r="G6910" s="24" t="str">
        <f>IF(OR(E6910="",E6910="!!!"),"",IF(OR(J6910=0,AND(J6910=1,K6910=1),AND(J6910=1,I6910="SBJ"),AND(J6910=1,I6910=0)),"?IN_FOCUS",IF(J6910&lt;=2,"?ACTIVATED",IF(J6910&lt;&gt;"","?FAMILIAR",IF(F6910="NEW",IF(ISNA(VLOOKUP(E6910,#REF!,1,FALSE())),"?TYPE_IDENTIFIABLE","?REFERENTIAL"),"_")))))</f>
        <v> </v>
      </c>
      <c r="H6910" s="25" t="str">
        <f>IF(J6910&lt;&gt;1,"",IF(I6910="SBJ","CB","?"))</f>
        <v> </v>
      </c>
      <c r="I6910" s="26" t="str">
        <f>IF(OR(E6910="",E6910="!!!",F6910="NEW"),"",INDEX(B6909:B$2,-1+SUMPRODUCT(MAX(ROW(E6909:E$2)*(E6910=E6909:E$2)))))</f>
        <v> </v>
      </c>
      <c r="J6910" s="26" t="str">
        <f>IF(OR(E6910="",E6910="!!!",F6910="NEW"),"",COUNTBLANK(OFFSET(A$1,,,SUMPRODUCT(MAX(ROW(E$2:E6910)*(E6910=E$2:E6910)))))-COUNTBLANK(OFFSET(A$1,,,SUMPRODUCT(MAX(ROW(E$1:E6909)*(E2=E$1:E6909))))))</f>
        <v> </v>
      </c>
      <c r="K6910" s="26" t="str">
        <f>IF(OR(E6910="",E6910="!!!",F6910="NEW"),"",INDEX(J$1:J6909,SUMPRODUCT(MAX(ROW(E$1:E6909)*(E6910=E$1:E6909)))))</f>
        <v> </v>
      </c>
      <c r="L6910" s="27"/>
    </row>
    <row r="6911" spans="1:12">
      <c r="A6911" s="20" t="s">
        <v>2607</v>
      </c>
      <c r="E6911" s="22">
        <f>IF(D6911="?OLD","!!!","")</f>
        <v/>
      </c>
      <c r="F6911" s="23" t="str">
        <f>IF(OR(E6911="",E6911="!!!"),"",IF(NOT(ISNA(VLOOKUP(E6911,E$1:E6910,1,FALSE()))),"OLD",IF(AND(E6911&lt;&gt;"",E6911&lt;&gt;"!!!"),"NEW","")))</f>
        <v> </v>
      </c>
      <c r="G6911" s="24" t="str">
        <f>IF(OR(E6911="",E6911="!!!"),"",IF(OR(J6911=0,AND(J6911=1,K6911=1),AND(J6911=1,I6911="SBJ"),AND(J6911=1,I6911=0)),"?IN_FOCUS",IF(J6911&lt;=2,"?ACTIVATED",IF(J6911&lt;&gt;"","?FAMILIAR",IF(F6911="NEW",IF(ISNA(VLOOKUP(E6911,#REF!,1,FALSE())),"?TYPE_IDENTIFIABLE","?REFERENTIAL"),"_")))))</f>
        <v> </v>
      </c>
      <c r="H6911" s="25" t="str">
        <f>IF(J6911&lt;&gt;1,"",IF(I6911="SBJ","CB","?"))</f>
        <v> </v>
      </c>
      <c r="I6911" s="26" t="str">
        <f>IF(OR(E6911="",E6911="!!!",F6911="NEW"),"",INDEX(B6910:B$2,-1+SUMPRODUCT(MAX(ROW(E6910:E$2)*(E6911=E6910:E$2)))))</f>
        <v> </v>
      </c>
      <c r="J6911" s="26" t="str">
        <f>IF(OR(E6911="",E6911="!!!",F6911="NEW"),"",COUNTBLANK(OFFSET(A$1,,,SUMPRODUCT(MAX(ROW(E$2:E6911)*(E6911=E$2:E6911)))))-COUNTBLANK(OFFSET(A$1,,,SUMPRODUCT(MAX(ROW(E$1:E6910)*(E2=E$1:E6910))))))</f>
        <v> </v>
      </c>
      <c r="K6911" s="26" t="str">
        <f>IF(OR(E6911="",E6911="!!!",F6911="NEW"),"",INDEX(J$1:J6910,SUMPRODUCT(MAX(ROW(E$1:E6910)*(E6911=E$1:E6910)))))</f>
        <v> </v>
      </c>
      <c r="L6911" s="27"/>
    </row>
    <row r="6912" spans="1:12">
      <c r="A6912" s="20" t="s">
        <v>974</v>
      </c>
      <c r="E6912" s="22">
        <f>IF(D6912="?OLD","!!!","")</f>
        <v/>
      </c>
      <c r="F6912" s="23" t="str">
        <f>IF(OR(E6912="",E6912="!!!"),"",IF(NOT(ISNA(VLOOKUP(E6912,E$1:E6911,1,FALSE()))),"OLD",IF(AND(E6912&lt;&gt;"",E6912&lt;&gt;"!!!"),"NEW","")))</f>
        <v> </v>
      </c>
      <c r="G6912" s="24" t="str">
        <f>IF(OR(E6912="",E6912="!!!"),"",IF(OR(J6912=0,AND(J6912=1,K6912=1),AND(J6912=1,I6912="SBJ"),AND(J6912=1,I6912=0)),"?IN_FOCUS",IF(J6912&lt;=2,"?ACTIVATED",IF(J6912&lt;&gt;"","?FAMILIAR",IF(F6912="NEW",IF(ISNA(VLOOKUP(E6912,#REF!,1,FALSE())),"?TYPE_IDENTIFIABLE","?REFERENTIAL"),"_")))))</f>
        <v> </v>
      </c>
      <c r="H6912" s="25" t="str">
        <f>IF(J6912&lt;&gt;1,"",IF(I6912="SBJ","CB","?"))</f>
        <v> </v>
      </c>
      <c r="I6912" s="26" t="str">
        <f>IF(OR(E6912="",E6912="!!!",F6912="NEW"),"",INDEX(B6911:B$2,-1+SUMPRODUCT(MAX(ROW(E6911:E$2)*(E6912=E6911:E$2)))))</f>
        <v> </v>
      </c>
      <c r="J6912" s="26" t="str">
        <f>IF(OR(E6912="",E6912="!!!",F6912="NEW"),"",COUNTBLANK(OFFSET(A$1,,,SUMPRODUCT(MAX(ROW(E$2:E6912)*(E6912=E$2:E6912)))))-COUNTBLANK(OFFSET(A$1,,,SUMPRODUCT(MAX(ROW(E$1:E6911)*(E2=E$1:E6911))))))</f>
        <v> </v>
      </c>
      <c r="K6912" s="26" t="str">
        <f>IF(OR(E6912="",E6912="!!!",F6912="NEW"),"",INDEX(J$1:J6911,SUMPRODUCT(MAX(ROW(E$1:E6911)*(E6912=E$1:E6911)))))</f>
        <v> </v>
      </c>
      <c r="L6912" s="27"/>
    </row>
    <row r="6913" spans="1:12">
      <c r="A6913" s="20" t="s">
        <v>1094</v>
      </c>
      <c r="E6913" s="22">
        <f>IF(D6913="?OLD","!!!","")</f>
        <v/>
      </c>
      <c r="F6913" s="23" t="str">
        <f>IF(OR(E6913="",E6913="!!!"),"",IF(NOT(ISNA(VLOOKUP(E6913,E$1:E6912,1,FALSE()))),"OLD",IF(AND(E6913&lt;&gt;"",E6913&lt;&gt;"!!!"),"NEW","")))</f>
        <v> </v>
      </c>
      <c r="G6913" s="24" t="str">
        <f>IF(OR(E6913="",E6913="!!!"),"",IF(OR(J6913=0,AND(J6913=1,K6913=1),AND(J6913=1,I6913="SBJ"),AND(J6913=1,I6913=0)),"?IN_FOCUS",IF(J6913&lt;=2,"?ACTIVATED",IF(J6913&lt;&gt;"","?FAMILIAR",IF(F6913="NEW",IF(ISNA(VLOOKUP(E6913,#REF!,1,FALSE())),"?TYPE_IDENTIFIABLE","?REFERENTIAL"),"_")))))</f>
        <v> </v>
      </c>
      <c r="H6913" s="25" t="str">
        <f>IF(J6913&lt;&gt;1,"",IF(I6913="SBJ","CB","?"))</f>
        <v> </v>
      </c>
      <c r="I6913" s="26" t="str">
        <f>IF(OR(E6913="",E6913="!!!",F6913="NEW"),"",INDEX(B6912:B$2,-1+SUMPRODUCT(MAX(ROW(E6912:E$2)*(E6913=E6912:E$2)))))</f>
        <v> </v>
      </c>
      <c r="J6913" s="26" t="str">
        <f>IF(OR(E6913="",E6913="!!!",F6913="NEW"),"",COUNTBLANK(OFFSET(A$1,,,SUMPRODUCT(MAX(ROW(E$2:E6913)*(E6913=E$2:E6913)))))-COUNTBLANK(OFFSET(A$1,,,SUMPRODUCT(MAX(ROW(E$1:E6912)*(E2=E$1:E6912))))))</f>
        <v> </v>
      </c>
      <c r="K6913" s="26" t="str">
        <f>IF(OR(E6913="",E6913="!!!",F6913="NEW"),"",INDEX(J$1:J6912,SUMPRODUCT(MAX(ROW(E$1:E6912)*(E6913=E$1:E6912)))))</f>
        <v> </v>
      </c>
      <c r="L6913" s="27"/>
    </row>
    <row r="6914" spans="1:12">
      <c r="A6914" s="20" t="s">
        <v>1045</v>
      </c>
      <c r="B6914" s="21" t="s">
        <v>1084</v>
      </c>
      <c r="C6914" s="21" t="s">
        <v>985</v>
      </c>
      <c r="D6914" s="21" t="s">
        <v>964</v>
      </c>
      <c r="E6914" s="22">
        <f>IF(D6914="?OLD","!!!","")</f>
        <v/>
      </c>
      <c r="F6914" s="23" t="str">
        <f>IF(OR(E6914="",E6914="!!!"),"",IF(NOT(ISNA(VLOOKUP(E6914,E$1:E6913,1,FALSE()))),"OLD",IF(AND(E6914&lt;&gt;"",E6914&lt;&gt;"!!!"),"NEW","")))</f>
        <v> </v>
      </c>
      <c r="G6914" s="24" t="str">
        <f>IF(OR(E6914="",E6914="!!!"),"",IF(OR(J6914=0,AND(J6914=1,K6914=1),AND(J6914=1,I6914="SBJ"),AND(J6914=1,I6914=0)),"?IN_FOCUS",IF(J6914&lt;=2,"?ACTIVATED",IF(J6914&lt;&gt;"","?FAMILIAR",IF(F6914="NEW",IF(ISNA(VLOOKUP(E6914,#REF!,1,FALSE())),"?TYPE_IDENTIFIABLE","?REFERENTIAL"),"_")))))</f>
        <v> </v>
      </c>
      <c r="H6914" s="25" t="str">
        <f>IF(J6914&lt;&gt;1,"",IF(I6914="SBJ","CB","?"))</f>
        <v> </v>
      </c>
      <c r="I6914" s="26" t="str">
        <f>IF(OR(E6914="",E6914="!!!",F6914="NEW"),"",INDEX(B6913:B$2,-1+SUMPRODUCT(MAX(ROW(E6913:E$2)*(E6914=E6913:E$2)))))</f>
        <v> </v>
      </c>
      <c r="J6914" s="26" t="str">
        <f>IF(OR(E6914="",E6914="!!!",F6914="NEW"),"",COUNTBLANK(OFFSET(A$1,,,SUMPRODUCT(MAX(ROW(E$2:E6914)*(E6914=E$2:E6914)))))-COUNTBLANK(OFFSET(A$1,,,SUMPRODUCT(MAX(ROW(E$1:E6913)*(E2=E$1:E6913))))))</f>
        <v> </v>
      </c>
      <c r="K6914" s="26" t="str">
        <f>IF(OR(E6914="",E6914="!!!",F6914="NEW"),"",INDEX(J$1:J6913,SUMPRODUCT(MAX(ROW(E$1:E6913)*(E6914=E$1:E6913)))))</f>
        <v> </v>
      </c>
      <c r="L6914" s="27"/>
    </row>
    <row r="6915" spans="1:12">
      <c r="A6915" s="20" t="s">
        <v>1426</v>
      </c>
      <c r="E6915" s="22">
        <f>IF(D6915="?OLD","!!!","")</f>
        <v/>
      </c>
      <c r="F6915" s="23" t="str">
        <f>IF(OR(E6915="",E6915="!!!"),"",IF(NOT(ISNA(VLOOKUP(E6915,E$1:E6914,1,FALSE()))),"OLD",IF(AND(E6915&lt;&gt;"",E6915&lt;&gt;"!!!"),"NEW","")))</f>
        <v> </v>
      </c>
      <c r="G6915" s="24" t="str">
        <f>IF(OR(E6915="",E6915="!!!"),"",IF(OR(J6915=0,AND(J6915=1,K6915=1),AND(J6915=1,I6915="SBJ"),AND(J6915=1,I6915=0)),"?IN_FOCUS",IF(J6915&lt;=2,"?ACTIVATED",IF(J6915&lt;&gt;"","?FAMILIAR",IF(F6915="NEW",IF(ISNA(VLOOKUP(E6915,#REF!,1,FALSE())),"?TYPE_IDENTIFIABLE","?REFERENTIAL"),"_")))))</f>
        <v> </v>
      </c>
      <c r="H6915" s="25" t="str">
        <f>IF(J6915&lt;&gt;1,"",IF(I6915="SBJ","CB","?"))</f>
        <v> </v>
      </c>
      <c r="I6915" s="26" t="str">
        <f>IF(OR(E6915="",E6915="!!!",F6915="NEW"),"",INDEX(B6914:B$2,-1+SUMPRODUCT(MAX(ROW(E6914:E$2)*(E6915=E6914:E$2)))))</f>
        <v> </v>
      </c>
      <c r="J6915" s="26" t="str">
        <f>IF(OR(E6915="",E6915="!!!",F6915="NEW"),"",COUNTBLANK(OFFSET(A$1,,,SUMPRODUCT(MAX(ROW(E$2:E6915)*(E6915=E$2:E6915)))))-COUNTBLANK(OFFSET(A$1,,,SUMPRODUCT(MAX(ROW(E$1:E6914)*(E2=E$1:E6914))))))</f>
        <v> </v>
      </c>
      <c r="K6915" s="26" t="str">
        <f>IF(OR(E6915="",E6915="!!!",F6915="NEW"),"",INDEX(J$1:J6914,SUMPRODUCT(MAX(ROW(E$1:E6914)*(E6915=E$1:E6914)))))</f>
        <v> </v>
      </c>
      <c r="L6915" s="27"/>
    </row>
    <row r="6916" spans="1:12">
      <c r="A6916" s="20" t="s">
        <v>1033</v>
      </c>
      <c r="E6916" s="22">
        <f>IF(D6916="?OLD","!!!","")</f>
        <v/>
      </c>
      <c r="F6916" s="23" t="str">
        <f>IF(OR(E6916="",E6916="!!!"),"",IF(NOT(ISNA(VLOOKUP(E6916,E$1:E6915,1,FALSE()))),"OLD",IF(AND(E6916&lt;&gt;"",E6916&lt;&gt;"!!!"),"NEW","")))</f>
        <v> </v>
      </c>
      <c r="G6916" s="24" t="str">
        <f>IF(OR(E6916="",E6916="!!!"),"",IF(OR(J6916=0,AND(J6916=1,K6916=1),AND(J6916=1,I6916="SBJ"),AND(J6916=1,I6916=0)),"?IN_FOCUS",IF(J6916&lt;=2,"?ACTIVATED",IF(J6916&lt;&gt;"","?FAMILIAR",IF(F6916="NEW",IF(ISNA(VLOOKUP(E6916,#REF!,1,FALSE())),"?TYPE_IDENTIFIABLE","?REFERENTIAL"),"_")))))</f>
        <v> </v>
      </c>
      <c r="H6916" s="25" t="str">
        <f>IF(J6916&lt;&gt;1,"",IF(I6916="SBJ","CB","?"))</f>
        <v> </v>
      </c>
      <c r="I6916" s="26" t="str">
        <f>IF(OR(E6916="",E6916="!!!",F6916="NEW"),"",INDEX(B6915:B$2,-1+SUMPRODUCT(MAX(ROW(E6915:E$2)*(E6916=E6915:E$2)))))</f>
        <v> </v>
      </c>
      <c r="J6916" s="26" t="str">
        <f>IF(OR(E6916="",E6916="!!!",F6916="NEW"),"",COUNTBLANK(OFFSET(A$1,,,SUMPRODUCT(MAX(ROW(E$2:E6916)*(E6916=E$2:E6916)))))-COUNTBLANK(OFFSET(A$1,,,SUMPRODUCT(MAX(ROW(E$1:E6915)*(E2=E$1:E6915))))))</f>
        <v> </v>
      </c>
      <c r="K6916" s="26" t="str">
        <f>IF(OR(E6916="",E6916="!!!",F6916="NEW"),"",INDEX(J$1:J6915,SUMPRODUCT(MAX(ROW(E$1:E6915)*(E6916=E$1:E6915)))))</f>
        <v> </v>
      </c>
      <c r="L6916" s="27"/>
    </row>
    <row r="6917" spans="1:12">
      <c r="A6917" s="20" t="s">
        <v>1137</v>
      </c>
      <c r="B6917" s="21" t="s">
        <v>1152</v>
      </c>
      <c r="C6917" s="21" t="s">
        <v>1028</v>
      </c>
      <c r="D6917" s="21" t="s">
        <v>964</v>
      </c>
      <c r="E6917" s="22">
        <f>IF(D6917="?OLD","!!!","")</f>
        <v/>
      </c>
      <c r="F6917" s="23" t="str">
        <f>IF(OR(E6917="",E6917="!!!"),"",IF(NOT(ISNA(VLOOKUP(E6917,E$1:E6916,1,FALSE()))),"OLD",IF(AND(E6917&lt;&gt;"",E6917&lt;&gt;"!!!"),"NEW","")))</f>
        <v> </v>
      </c>
      <c r="G6917" s="24" t="str">
        <f>IF(OR(E6917="",E6917="!!!"),"",IF(OR(J6917=0,AND(J6917=1,K6917=1),AND(J6917=1,I6917="SBJ"),AND(J6917=1,I6917=0)),"?IN_FOCUS",IF(J6917&lt;=2,"?ACTIVATED",IF(J6917&lt;&gt;"","?FAMILIAR",IF(F6917="NEW",IF(ISNA(VLOOKUP(E6917,#REF!,1,FALSE())),"?TYPE_IDENTIFIABLE","?REFERENTIAL"),"_")))))</f>
        <v> </v>
      </c>
      <c r="H6917" s="25" t="str">
        <f>IF(J6917&lt;&gt;1,"",IF(I6917="SBJ","CB","?"))</f>
        <v> </v>
      </c>
      <c r="I6917" s="26" t="str">
        <f>IF(OR(E6917="",E6917="!!!",F6917="NEW"),"",INDEX(B6916:B$2,-1+SUMPRODUCT(MAX(ROW(E6916:E$2)*(E6917=E6916:E$2)))))</f>
        <v> </v>
      </c>
      <c r="J6917" s="26" t="str">
        <f>IF(OR(E6917="",E6917="!!!",F6917="NEW"),"",COUNTBLANK(OFFSET(A$1,,,SUMPRODUCT(MAX(ROW(E$2:E6917)*(E6917=E$2:E6917)))))-COUNTBLANK(OFFSET(A$1,,,SUMPRODUCT(MAX(ROW(E$1:E6916)*(E2=E$1:E6916))))))</f>
        <v> </v>
      </c>
      <c r="K6917" s="26" t="str">
        <f>IF(OR(E6917="",E6917="!!!",F6917="NEW"),"",INDEX(J$1:J6916,SUMPRODUCT(MAX(ROW(E$1:E6916)*(E6917=E$1:E6916)))))</f>
        <v> </v>
      </c>
      <c r="L6917" s="27"/>
    </row>
    <row r="6918" spans="1:12">
      <c r="A6918" s="20" t="s">
        <v>1053</v>
      </c>
      <c r="E6918" s="22">
        <f>IF(D6918="?OLD","!!!","")</f>
        <v/>
      </c>
      <c r="F6918" s="23" t="str">
        <f>IF(OR(E6918="",E6918="!!!"),"",IF(NOT(ISNA(VLOOKUP(E6918,E$1:E6917,1,FALSE()))),"OLD",IF(AND(E6918&lt;&gt;"",E6918&lt;&gt;"!!!"),"NEW","")))</f>
        <v> </v>
      </c>
      <c r="G6918" s="24" t="str">
        <f>IF(OR(E6918="",E6918="!!!"),"",IF(OR(J6918=0,AND(J6918=1,K6918=1),AND(J6918=1,I6918="SBJ"),AND(J6918=1,I6918=0)),"?IN_FOCUS",IF(J6918&lt;=2,"?ACTIVATED",IF(J6918&lt;&gt;"","?FAMILIAR",IF(F6918="NEW",IF(ISNA(VLOOKUP(E6918,#REF!,1,FALSE())),"?TYPE_IDENTIFIABLE","?REFERENTIAL"),"_")))))</f>
        <v> </v>
      </c>
      <c r="H6918" s="25" t="str">
        <f>IF(J6918&lt;&gt;1,"",IF(I6918="SBJ","CB","?"))</f>
        <v> </v>
      </c>
      <c r="I6918" s="26" t="str">
        <f>IF(OR(E6918="",E6918="!!!",F6918="NEW"),"",INDEX(B6917:B$2,-1+SUMPRODUCT(MAX(ROW(E6917:E$2)*(E6918=E6917:E$2)))))</f>
        <v> </v>
      </c>
      <c r="J6918" s="26" t="str">
        <f>IF(OR(E6918="",E6918="!!!",F6918="NEW"),"",COUNTBLANK(OFFSET(A$1,,,SUMPRODUCT(MAX(ROW(E$2:E6918)*(E6918=E$2:E6918)))))-COUNTBLANK(OFFSET(A$1,,,SUMPRODUCT(MAX(ROW(E$1:E6917)*(E2=E$1:E6917))))))</f>
        <v> </v>
      </c>
      <c r="K6918" s="26" t="str">
        <f>IF(OR(E6918="",E6918="!!!",F6918="NEW"),"",INDEX(J$1:J6917,SUMPRODUCT(MAX(ROW(E$1:E6917)*(E6918=E$1:E6917)))))</f>
        <v> </v>
      </c>
      <c r="L6918" s="27"/>
    </row>
    <row r="6919" spans="1:12">
      <c r="A6919" s="20" t="s">
        <v>1014</v>
      </c>
      <c r="E6919" s="22">
        <f>IF(D6919="?OLD","!!!","")</f>
        <v/>
      </c>
      <c r="F6919" s="23" t="str">
        <f>IF(OR(E6919="",E6919="!!!"),"",IF(NOT(ISNA(VLOOKUP(E6919,E$1:E6918,1,FALSE()))),"OLD",IF(AND(E6919&lt;&gt;"",E6919&lt;&gt;"!!!"),"NEW","")))</f>
        <v> </v>
      </c>
      <c r="G6919" s="24" t="str">
        <f>IF(OR(E6919="",E6919="!!!"),"",IF(OR(J6919=0,AND(J6919=1,K6919=1),AND(J6919=1,I6919="SBJ"),AND(J6919=1,I6919=0)),"?IN_FOCUS",IF(J6919&lt;=2,"?ACTIVATED",IF(J6919&lt;&gt;"","?FAMILIAR",IF(F6919="NEW",IF(ISNA(VLOOKUP(E6919,#REF!,1,FALSE())),"?TYPE_IDENTIFIABLE","?REFERENTIAL"),"_")))))</f>
        <v> </v>
      </c>
      <c r="H6919" s="25" t="str">
        <f>IF(J6919&lt;&gt;1,"",IF(I6919="SBJ","CB","?"))</f>
        <v> </v>
      </c>
      <c r="I6919" s="26" t="str">
        <f>IF(OR(E6919="",E6919="!!!",F6919="NEW"),"",INDEX(B6918:B$2,-1+SUMPRODUCT(MAX(ROW(E6918:E$2)*(E6919=E6918:E$2)))))</f>
        <v> </v>
      </c>
      <c r="J6919" s="26" t="str">
        <f>IF(OR(E6919="",E6919="!!!",F6919="NEW"),"",COUNTBLANK(OFFSET(A$1,,,SUMPRODUCT(MAX(ROW(E$2:E6919)*(E6919=E$2:E6919)))))-COUNTBLANK(OFFSET(A$1,,,SUMPRODUCT(MAX(ROW(E$1:E6918)*(E2=E$1:E6918))))))</f>
        <v> </v>
      </c>
      <c r="K6919" s="26" t="str">
        <f>IF(OR(E6919="",E6919="!!!",F6919="NEW"),"",INDEX(J$1:J6918,SUMPRODUCT(MAX(ROW(E$1:E6918)*(E6919=E$1:E6918)))))</f>
        <v> </v>
      </c>
      <c r="L6919" s="27"/>
    </row>
    <row r="6920" spans="1:12">
      <c r="A6920" s="20" t="s">
        <v>1128</v>
      </c>
      <c r="B6920" s="21" t="s">
        <v>980</v>
      </c>
      <c r="C6920" s="21" t="s">
        <v>1016</v>
      </c>
      <c r="E6920" s="22">
        <f>IF(D6920="?OLD","!!!","")</f>
        <v/>
      </c>
      <c r="F6920" s="23" t="str">
        <f>IF(OR(E6920="",E6920="!!!"),"",IF(NOT(ISNA(VLOOKUP(E6920,E$1:E6919,1,FALSE()))),"OLD",IF(AND(E6920&lt;&gt;"",E6920&lt;&gt;"!!!"),"NEW","")))</f>
        <v> </v>
      </c>
      <c r="G6920" s="24" t="str">
        <f>IF(OR(E6920="",E6920="!!!"),"",IF(OR(J6920=0,AND(J6920=1,K6920=1),AND(J6920=1,I6920="SBJ"),AND(J6920=1,I6920=0)),"?IN_FOCUS",IF(J6920&lt;=2,"?ACTIVATED",IF(J6920&lt;&gt;"","?FAMILIAR",IF(F6920="NEW",IF(ISNA(VLOOKUP(E6920,#REF!,1,FALSE())),"?TYPE_IDENTIFIABLE","?REFERENTIAL"),"_")))))</f>
        <v> </v>
      </c>
      <c r="H6920" s="25" t="str">
        <f>IF(J6920&lt;&gt;1,"",IF(I6920="SBJ","CB","?"))</f>
        <v> </v>
      </c>
      <c r="I6920" s="26" t="str">
        <f>IF(OR(E6920="",E6920="!!!",F6920="NEW"),"",INDEX(B6919:B$2,-1+SUMPRODUCT(MAX(ROW(E6919:E$2)*(E6920=E6919:E$2)))))</f>
        <v> </v>
      </c>
      <c r="J6920" s="26" t="str">
        <f>IF(OR(E6920="",E6920="!!!",F6920="NEW"),"",COUNTBLANK(OFFSET(A$1,,,SUMPRODUCT(MAX(ROW(E$2:E6920)*(E6920=E$2:E6920)))))-COUNTBLANK(OFFSET(A$1,,,SUMPRODUCT(MAX(ROW(E$1:E6919)*(E2=E$1:E6919))))))</f>
        <v> </v>
      </c>
      <c r="K6920" s="26" t="str">
        <f>IF(OR(E6920="",E6920="!!!",F6920="NEW"),"",INDEX(J$1:J6919,SUMPRODUCT(MAX(ROW(E$1:E6919)*(E6920=E$1:E6919)))))</f>
        <v> </v>
      </c>
      <c r="L6920" s="27"/>
    </row>
    <row r="6921" spans="1:12">
      <c r="A6921" s="20" t="s">
        <v>1033</v>
      </c>
      <c r="E6921" s="22">
        <f>IF(D6921="?OLD","!!!","")</f>
        <v/>
      </c>
      <c r="F6921" s="23" t="str">
        <f>IF(OR(E6921="",E6921="!!!"),"",IF(NOT(ISNA(VLOOKUP(E6921,E$1:E6920,1,FALSE()))),"OLD",IF(AND(E6921&lt;&gt;"",E6921&lt;&gt;"!!!"),"NEW","")))</f>
        <v> </v>
      </c>
      <c r="G6921" s="24" t="str">
        <f>IF(OR(E6921="",E6921="!!!"),"",IF(OR(J6921=0,AND(J6921=1,K6921=1),AND(J6921=1,I6921="SBJ"),AND(J6921=1,I6921=0)),"?IN_FOCUS",IF(J6921&lt;=2,"?ACTIVATED",IF(J6921&lt;&gt;"","?FAMILIAR",IF(F6921="NEW",IF(ISNA(VLOOKUP(E6921,#REF!,1,FALSE())),"?TYPE_IDENTIFIABLE","?REFERENTIAL"),"_")))))</f>
        <v> </v>
      </c>
      <c r="H6921" s="25" t="str">
        <f>IF(J6921&lt;&gt;1,"",IF(I6921="SBJ","CB","?"))</f>
        <v> </v>
      </c>
      <c r="I6921" s="26" t="str">
        <f>IF(OR(E6921="",E6921="!!!",F6921="NEW"),"",INDEX(B6920:B$2,-1+SUMPRODUCT(MAX(ROW(E6920:E$2)*(E6921=E6920:E$2)))))</f>
        <v> </v>
      </c>
      <c r="J6921" s="26" t="str">
        <f>IF(OR(E6921="",E6921="!!!",F6921="NEW"),"",COUNTBLANK(OFFSET(A$1,,,SUMPRODUCT(MAX(ROW(E$2:E6921)*(E6921=E$2:E6921)))))-COUNTBLANK(OFFSET(A$1,,,SUMPRODUCT(MAX(ROW(E$1:E6920)*(E2=E$1:E6920))))))</f>
        <v> </v>
      </c>
      <c r="K6921" s="26" t="str">
        <f>IF(OR(E6921="",E6921="!!!",F6921="NEW"),"",INDEX(J$1:J6920,SUMPRODUCT(MAX(ROW(E$1:E6920)*(E6921=E$1:E6920)))))</f>
        <v> </v>
      </c>
      <c r="L6921" s="27"/>
    </row>
    <row r="6922" spans="1:12">
      <c r="A6922" s="20" t="s">
        <v>1020</v>
      </c>
      <c r="E6922" s="22">
        <f>IF(D6922="?OLD","!!!","")</f>
        <v/>
      </c>
      <c r="F6922" s="23" t="str">
        <f>IF(OR(E6922="",E6922="!!!"),"",IF(NOT(ISNA(VLOOKUP(E6922,E$1:E6921,1,FALSE()))),"OLD",IF(AND(E6922&lt;&gt;"",E6922&lt;&gt;"!!!"),"NEW","")))</f>
        <v> </v>
      </c>
      <c r="G6922" s="24" t="str">
        <f>IF(OR(E6922="",E6922="!!!"),"",IF(OR(J6922=0,AND(J6922=1,K6922=1),AND(J6922=1,I6922="SBJ"),AND(J6922=1,I6922=0)),"?IN_FOCUS",IF(J6922&lt;=2,"?ACTIVATED",IF(J6922&lt;&gt;"","?FAMILIAR",IF(F6922="NEW",IF(ISNA(VLOOKUP(E6922,#REF!,1,FALSE())),"?TYPE_IDENTIFIABLE","?REFERENTIAL"),"_")))))</f>
        <v> </v>
      </c>
      <c r="H6922" s="25" t="str">
        <f>IF(J6922&lt;&gt;1,"",IF(I6922="SBJ","CB","?"))</f>
        <v> </v>
      </c>
      <c r="I6922" s="26" t="str">
        <f>IF(OR(E6922="",E6922="!!!",F6922="NEW"),"",INDEX(B6921:B$2,-1+SUMPRODUCT(MAX(ROW(E6921:E$2)*(E6922=E6921:E$2)))))</f>
        <v> </v>
      </c>
      <c r="J6922" s="26" t="str">
        <f>IF(OR(E6922="",E6922="!!!",F6922="NEW"),"",COUNTBLANK(OFFSET(A$1,,,SUMPRODUCT(MAX(ROW(E$2:E6922)*(E6922=E$2:E6922)))))-COUNTBLANK(OFFSET(A$1,,,SUMPRODUCT(MAX(ROW(E$1:E6921)*(E2=E$1:E6921))))))</f>
        <v> </v>
      </c>
      <c r="K6922" s="26" t="str">
        <f>IF(OR(E6922="",E6922="!!!",F6922="NEW"),"",INDEX(J$1:J6921,SUMPRODUCT(MAX(ROW(E$1:E6921)*(E6922=E$1:E6921)))))</f>
        <v> </v>
      </c>
      <c r="L6922" s="27"/>
    </row>
    <row r="6923" spans="1:12">
      <c r="A6923" s="20" t="s">
        <v>1247</v>
      </c>
      <c r="B6923" s="21" t="s">
        <v>1225</v>
      </c>
      <c r="C6923" s="21" t="s">
        <v>969</v>
      </c>
      <c r="D6923" s="21" t="s">
        <v>964</v>
      </c>
      <c r="E6923" s="22">
        <f>IF(D6923="?OLD","!!!","")</f>
        <v/>
      </c>
      <c r="F6923" s="23" t="str">
        <f>IF(OR(E6923="",E6923="!!!"),"",IF(NOT(ISNA(VLOOKUP(E6923,E$1:E6922,1,FALSE()))),"OLD",IF(AND(E6923&lt;&gt;"",E6923&lt;&gt;"!!!"),"NEW","")))</f>
        <v> </v>
      </c>
      <c r="G6923" s="24" t="str">
        <f>IF(OR(E6923="",E6923="!!!"),"",IF(OR(J6923=0,AND(J6923=1,K6923=1),AND(J6923=1,I6923="SBJ"),AND(J6923=1,I6923=0)),"?IN_FOCUS",IF(J6923&lt;=2,"?ACTIVATED",IF(J6923&lt;&gt;"","?FAMILIAR",IF(F6923="NEW",IF(ISNA(VLOOKUP(E6923,#REF!,1,FALSE())),"?TYPE_IDENTIFIABLE","?REFERENTIAL"),"_")))))</f>
        <v> </v>
      </c>
      <c r="H6923" s="25" t="str">
        <f>IF(J6923&lt;&gt;1,"",IF(I6923="SBJ","CB","?"))</f>
        <v> </v>
      </c>
      <c r="I6923" s="26" t="str">
        <f>IF(OR(E6923="",E6923="!!!",F6923="NEW"),"",INDEX(B6922:B$2,-1+SUMPRODUCT(MAX(ROW(E6922:E$2)*(E6923=E6922:E$2)))))</f>
        <v> </v>
      </c>
      <c r="J6923" s="26" t="str">
        <f>IF(OR(E6923="",E6923="!!!",F6923="NEW"),"",COUNTBLANK(OFFSET(A$1,,,SUMPRODUCT(MAX(ROW(E$2:E6923)*(E6923=E$2:E6923)))))-COUNTBLANK(OFFSET(A$1,,,SUMPRODUCT(MAX(ROW(E$1:E6922)*(E2=E$1:E6922))))))</f>
        <v> </v>
      </c>
      <c r="K6923" s="26" t="str">
        <f>IF(OR(E6923="",E6923="!!!",F6923="NEW"),"",INDEX(J$1:J6922,SUMPRODUCT(MAX(ROW(E$1:E6922)*(E6923=E$1:E6922)))))</f>
        <v> </v>
      </c>
      <c r="L6923" s="27"/>
    </row>
    <row r="6924" spans="1:12">
      <c r="A6924" s="20" t="s">
        <v>1480</v>
      </c>
      <c r="E6924" s="22">
        <f>IF(D6924="?OLD","!!!","")</f>
        <v/>
      </c>
      <c r="F6924" s="23" t="str">
        <f>IF(OR(E6924="",E6924="!!!"),"",IF(NOT(ISNA(VLOOKUP(E6924,E$1:E6923,1,FALSE()))),"OLD",IF(AND(E6924&lt;&gt;"",E6924&lt;&gt;"!!!"),"NEW","")))</f>
        <v> </v>
      </c>
      <c r="G6924" s="24" t="str">
        <f>IF(OR(E6924="",E6924="!!!"),"",IF(OR(J6924=0,AND(J6924=1,K6924=1),AND(J6924=1,I6924="SBJ"),AND(J6924=1,I6924=0)),"?IN_FOCUS",IF(J6924&lt;=2,"?ACTIVATED",IF(J6924&lt;&gt;"","?FAMILIAR",IF(F6924="NEW",IF(ISNA(VLOOKUP(E6924,#REF!,1,FALSE())),"?TYPE_IDENTIFIABLE","?REFERENTIAL"),"_")))))</f>
        <v> </v>
      </c>
      <c r="H6924" s="25" t="str">
        <f>IF(J6924&lt;&gt;1,"",IF(I6924="SBJ","CB","?"))</f>
        <v> </v>
      </c>
      <c r="I6924" s="26" t="str">
        <f>IF(OR(E6924="",E6924="!!!",F6924="NEW"),"",INDEX(B6923:B$2,-1+SUMPRODUCT(MAX(ROW(E6923:E$2)*(E6924=E6923:E$2)))))</f>
        <v> </v>
      </c>
      <c r="J6924" s="26" t="str">
        <f>IF(OR(E6924="",E6924="!!!",F6924="NEW"),"",COUNTBLANK(OFFSET(A$1,,,SUMPRODUCT(MAX(ROW(E$2:E6924)*(E6924=E$2:E6924)))))-COUNTBLANK(OFFSET(A$1,,,SUMPRODUCT(MAX(ROW(E$1:E6923)*(E2=E$1:E6923))))))</f>
        <v> </v>
      </c>
      <c r="K6924" s="26" t="str">
        <f>IF(OR(E6924="",E6924="!!!",F6924="NEW"),"",INDEX(J$1:J6923,SUMPRODUCT(MAX(ROW(E$1:E6923)*(E6924=E$1:E6923)))))</f>
        <v> </v>
      </c>
      <c r="L6924" s="27"/>
    </row>
    <row r="6925" spans="1:12">
      <c r="A6925" s="20" t="s">
        <v>282</v>
      </c>
      <c r="E6925" s="22">
        <f>IF(D6925="?OLD","!!!","")</f>
        <v/>
      </c>
      <c r="F6925" s="23" t="str">
        <f>IF(OR(E6925="",E6925="!!!"),"",IF(NOT(ISNA(VLOOKUP(E6925,E$1:E6924,1,FALSE()))),"OLD",IF(AND(E6925&lt;&gt;"",E6925&lt;&gt;"!!!"),"NEW","")))</f>
        <v> </v>
      </c>
      <c r="G6925" s="24" t="str">
        <f>IF(OR(E6925="",E6925="!!!"),"",IF(OR(J6925=0,AND(J6925=1,K6925=1),AND(J6925=1,I6925="SBJ"),AND(J6925=1,I6925=0)),"?IN_FOCUS",IF(J6925&lt;=2,"?ACTIVATED",IF(J6925&lt;&gt;"","?FAMILIAR",IF(F6925="NEW",IF(ISNA(VLOOKUP(E6925,#REF!,1,FALSE())),"?TYPE_IDENTIFIABLE","?REFERENTIAL"),"_")))))</f>
        <v> </v>
      </c>
      <c r="H6925" s="25" t="str">
        <f>IF(J6925&lt;&gt;1,"",IF(I6925="SBJ","CB","?"))</f>
        <v> </v>
      </c>
      <c r="I6925" s="26" t="str">
        <f>IF(OR(E6925="",E6925="!!!",F6925="NEW"),"",INDEX(B6924:B$2,-1+SUMPRODUCT(MAX(ROW(E6924:E$2)*(E6925=E6924:E$2)))))</f>
        <v> </v>
      </c>
      <c r="J6925" s="26" t="str">
        <f>IF(OR(E6925="",E6925="!!!",F6925="NEW"),"",COUNTBLANK(OFFSET(A$1,,,SUMPRODUCT(MAX(ROW(E$2:E6925)*(E6925=E$2:E6925)))))-COUNTBLANK(OFFSET(A$1,,,SUMPRODUCT(MAX(ROW(E$1:E6924)*(E2=E$1:E6924))))))</f>
        <v> </v>
      </c>
      <c r="K6925" s="26" t="str">
        <f>IF(OR(E6925="",E6925="!!!",F6925="NEW"),"",INDEX(J$1:J6924,SUMPRODUCT(MAX(ROW(E$1:E6924)*(E6925=E$1:E6924)))))</f>
        <v> </v>
      </c>
      <c r="L6925" s="27"/>
    </row>
    <row r="6926" spans="1:12">
      <c r="A6926" s="20" t="s">
        <v>1477</v>
      </c>
      <c r="E6926" s="22">
        <f>IF(D6926="?OLD","!!!","")</f>
        <v/>
      </c>
      <c r="F6926" s="23" t="str">
        <f>IF(OR(E6926="",E6926="!!!"),"",IF(NOT(ISNA(VLOOKUP(E6926,E$1:E6925,1,FALSE()))),"OLD",IF(AND(E6926&lt;&gt;"",E6926&lt;&gt;"!!!"),"NEW","")))</f>
        <v> </v>
      </c>
      <c r="G6926" s="24" t="str">
        <f>IF(OR(E6926="",E6926="!!!"),"",IF(OR(J6926=0,AND(J6926=1,K6926=1),AND(J6926=1,I6926="SBJ"),AND(J6926=1,I6926=0)),"?IN_FOCUS",IF(J6926&lt;=2,"?ACTIVATED",IF(J6926&lt;&gt;"","?FAMILIAR",IF(F6926="NEW",IF(ISNA(VLOOKUP(E6926,#REF!,1,FALSE())),"?TYPE_IDENTIFIABLE","?REFERENTIAL"),"_")))))</f>
        <v> </v>
      </c>
      <c r="H6926" s="25" t="str">
        <f>IF(J6926&lt;&gt;1,"",IF(I6926="SBJ","CB","?"))</f>
        <v> </v>
      </c>
      <c r="I6926" s="26" t="str">
        <f>IF(OR(E6926="",E6926="!!!",F6926="NEW"),"",INDEX(B6925:B$2,-1+SUMPRODUCT(MAX(ROW(E6925:E$2)*(E6926=E6925:E$2)))))</f>
        <v> </v>
      </c>
      <c r="J6926" s="26" t="str">
        <f>IF(OR(E6926="",E6926="!!!",F6926="NEW"),"",COUNTBLANK(OFFSET(A$1,,,SUMPRODUCT(MAX(ROW(E$2:E6926)*(E6926=E$2:E6926)))))-COUNTBLANK(OFFSET(A$1,,,SUMPRODUCT(MAX(ROW(E$1:E6925)*(E2=E$1:E6925))))))</f>
        <v> </v>
      </c>
      <c r="K6926" s="26" t="str">
        <f>IF(OR(E6926="",E6926="!!!",F6926="NEW"),"",INDEX(J$1:J6925,SUMPRODUCT(MAX(ROW(E$1:E6925)*(E6926=E$1:E6925)))))</f>
        <v> </v>
      </c>
      <c r="L6926" s="27"/>
    </row>
    <row r="6927" spans="1:12">
      <c r="A6927" s="20" t="s">
        <v>981</v>
      </c>
      <c r="E6927" s="22">
        <f>IF(D6927="?OLD","!!!","")</f>
        <v/>
      </c>
      <c r="F6927" s="23" t="str">
        <f>IF(OR(E6927="",E6927="!!!"),"",IF(NOT(ISNA(VLOOKUP(E6927,E$1:E6926,1,FALSE()))),"OLD",IF(AND(E6927&lt;&gt;"",E6927&lt;&gt;"!!!"),"NEW","")))</f>
        <v> </v>
      </c>
      <c r="G6927" s="24" t="str">
        <f>IF(OR(E6927="",E6927="!!!"),"",IF(OR(J6927=0,AND(J6927=1,K6927=1),AND(J6927=1,I6927="SBJ"),AND(J6927=1,I6927=0)),"?IN_FOCUS",IF(J6927&lt;=2,"?ACTIVATED",IF(J6927&lt;&gt;"","?FAMILIAR",IF(F6927="NEW",IF(ISNA(VLOOKUP(E6927,#REF!,1,FALSE())),"?TYPE_IDENTIFIABLE","?REFERENTIAL"),"_")))))</f>
        <v> </v>
      </c>
      <c r="H6927" s="25" t="str">
        <f>IF(J6927&lt;&gt;1,"",IF(I6927="SBJ","CB","?"))</f>
        <v> </v>
      </c>
      <c r="I6927" s="26" t="str">
        <f>IF(OR(E6927="",E6927="!!!",F6927="NEW"),"",INDEX(B6926:B$2,-1+SUMPRODUCT(MAX(ROW(E6926:E$2)*(E6927=E6926:E$2)))))</f>
        <v> </v>
      </c>
      <c r="J6927" s="26" t="str">
        <f>IF(OR(E6927="",E6927="!!!",F6927="NEW"),"",COUNTBLANK(OFFSET(A$1,,,SUMPRODUCT(MAX(ROW(E$2:E6927)*(E6927=E$2:E6927)))))-COUNTBLANK(OFFSET(A$1,,,SUMPRODUCT(MAX(ROW(E$1:E6926)*(E2=E$1:E6926))))))</f>
        <v> </v>
      </c>
      <c r="K6927" s="26" t="str">
        <f>IF(OR(E6927="",E6927="!!!",F6927="NEW"),"",INDEX(J$1:J6926,SUMPRODUCT(MAX(ROW(E$1:E6926)*(E6927=E$1:E6926)))))</f>
        <v> </v>
      </c>
      <c r="L6927" s="27"/>
    </row>
    <row r="6928" spans="1:12">
      <c r="A6928" s="20"/>
    </row>
    <row r="6929" spans="1:12">
      <c r="A6929" s="20" t="s">
        <v>2608</v>
      </c>
    </row>
    <row r="6930" spans="1:12">
      <c r="A6930" s="20" t="s">
        <v>1101</v>
      </c>
      <c r="E6930" s="22">
        <f>IF(D6930="?OLD","!!!","")</f>
        <v/>
      </c>
      <c r="F6930" s="23" t="str">
        <f>IF(OR(E6930="",E6930="!!!"),"",IF(NOT(ISNA(VLOOKUP(E6930,E$1:E6929,1,FALSE()))),"OLD",IF(AND(E6930&lt;&gt;"",E6930&lt;&gt;"!!!"),"NEW","")))</f>
        <v> </v>
      </c>
      <c r="G6930" s="24" t="str">
        <f>IF(OR(E6930="",E6930="!!!"),"",IF(OR(J6930=0,AND(J6930=1,K6930=1),AND(J6930=1,I6930="SBJ"),AND(J6930=1,I6930=0)),"?IN_FOCUS",IF(J6930&lt;=2,"?ACTIVATED",IF(J6930&lt;&gt;"","?FAMILIAR",IF(F6930="NEW",IF(ISNA(VLOOKUP(E6930,#REF!,1,FALSE())),"?TYPE_IDENTIFIABLE","?REFERENTIAL"),"_")))))</f>
        <v> </v>
      </c>
      <c r="H6930" s="25" t="str">
        <f>IF(J6930&lt;&gt;1,"",IF(I6930="SBJ","CB","?"))</f>
        <v> </v>
      </c>
      <c r="I6930" s="26" t="str">
        <f>IF(OR(E6930="",E6930="!!!",F6930="NEW"),"",INDEX(B6929:B$2,-1+SUMPRODUCT(MAX(ROW(E6929:E$2)*(E6930=E6929:E$2)))))</f>
        <v> </v>
      </c>
      <c r="J6930" s="26" t="str">
        <f>IF(OR(E6930="",E6930="!!!",F6930="NEW"),"",COUNTBLANK(OFFSET(A$1,,,SUMPRODUCT(MAX(ROW(E$2:E6930)*(E6930=E$2:E6930)))))-COUNTBLANK(OFFSET(A$1,,,SUMPRODUCT(MAX(ROW(E$1:E6929)*(E2=E$1:E6929))))))</f>
        <v> </v>
      </c>
      <c r="K6930" s="26" t="str">
        <f>IF(OR(E6930="",E6930="!!!",F6930="NEW"),"",INDEX(J$1:J6929,SUMPRODUCT(MAX(ROW(E$1:E6929)*(E6930=E$1:E6929)))))</f>
        <v> </v>
      </c>
      <c r="L6930" s="27"/>
    </row>
    <row r="6931" spans="1:12">
      <c r="A6931" s="20" t="s">
        <v>1017</v>
      </c>
      <c r="E6931" s="22">
        <f>IF(D6931="?OLD","!!!","")</f>
        <v/>
      </c>
      <c r="F6931" s="23" t="str">
        <f>IF(OR(E6931="",E6931="!!!"),"",IF(NOT(ISNA(VLOOKUP(E6931,E$1:E6930,1,FALSE()))),"OLD",IF(AND(E6931&lt;&gt;"",E6931&lt;&gt;"!!!"),"NEW","")))</f>
        <v> </v>
      </c>
      <c r="G6931" s="24" t="str">
        <f>IF(OR(E6931="",E6931="!!!"),"",IF(OR(J6931=0,AND(J6931=1,K6931=1),AND(J6931=1,I6931="SBJ"),AND(J6931=1,I6931=0)),"?IN_FOCUS",IF(J6931&lt;=2,"?ACTIVATED",IF(J6931&lt;&gt;"","?FAMILIAR",IF(F6931="NEW",IF(ISNA(VLOOKUP(E6931,#REF!,1,FALSE())),"?TYPE_IDENTIFIABLE","?REFERENTIAL"),"_")))))</f>
        <v> </v>
      </c>
      <c r="H6931" s="25" t="str">
        <f>IF(J6931&lt;&gt;1,"",IF(I6931="SBJ","CB","?"))</f>
        <v> </v>
      </c>
      <c r="I6931" s="26" t="str">
        <f>IF(OR(E6931="",E6931="!!!",F6931="NEW"),"",INDEX(B6930:B$2,-1+SUMPRODUCT(MAX(ROW(E6930:E$2)*(E6931=E6930:E$2)))))</f>
        <v> </v>
      </c>
      <c r="J6931" s="26" t="str">
        <f>IF(OR(E6931="",E6931="!!!",F6931="NEW"),"",COUNTBLANK(OFFSET(A$1,,,SUMPRODUCT(MAX(ROW(E$2:E6931)*(E6931=E$2:E6931)))))-COUNTBLANK(OFFSET(A$1,,,SUMPRODUCT(MAX(ROW(E$1:E6930)*(E2=E$1:E6930))))))</f>
        <v> </v>
      </c>
      <c r="K6931" s="26" t="str">
        <f>IF(OR(E6931="",E6931="!!!",F6931="NEW"),"",INDEX(J$1:J6930,SUMPRODUCT(MAX(ROW(E$1:E6930)*(E6931=E$1:E6930)))))</f>
        <v> </v>
      </c>
      <c r="L6931" s="27"/>
    </row>
    <row r="6932" spans="1:12">
      <c r="A6932" s="20" t="s">
        <v>1250</v>
      </c>
      <c r="E6932" s="22">
        <f>IF(D6932="?OLD","!!!","")</f>
        <v/>
      </c>
      <c r="F6932" s="23" t="str">
        <f>IF(OR(E6932="",E6932="!!!"),"",IF(NOT(ISNA(VLOOKUP(E6932,E$1:E6931,1,FALSE()))),"OLD",IF(AND(E6932&lt;&gt;"",E6932&lt;&gt;"!!!"),"NEW","")))</f>
        <v> </v>
      </c>
      <c r="G6932" s="24" t="str">
        <f>IF(OR(E6932="",E6932="!!!"),"",IF(OR(J6932=0,AND(J6932=1,K6932=1),AND(J6932=1,I6932="SBJ"),AND(J6932=1,I6932=0)),"?IN_FOCUS",IF(J6932&lt;=2,"?ACTIVATED",IF(J6932&lt;&gt;"","?FAMILIAR",IF(F6932="NEW",IF(ISNA(VLOOKUP(E6932,#REF!,1,FALSE())),"?TYPE_IDENTIFIABLE","?REFERENTIAL"),"_")))))</f>
        <v> </v>
      </c>
      <c r="H6932" s="25" t="str">
        <f>IF(J6932&lt;&gt;1,"",IF(I6932="SBJ","CB","?"))</f>
        <v> </v>
      </c>
      <c r="I6932" s="26" t="str">
        <f>IF(OR(E6932="",E6932="!!!",F6932="NEW"),"",INDEX(B6931:B$2,-1+SUMPRODUCT(MAX(ROW(E6931:E$2)*(E6932=E6931:E$2)))))</f>
        <v> </v>
      </c>
      <c r="J6932" s="26" t="str">
        <f>IF(OR(E6932="",E6932="!!!",F6932="NEW"),"",COUNTBLANK(OFFSET(A$1,,,SUMPRODUCT(MAX(ROW(E$2:E6932)*(E6932=E$2:E6932)))))-COUNTBLANK(OFFSET(A$1,,,SUMPRODUCT(MAX(ROW(E$1:E6931)*(E2=E$1:E6931))))))</f>
        <v> </v>
      </c>
      <c r="K6932" s="26" t="str">
        <f>IF(OR(E6932="",E6932="!!!",F6932="NEW"),"",INDEX(J$1:J6931,SUMPRODUCT(MAX(ROW(E$1:E6931)*(E6932=E$1:E6931)))))</f>
        <v> </v>
      </c>
      <c r="L6932" s="27"/>
    </row>
    <row r="6933" spans="1:12">
      <c r="A6933" s="20" t="s">
        <v>1155</v>
      </c>
      <c r="B6933" s="21" t="s">
        <v>973</v>
      </c>
      <c r="C6933" s="21" t="s">
        <v>1004</v>
      </c>
      <c r="E6933" s="22">
        <f>IF(D6933="?OLD","!!!","")</f>
        <v/>
      </c>
      <c r="F6933" s="23" t="str">
        <f>IF(OR(E6933="",E6933="!!!"),"",IF(NOT(ISNA(VLOOKUP(E6933,E$1:E6932,1,FALSE()))),"OLD",IF(AND(E6933&lt;&gt;"",E6933&lt;&gt;"!!!"),"NEW","")))</f>
        <v> </v>
      </c>
      <c r="G6933" s="24" t="str">
        <f>IF(OR(E6933="",E6933="!!!"),"",IF(OR(J6933=0,AND(J6933=1,K6933=1),AND(J6933=1,I6933="SBJ"),AND(J6933=1,I6933=0)),"?IN_FOCUS",IF(J6933&lt;=2,"?ACTIVATED",IF(J6933&lt;&gt;"","?FAMILIAR",IF(F6933="NEW",IF(ISNA(VLOOKUP(E6933,#REF!,1,FALSE())),"?TYPE_IDENTIFIABLE","?REFERENTIAL"),"_")))))</f>
        <v> </v>
      </c>
      <c r="H6933" s="25" t="str">
        <f>IF(J6933&lt;&gt;1,"",IF(I6933="SBJ","CB","?"))</f>
        <v> </v>
      </c>
      <c r="I6933" s="26" t="str">
        <f>IF(OR(E6933="",E6933="!!!",F6933="NEW"),"",INDEX(B6932:B$2,-1+SUMPRODUCT(MAX(ROW(E6932:E$2)*(E6933=E6932:E$2)))))</f>
        <v> </v>
      </c>
      <c r="J6933" s="26" t="str">
        <f>IF(OR(E6933="",E6933="!!!",F6933="NEW"),"",COUNTBLANK(OFFSET(A$1,,,SUMPRODUCT(MAX(ROW(E$2:E6933)*(E6933=E$2:E6933)))))-COUNTBLANK(OFFSET(A$1,,,SUMPRODUCT(MAX(ROW(E$1:E6932)*(E2=E$1:E6932))))))</f>
        <v> </v>
      </c>
      <c r="K6933" s="26" t="str">
        <f>IF(OR(E6933="",E6933="!!!",F6933="NEW"),"",INDEX(J$1:J6932,SUMPRODUCT(MAX(ROW(E$1:E6932)*(E6933=E$1:E6932)))))</f>
        <v> </v>
      </c>
      <c r="L6933" s="27"/>
    </row>
    <row r="6934" spans="1:12">
      <c r="A6934" s="20" t="s">
        <v>974</v>
      </c>
      <c r="E6934" s="22">
        <f>IF(D6934="?OLD","!!!","")</f>
        <v/>
      </c>
      <c r="F6934" s="23" t="str">
        <f>IF(OR(E6934="",E6934="!!!"),"",IF(NOT(ISNA(VLOOKUP(E6934,E$1:E6933,1,FALSE()))),"OLD",IF(AND(E6934&lt;&gt;"",E6934&lt;&gt;"!!!"),"NEW","")))</f>
        <v> </v>
      </c>
      <c r="G6934" s="24" t="str">
        <f>IF(OR(E6934="",E6934="!!!"),"",IF(OR(J6934=0,AND(J6934=1,K6934=1),AND(J6934=1,I6934="SBJ"),AND(J6934=1,I6934=0)),"?IN_FOCUS",IF(J6934&lt;=2,"?ACTIVATED",IF(J6934&lt;&gt;"","?FAMILIAR",IF(F6934="NEW",IF(ISNA(VLOOKUP(E6934,#REF!,1,FALSE())),"?TYPE_IDENTIFIABLE","?REFERENTIAL"),"_")))))</f>
        <v> </v>
      </c>
      <c r="H6934" s="25" t="str">
        <f>IF(J6934&lt;&gt;1,"",IF(I6934="SBJ","CB","?"))</f>
        <v> </v>
      </c>
      <c r="I6934" s="26" t="str">
        <f>IF(OR(E6934="",E6934="!!!",F6934="NEW"),"",INDEX(B6933:B$2,-1+SUMPRODUCT(MAX(ROW(E6933:E$2)*(E6934=E6933:E$2)))))</f>
        <v> </v>
      </c>
      <c r="J6934" s="26" t="str">
        <f>IF(OR(E6934="",E6934="!!!",F6934="NEW"),"",COUNTBLANK(OFFSET(A$1,,,SUMPRODUCT(MAX(ROW(E$2:E6934)*(E6934=E$2:E6934)))))-COUNTBLANK(OFFSET(A$1,,,SUMPRODUCT(MAX(ROW(E$1:E6933)*(E2=E$1:E6933))))))</f>
        <v> </v>
      </c>
      <c r="K6934" s="26" t="str">
        <f>IF(OR(E6934="",E6934="!!!",F6934="NEW"),"",INDEX(J$1:J6933,SUMPRODUCT(MAX(ROW(E$1:E6933)*(E6934=E$1:E6933)))))</f>
        <v> </v>
      </c>
      <c r="L6934" s="27"/>
    </row>
    <row r="6935" spans="1:12">
      <c r="A6935" s="20" t="s">
        <v>1020</v>
      </c>
      <c r="E6935" s="22">
        <f>IF(D6935="?OLD","!!!","")</f>
        <v/>
      </c>
      <c r="F6935" s="23" t="str">
        <f>IF(OR(E6935="",E6935="!!!"),"",IF(NOT(ISNA(VLOOKUP(E6935,E$1:E6934,1,FALSE()))),"OLD",IF(AND(E6935&lt;&gt;"",E6935&lt;&gt;"!!!"),"NEW","")))</f>
        <v> </v>
      </c>
      <c r="G6935" s="24" t="str">
        <f>IF(OR(E6935="",E6935="!!!"),"",IF(OR(J6935=0,AND(J6935=1,K6935=1),AND(J6935=1,I6935="SBJ"),AND(J6935=1,I6935=0)),"?IN_FOCUS",IF(J6935&lt;=2,"?ACTIVATED",IF(J6935&lt;&gt;"","?FAMILIAR",IF(F6935="NEW",IF(ISNA(VLOOKUP(E6935,#REF!,1,FALSE())),"?TYPE_IDENTIFIABLE","?REFERENTIAL"),"_")))))</f>
        <v> </v>
      </c>
      <c r="H6935" s="25" t="str">
        <f>IF(J6935&lt;&gt;1,"",IF(I6935="SBJ","CB","?"))</f>
        <v> </v>
      </c>
      <c r="I6935" s="26" t="str">
        <f>IF(OR(E6935="",E6935="!!!",F6935="NEW"),"",INDEX(B6934:B$2,-1+SUMPRODUCT(MAX(ROW(E6934:E$2)*(E6935=E6934:E$2)))))</f>
        <v> </v>
      </c>
      <c r="J6935" s="26" t="str">
        <f>IF(OR(E6935="",E6935="!!!",F6935="NEW"),"",COUNTBLANK(OFFSET(A$1,,,SUMPRODUCT(MAX(ROW(E$2:E6935)*(E6935=E$2:E6935)))))-COUNTBLANK(OFFSET(A$1,,,SUMPRODUCT(MAX(ROW(E$1:E6934)*(E2=E$1:E6934))))))</f>
        <v> </v>
      </c>
      <c r="K6935" s="26" t="str">
        <f>IF(OR(E6935="",E6935="!!!",F6935="NEW"),"",INDEX(J$1:J6934,SUMPRODUCT(MAX(ROW(E$1:E6934)*(E6935=E$1:E6934)))))</f>
        <v> </v>
      </c>
      <c r="L6935" s="27"/>
    </row>
    <row r="6936" spans="1:12">
      <c r="A6936" s="20" t="s">
        <v>1139</v>
      </c>
      <c r="B6936" s="21" t="s">
        <v>984</v>
      </c>
      <c r="C6936" s="21" t="s">
        <v>969</v>
      </c>
      <c r="D6936" s="21" t="s">
        <v>964</v>
      </c>
      <c r="E6936" s="22">
        <f>IF(D6936="?OLD","!!!","")</f>
        <v/>
      </c>
      <c r="F6936" s="23" t="str">
        <f>IF(OR(E6936="",E6936="!!!"),"",IF(NOT(ISNA(VLOOKUP(E6936,E$1:E6935,1,FALSE()))),"OLD",IF(AND(E6936&lt;&gt;"",E6936&lt;&gt;"!!!"),"NEW","")))</f>
        <v> </v>
      </c>
      <c r="G6936" s="24" t="str">
        <f>IF(OR(E6936="",E6936="!!!"),"",IF(OR(J6936=0,AND(J6936=1,K6936=1),AND(J6936=1,I6936="SBJ"),AND(J6936=1,I6936=0)),"?IN_FOCUS",IF(J6936&lt;=2,"?ACTIVATED",IF(J6936&lt;&gt;"","?FAMILIAR",IF(F6936="NEW",IF(ISNA(VLOOKUP(E6936,#REF!,1,FALSE())),"?TYPE_IDENTIFIABLE","?REFERENTIAL"),"_")))))</f>
        <v> </v>
      </c>
      <c r="H6936" s="25" t="str">
        <f>IF(J6936&lt;&gt;1,"",IF(I6936="SBJ","CB","?"))</f>
        <v> </v>
      </c>
      <c r="I6936" s="26" t="str">
        <f>IF(OR(E6936="",E6936="!!!",F6936="NEW"),"",INDEX(B6935:B$2,-1+SUMPRODUCT(MAX(ROW(E6935:E$2)*(E6936=E6935:E$2)))))</f>
        <v> </v>
      </c>
      <c r="J6936" s="26" t="str">
        <f>IF(OR(E6936="",E6936="!!!",F6936="NEW"),"",COUNTBLANK(OFFSET(A$1,,,SUMPRODUCT(MAX(ROW(E$2:E6936)*(E6936=E$2:E6936)))))-COUNTBLANK(OFFSET(A$1,,,SUMPRODUCT(MAX(ROW(E$1:E6935)*(E2=E$1:E6935))))))</f>
        <v> </v>
      </c>
      <c r="K6936" s="26" t="str">
        <f>IF(OR(E6936="",E6936="!!!",F6936="NEW"),"",INDEX(J$1:J6935,SUMPRODUCT(MAX(ROW(E$1:E6935)*(E6936=E$1:E6935)))))</f>
        <v> </v>
      </c>
      <c r="L6936" s="27"/>
    </row>
    <row r="6937" spans="1:12">
      <c r="A6937" s="20" t="s">
        <v>1116</v>
      </c>
      <c r="E6937" s="22">
        <f>IF(D6937="?OLD","!!!","")</f>
        <v/>
      </c>
      <c r="F6937" s="23" t="str">
        <f>IF(OR(E6937="",E6937="!!!"),"",IF(NOT(ISNA(VLOOKUP(E6937,E$1:E6936,1,FALSE()))),"OLD",IF(AND(E6937&lt;&gt;"",E6937&lt;&gt;"!!!"),"NEW","")))</f>
        <v> </v>
      </c>
      <c r="G6937" s="24" t="str">
        <f>IF(OR(E6937="",E6937="!!!"),"",IF(OR(J6937=0,AND(J6937=1,K6937=1),AND(J6937=1,I6937="SBJ"),AND(J6937=1,I6937=0)),"?IN_FOCUS",IF(J6937&lt;=2,"?ACTIVATED",IF(J6937&lt;&gt;"","?FAMILIAR",IF(F6937="NEW",IF(ISNA(VLOOKUP(E6937,#REF!,1,FALSE())),"?TYPE_IDENTIFIABLE","?REFERENTIAL"),"_")))))</f>
        <v> </v>
      </c>
      <c r="H6937" s="25" t="str">
        <f>IF(J6937&lt;&gt;1,"",IF(I6937="SBJ","CB","?"))</f>
        <v> </v>
      </c>
      <c r="I6937" s="26" t="str">
        <f>IF(OR(E6937="",E6937="!!!",F6937="NEW"),"",INDEX(B6936:B$2,-1+SUMPRODUCT(MAX(ROW(E6936:E$2)*(E6937=E6936:E$2)))))</f>
        <v> </v>
      </c>
      <c r="J6937" s="26" t="str">
        <f>IF(OR(E6937="",E6937="!!!",F6937="NEW"),"",COUNTBLANK(OFFSET(A$1,,,SUMPRODUCT(MAX(ROW(E$2:E6937)*(E6937=E$2:E6937)))))-COUNTBLANK(OFFSET(A$1,,,SUMPRODUCT(MAX(ROW(E$1:E6936)*(E2=E$1:E6936))))))</f>
        <v> </v>
      </c>
      <c r="K6937" s="26" t="str">
        <f>IF(OR(E6937="",E6937="!!!",F6937="NEW"),"",INDEX(J$1:J6936,SUMPRODUCT(MAX(ROW(E$1:E6936)*(E6937=E$1:E6936)))))</f>
        <v> </v>
      </c>
      <c r="L6937" s="27"/>
    </row>
    <row r="6938" spans="1:12">
      <c r="A6938" s="20" t="s">
        <v>2609</v>
      </c>
      <c r="E6938" s="22">
        <f>IF(D6938="?OLD","!!!","")</f>
        <v/>
      </c>
      <c r="F6938" s="23" t="str">
        <f>IF(OR(E6938="",E6938="!!!"),"",IF(NOT(ISNA(VLOOKUP(E6938,E$1:E6937,1,FALSE()))),"OLD",IF(AND(E6938&lt;&gt;"",E6938&lt;&gt;"!!!"),"NEW","")))</f>
        <v> </v>
      </c>
      <c r="G6938" s="24" t="str">
        <f>IF(OR(E6938="",E6938="!!!"),"",IF(OR(J6938=0,AND(J6938=1,K6938=1),AND(J6938=1,I6938="SBJ"),AND(J6938=1,I6938=0)),"?IN_FOCUS",IF(J6938&lt;=2,"?ACTIVATED",IF(J6938&lt;&gt;"","?FAMILIAR",IF(F6938="NEW",IF(ISNA(VLOOKUP(E6938,#REF!,1,FALSE())),"?TYPE_IDENTIFIABLE","?REFERENTIAL"),"_")))))</f>
        <v> </v>
      </c>
      <c r="H6938" s="25" t="str">
        <f>IF(J6938&lt;&gt;1,"",IF(I6938="SBJ","CB","?"))</f>
        <v> </v>
      </c>
      <c r="I6938" s="26" t="str">
        <f>IF(OR(E6938="",E6938="!!!",F6938="NEW"),"",INDEX(B6937:B$2,-1+SUMPRODUCT(MAX(ROW(E6937:E$2)*(E6938=E6937:E$2)))))</f>
        <v> </v>
      </c>
      <c r="J6938" s="26" t="str">
        <f>IF(OR(E6938="",E6938="!!!",F6938="NEW"),"",COUNTBLANK(OFFSET(A$1,,,SUMPRODUCT(MAX(ROW(E$2:E6938)*(E6938=E$2:E6938)))))-COUNTBLANK(OFFSET(A$1,,,SUMPRODUCT(MAX(ROW(E$1:E6937)*(E2=E$1:E6937))))))</f>
        <v> </v>
      </c>
      <c r="K6938" s="26" t="str">
        <f>IF(OR(E6938="",E6938="!!!",F6938="NEW"),"",INDEX(J$1:J6937,SUMPRODUCT(MAX(ROW(E$1:E6937)*(E6938=E$1:E6937)))))</f>
        <v> </v>
      </c>
      <c r="L6938" s="27"/>
    </row>
    <row r="6939" spans="1:12">
      <c r="A6939" s="20" t="s">
        <v>448</v>
      </c>
      <c r="E6939" s="22">
        <f>IF(D6939="?OLD","!!!","")</f>
        <v/>
      </c>
      <c r="F6939" s="23" t="str">
        <f>IF(OR(E6939="",E6939="!!!"),"",IF(NOT(ISNA(VLOOKUP(E6939,E$1:E6938,1,FALSE()))),"OLD",IF(AND(E6939&lt;&gt;"",E6939&lt;&gt;"!!!"),"NEW","")))</f>
        <v> </v>
      </c>
      <c r="G6939" s="24" t="str">
        <f>IF(OR(E6939="",E6939="!!!"),"",IF(OR(J6939=0,AND(J6939=1,K6939=1),AND(J6939=1,I6939="SBJ"),AND(J6939=1,I6939=0)),"?IN_FOCUS",IF(J6939&lt;=2,"?ACTIVATED",IF(J6939&lt;&gt;"","?FAMILIAR",IF(F6939="NEW",IF(ISNA(VLOOKUP(E6939,#REF!,1,FALSE())),"?TYPE_IDENTIFIABLE","?REFERENTIAL"),"_")))))</f>
        <v> </v>
      </c>
      <c r="H6939" s="25" t="str">
        <f>IF(J6939&lt;&gt;1,"",IF(I6939="SBJ","CB","?"))</f>
        <v> </v>
      </c>
      <c r="I6939" s="26" t="str">
        <f>IF(OR(E6939="",E6939="!!!",F6939="NEW"),"",INDEX(B6938:B$2,-1+SUMPRODUCT(MAX(ROW(E6938:E$2)*(E6939=E6938:E$2)))))</f>
        <v> </v>
      </c>
      <c r="J6939" s="26" t="str">
        <f>IF(OR(E6939="",E6939="!!!",F6939="NEW"),"",COUNTBLANK(OFFSET(A$1,,,SUMPRODUCT(MAX(ROW(E$2:E6939)*(E6939=E$2:E6939)))))-COUNTBLANK(OFFSET(A$1,,,SUMPRODUCT(MAX(ROW(E$1:E6938)*(E2=E$1:E6938))))))</f>
        <v> </v>
      </c>
      <c r="K6939" s="26" t="str">
        <f>IF(OR(E6939="",E6939="!!!",F6939="NEW"),"",INDEX(J$1:J6938,SUMPRODUCT(MAX(ROW(E$1:E6938)*(E6939=E$1:E6938)))))</f>
        <v> </v>
      </c>
      <c r="L6939" s="27"/>
    </row>
    <row r="6940" spans="1:12">
      <c r="A6940" s="20" t="s">
        <v>1029</v>
      </c>
      <c r="E6940" s="22">
        <f>IF(D6940="?OLD","!!!","")</f>
        <v/>
      </c>
      <c r="F6940" s="23" t="str">
        <f>IF(OR(E6940="",E6940="!!!"),"",IF(NOT(ISNA(VLOOKUP(E6940,E$1:E6939,1,FALSE()))),"OLD",IF(AND(E6940&lt;&gt;"",E6940&lt;&gt;"!!!"),"NEW","")))</f>
        <v> </v>
      </c>
      <c r="G6940" s="24" t="str">
        <f>IF(OR(E6940="",E6940="!!!"),"",IF(OR(J6940=0,AND(J6940=1,K6940=1),AND(J6940=1,I6940="SBJ"),AND(J6940=1,I6940=0)),"?IN_FOCUS",IF(J6940&lt;=2,"?ACTIVATED",IF(J6940&lt;&gt;"","?FAMILIAR",IF(F6940="NEW",IF(ISNA(VLOOKUP(E6940,#REF!,1,FALSE())),"?TYPE_IDENTIFIABLE","?REFERENTIAL"),"_")))))</f>
        <v> </v>
      </c>
      <c r="H6940" s="25" t="str">
        <f>IF(J6940&lt;&gt;1,"",IF(I6940="SBJ","CB","?"))</f>
        <v> </v>
      </c>
      <c r="I6940" s="26" t="str">
        <f>IF(OR(E6940="",E6940="!!!",F6940="NEW"),"",INDEX(B6939:B$2,-1+SUMPRODUCT(MAX(ROW(E6939:E$2)*(E6940=E6939:E$2)))))</f>
        <v> </v>
      </c>
      <c r="J6940" s="26" t="str">
        <f>IF(OR(E6940="",E6940="!!!",F6940="NEW"),"",COUNTBLANK(OFFSET(A$1,,,SUMPRODUCT(MAX(ROW(E$2:E6940)*(E6940=E$2:E6940)))))-COUNTBLANK(OFFSET(A$1,,,SUMPRODUCT(MAX(ROW(E$1:E6939)*(E2=E$1:E6939))))))</f>
        <v> </v>
      </c>
      <c r="K6940" s="26" t="str">
        <f>IF(OR(E6940="",E6940="!!!",F6940="NEW"),"",INDEX(J$1:J6939,SUMPRODUCT(MAX(ROW(E$1:E6939)*(E6940=E$1:E6939)))))</f>
        <v> </v>
      </c>
      <c r="L6940" s="27"/>
    </row>
    <row r="6941" spans="1:12">
      <c r="A6941" s="20" t="s">
        <v>744</v>
      </c>
      <c r="B6941" s="21" t="s">
        <v>1084</v>
      </c>
      <c r="C6941" s="21" t="s">
        <v>985</v>
      </c>
      <c r="D6941" s="21" t="s">
        <v>964</v>
      </c>
      <c r="E6941" s="22">
        <f>IF(D6941="?OLD","!!!","")</f>
        <v/>
      </c>
      <c r="F6941" s="23" t="str">
        <f>IF(OR(E6941="",E6941="!!!"),"",IF(NOT(ISNA(VLOOKUP(E6941,E$1:E6940,1,FALSE()))),"OLD",IF(AND(E6941&lt;&gt;"",E6941&lt;&gt;"!!!"),"NEW","")))</f>
        <v> </v>
      </c>
      <c r="G6941" s="24" t="str">
        <f>IF(OR(E6941="",E6941="!!!"),"",IF(OR(J6941=0,AND(J6941=1,K6941=1),AND(J6941=1,I6941="SBJ"),AND(J6941=1,I6941=0)),"?IN_FOCUS",IF(J6941&lt;=2,"?ACTIVATED",IF(J6941&lt;&gt;"","?FAMILIAR",IF(F6941="NEW",IF(ISNA(VLOOKUP(E6941,#REF!,1,FALSE())),"?TYPE_IDENTIFIABLE","?REFERENTIAL"),"_")))))</f>
        <v> </v>
      </c>
      <c r="H6941" s="25" t="str">
        <f>IF(J6941&lt;&gt;1,"",IF(I6941="SBJ","CB","?"))</f>
        <v> </v>
      </c>
      <c r="I6941" s="26" t="str">
        <f>IF(OR(E6941="",E6941="!!!",F6941="NEW"),"",INDEX(B6940:B$2,-1+SUMPRODUCT(MAX(ROW(E6940:E$2)*(E6941=E6940:E$2)))))</f>
        <v> </v>
      </c>
      <c r="J6941" s="26" t="str">
        <f>IF(OR(E6941="",E6941="!!!",F6941="NEW"),"",COUNTBLANK(OFFSET(A$1,,,SUMPRODUCT(MAX(ROW(E$2:E6941)*(E6941=E$2:E6941)))))-COUNTBLANK(OFFSET(A$1,,,SUMPRODUCT(MAX(ROW(E$1:E6940)*(E2=E$1:E6940))))))</f>
        <v> </v>
      </c>
      <c r="K6941" s="26" t="str">
        <f>IF(OR(E6941="",E6941="!!!",F6941="NEW"),"",INDEX(J$1:J6940,SUMPRODUCT(MAX(ROW(E$1:E6940)*(E6941=E$1:E6940)))))</f>
        <v> </v>
      </c>
      <c r="L6941" s="27"/>
    </row>
    <row r="6942" spans="1:12">
      <c r="A6942" s="20" t="s">
        <v>1476</v>
      </c>
      <c r="E6942" s="22">
        <f>IF(D6942="?OLD","!!!","")</f>
        <v/>
      </c>
      <c r="F6942" s="23" t="str">
        <f>IF(OR(E6942="",E6942="!!!"),"",IF(NOT(ISNA(VLOOKUP(E6942,E$1:E6941,1,FALSE()))),"OLD",IF(AND(E6942&lt;&gt;"",E6942&lt;&gt;"!!!"),"NEW","")))</f>
        <v> </v>
      </c>
      <c r="G6942" s="24" t="str">
        <f>IF(OR(E6942="",E6942="!!!"),"",IF(OR(J6942=0,AND(J6942=1,K6942=1),AND(J6942=1,I6942="SBJ"),AND(J6942=1,I6942=0)),"?IN_FOCUS",IF(J6942&lt;=2,"?ACTIVATED",IF(J6942&lt;&gt;"","?FAMILIAR",IF(F6942="NEW",IF(ISNA(VLOOKUP(E6942,#REF!,1,FALSE())),"?TYPE_IDENTIFIABLE","?REFERENTIAL"),"_")))))</f>
        <v> </v>
      </c>
      <c r="H6942" s="25" t="str">
        <f>IF(J6942&lt;&gt;1,"",IF(I6942="SBJ","CB","?"))</f>
        <v> </v>
      </c>
      <c r="I6942" s="26" t="str">
        <f>IF(OR(E6942="",E6942="!!!",F6942="NEW"),"",INDEX(B6941:B$2,-1+SUMPRODUCT(MAX(ROW(E6941:E$2)*(E6942=E6941:E$2)))))</f>
        <v> </v>
      </c>
      <c r="J6942" s="26" t="str">
        <f>IF(OR(E6942="",E6942="!!!",F6942="NEW"),"",COUNTBLANK(OFFSET(A$1,,,SUMPRODUCT(MAX(ROW(E$2:E6942)*(E6942=E$2:E6942)))))-COUNTBLANK(OFFSET(A$1,,,SUMPRODUCT(MAX(ROW(E$1:E6941)*(E2=E$1:E6941))))))</f>
        <v> </v>
      </c>
      <c r="K6942" s="26" t="str">
        <f>IF(OR(E6942="",E6942="!!!",F6942="NEW"),"",INDEX(J$1:J6941,SUMPRODUCT(MAX(ROW(E$1:E6941)*(E6942=E$1:E6941)))))</f>
        <v> </v>
      </c>
      <c r="L6942" s="27"/>
    </row>
    <row r="6943" spans="1:12">
      <c r="A6943" s="20" t="s">
        <v>1293</v>
      </c>
      <c r="E6943" s="22">
        <f>IF(D6943="?OLD","!!!","")</f>
        <v/>
      </c>
      <c r="F6943" s="23" t="str">
        <f>IF(OR(E6943="",E6943="!!!"),"",IF(NOT(ISNA(VLOOKUP(E6943,E$1:E6942,1,FALSE()))),"OLD",IF(AND(E6943&lt;&gt;"",E6943&lt;&gt;"!!!"),"NEW","")))</f>
        <v> </v>
      </c>
      <c r="G6943" s="24" t="str">
        <f>IF(OR(E6943="",E6943="!!!"),"",IF(OR(J6943=0,AND(J6943=1,K6943=1),AND(J6943=1,I6943="SBJ"),AND(J6943=1,I6943=0)),"?IN_FOCUS",IF(J6943&lt;=2,"?ACTIVATED",IF(J6943&lt;&gt;"","?FAMILIAR",IF(F6943="NEW",IF(ISNA(VLOOKUP(E6943,#REF!,1,FALSE())),"?TYPE_IDENTIFIABLE","?REFERENTIAL"),"_")))))</f>
        <v> </v>
      </c>
      <c r="H6943" s="25" t="str">
        <f>IF(J6943&lt;&gt;1,"",IF(I6943="SBJ","CB","?"))</f>
        <v> </v>
      </c>
      <c r="I6943" s="26" t="str">
        <f>IF(OR(E6943="",E6943="!!!",F6943="NEW"),"",INDEX(B6942:B$2,-1+SUMPRODUCT(MAX(ROW(E6942:E$2)*(E6943=E6942:E$2)))))</f>
        <v> </v>
      </c>
      <c r="J6943" s="26" t="str">
        <f>IF(OR(E6943="",E6943="!!!",F6943="NEW"),"",COUNTBLANK(OFFSET(A$1,,,SUMPRODUCT(MAX(ROW(E$2:E6943)*(E6943=E$2:E6943)))))-COUNTBLANK(OFFSET(A$1,,,SUMPRODUCT(MAX(ROW(E$1:E6942)*(E2=E$1:E6942))))))</f>
        <v> </v>
      </c>
      <c r="K6943" s="26" t="str">
        <f>IF(OR(E6943="",E6943="!!!",F6943="NEW"),"",INDEX(J$1:J6942,SUMPRODUCT(MAX(ROW(E$1:E6942)*(E6943=E$1:E6942)))))</f>
        <v> </v>
      </c>
      <c r="L6943" s="27"/>
    </row>
    <row r="6944" spans="1:12">
      <c r="A6944" s="20" t="s">
        <v>1396</v>
      </c>
      <c r="B6944" s="21" t="s">
        <v>1049</v>
      </c>
      <c r="C6944" s="21" t="s">
        <v>1012</v>
      </c>
      <c r="E6944" s="22">
        <f>IF(D6944="?OLD","!!!","")</f>
        <v/>
      </c>
      <c r="F6944" s="23" t="str">
        <f>IF(OR(E6944="",E6944="!!!"),"",IF(NOT(ISNA(VLOOKUP(E6944,E$1:E6943,1,FALSE()))),"OLD",IF(AND(E6944&lt;&gt;"",E6944&lt;&gt;"!!!"),"NEW","")))</f>
        <v> </v>
      </c>
      <c r="G6944" s="24" t="str">
        <f>IF(OR(E6944="",E6944="!!!"),"",IF(OR(J6944=0,AND(J6944=1,K6944=1),AND(J6944=1,I6944="SBJ"),AND(J6944=1,I6944=0)),"?IN_FOCUS",IF(J6944&lt;=2,"?ACTIVATED",IF(J6944&lt;&gt;"","?FAMILIAR",IF(F6944="NEW",IF(ISNA(VLOOKUP(E6944,#REF!,1,FALSE())),"?TYPE_IDENTIFIABLE","?REFERENTIAL"),"_")))))</f>
        <v> </v>
      </c>
      <c r="H6944" s="25" t="str">
        <f>IF(J6944&lt;&gt;1,"",IF(I6944="SBJ","CB","?"))</f>
        <v> </v>
      </c>
      <c r="I6944" s="26" t="str">
        <f>IF(OR(E6944="",E6944="!!!",F6944="NEW"),"",INDEX(B6943:B$2,-1+SUMPRODUCT(MAX(ROW(E6943:E$2)*(E6944=E6943:E$2)))))</f>
        <v> </v>
      </c>
      <c r="J6944" s="26" t="str">
        <f>IF(OR(E6944="",E6944="!!!",F6944="NEW"),"",COUNTBLANK(OFFSET(A$1,,,SUMPRODUCT(MAX(ROW(E$2:E6944)*(E6944=E$2:E6944)))))-COUNTBLANK(OFFSET(A$1,,,SUMPRODUCT(MAX(ROW(E$1:E6943)*(E2=E$1:E6943))))))</f>
        <v> </v>
      </c>
      <c r="K6944" s="26" t="str">
        <f>IF(OR(E6944="",E6944="!!!",F6944="NEW"),"",INDEX(J$1:J6943,SUMPRODUCT(MAX(ROW(E$1:E6943)*(E6944=E$1:E6943)))))</f>
        <v> </v>
      </c>
      <c r="L6944" s="27"/>
    </row>
    <row r="6945" spans="1:12">
      <c r="A6945" s="20" t="s">
        <v>978</v>
      </c>
      <c r="E6945" s="22">
        <f>IF(D6945="?OLD","!!!","")</f>
        <v/>
      </c>
      <c r="F6945" s="23" t="str">
        <f>IF(OR(E6945="",E6945="!!!"),"",IF(NOT(ISNA(VLOOKUP(E6945,E$1:E6944,1,FALSE()))),"OLD",IF(AND(E6945&lt;&gt;"",E6945&lt;&gt;"!!!"),"NEW","")))</f>
        <v> </v>
      </c>
      <c r="G6945" s="24" t="str">
        <f>IF(OR(E6945="",E6945="!!!"),"",IF(OR(J6945=0,AND(J6945=1,K6945=1),AND(J6945=1,I6945="SBJ"),AND(J6945=1,I6945=0)),"?IN_FOCUS",IF(J6945&lt;=2,"?ACTIVATED",IF(J6945&lt;&gt;"","?FAMILIAR",IF(F6945="NEW",IF(ISNA(VLOOKUP(E6945,#REF!,1,FALSE())),"?TYPE_IDENTIFIABLE","?REFERENTIAL"),"_")))))</f>
        <v> </v>
      </c>
      <c r="H6945" s="25" t="str">
        <f>IF(J6945&lt;&gt;1,"",IF(I6945="SBJ","CB","?"))</f>
        <v> </v>
      </c>
      <c r="I6945" s="26" t="str">
        <f>IF(OR(E6945="",E6945="!!!",F6945="NEW"),"",INDEX(B6944:B$2,-1+SUMPRODUCT(MAX(ROW(E6944:E$2)*(E6945=E6944:E$2)))))</f>
        <v> </v>
      </c>
      <c r="J6945" s="26" t="str">
        <f>IF(OR(E6945="",E6945="!!!",F6945="NEW"),"",COUNTBLANK(OFFSET(A$1,,,SUMPRODUCT(MAX(ROW(E$2:E6945)*(E6945=E$2:E6945)))))-COUNTBLANK(OFFSET(A$1,,,SUMPRODUCT(MAX(ROW(E$1:E6944)*(E2=E$1:E6944))))))</f>
        <v> </v>
      </c>
      <c r="K6945" s="26" t="str">
        <f>IF(OR(E6945="",E6945="!!!",F6945="NEW"),"",INDEX(J$1:J6944,SUMPRODUCT(MAX(ROW(E$1:E6944)*(E6945=E$1:E6944)))))</f>
        <v> </v>
      </c>
      <c r="L6945" s="27"/>
    </row>
    <row r="6946" spans="1:12">
      <c r="A6946" s="20" t="s">
        <v>1501</v>
      </c>
      <c r="B6946" s="21" t="s">
        <v>1000</v>
      </c>
      <c r="C6946" s="21" t="s">
        <v>1004</v>
      </c>
      <c r="E6946" s="22">
        <f>IF(D6946="?OLD","!!!","")</f>
        <v/>
      </c>
      <c r="F6946" s="23" t="str">
        <f>IF(OR(E6946="",E6946="!!!"),"",IF(NOT(ISNA(VLOOKUP(E6946,E$1:E6945,1,FALSE()))),"OLD",IF(AND(E6946&lt;&gt;"",E6946&lt;&gt;"!!!"),"NEW","")))</f>
        <v> </v>
      </c>
      <c r="G6946" s="24" t="str">
        <f>IF(OR(E6946="",E6946="!!!"),"",IF(OR(J6946=0,AND(J6946=1,K6946=1),AND(J6946=1,I6946="SBJ"),AND(J6946=1,I6946=0)),"?IN_FOCUS",IF(J6946&lt;=2,"?ACTIVATED",IF(J6946&lt;&gt;"","?FAMILIAR",IF(F6946="NEW",IF(ISNA(VLOOKUP(E6946,#REF!,1,FALSE())),"?TYPE_IDENTIFIABLE","?REFERENTIAL"),"_")))))</f>
        <v> </v>
      </c>
      <c r="H6946" s="25" t="str">
        <f>IF(J6946&lt;&gt;1,"",IF(I6946="SBJ","CB","?"))</f>
        <v> </v>
      </c>
      <c r="I6946" s="26" t="str">
        <f>IF(OR(E6946="",E6946="!!!",F6946="NEW"),"",INDEX(B6945:B$2,-1+SUMPRODUCT(MAX(ROW(E6945:E$2)*(E6946=E6945:E$2)))))</f>
        <v> </v>
      </c>
      <c r="J6946" s="26" t="str">
        <f>IF(OR(E6946="",E6946="!!!",F6946="NEW"),"",COUNTBLANK(OFFSET(A$1,,,SUMPRODUCT(MAX(ROW(E$2:E6946)*(E6946=E$2:E6946)))))-COUNTBLANK(OFFSET(A$1,,,SUMPRODUCT(MAX(ROW(E$1:E6945)*(E2=E$1:E6945))))))</f>
        <v> </v>
      </c>
      <c r="K6946" s="26" t="str">
        <f>IF(OR(E6946="",E6946="!!!",F6946="NEW"),"",INDEX(J$1:J6945,SUMPRODUCT(MAX(ROW(E$1:E6945)*(E6946=E$1:E6945)))))</f>
        <v> </v>
      </c>
      <c r="L6946" s="27"/>
    </row>
    <row r="6947" spans="1:12">
      <c r="A6947" s="20" t="s">
        <v>974</v>
      </c>
      <c r="E6947" s="22">
        <f>IF(D6947="?OLD","!!!","")</f>
        <v/>
      </c>
      <c r="F6947" s="23" t="str">
        <f>IF(OR(E6947="",E6947="!!!"),"",IF(NOT(ISNA(VLOOKUP(E6947,E$1:E6946,1,FALSE()))),"OLD",IF(AND(E6947&lt;&gt;"",E6947&lt;&gt;"!!!"),"NEW","")))</f>
        <v> </v>
      </c>
      <c r="G6947" s="24" t="str">
        <f>IF(OR(E6947="",E6947="!!!"),"",IF(OR(J6947=0,AND(J6947=1,K6947=1),AND(J6947=1,I6947="SBJ"),AND(J6947=1,I6947=0)),"?IN_FOCUS",IF(J6947&lt;=2,"?ACTIVATED",IF(J6947&lt;&gt;"","?FAMILIAR",IF(F6947="NEW",IF(ISNA(VLOOKUP(E6947,#REF!,1,FALSE())),"?TYPE_IDENTIFIABLE","?REFERENTIAL"),"_")))))</f>
        <v> </v>
      </c>
      <c r="H6947" s="25" t="str">
        <f>IF(J6947&lt;&gt;1,"",IF(I6947="SBJ","CB","?"))</f>
        <v> </v>
      </c>
      <c r="I6947" s="26" t="str">
        <f>IF(OR(E6947="",E6947="!!!",F6947="NEW"),"",INDEX(B6946:B$2,-1+SUMPRODUCT(MAX(ROW(E6946:E$2)*(E6947=E6946:E$2)))))</f>
        <v> </v>
      </c>
      <c r="J6947" s="26" t="str">
        <f>IF(OR(E6947="",E6947="!!!",F6947="NEW"),"",COUNTBLANK(OFFSET(A$1,,,SUMPRODUCT(MAX(ROW(E$2:E6947)*(E6947=E$2:E6947)))))-COUNTBLANK(OFFSET(A$1,,,SUMPRODUCT(MAX(ROW(E$1:E6946)*(E2=E$1:E6946))))))</f>
        <v> </v>
      </c>
      <c r="K6947" s="26" t="str">
        <f>IF(OR(E6947="",E6947="!!!",F6947="NEW"),"",INDEX(J$1:J6946,SUMPRODUCT(MAX(ROW(E$1:E6946)*(E6947=E$1:E6946)))))</f>
        <v> </v>
      </c>
      <c r="L6947" s="27"/>
    </row>
    <row r="6948" spans="1:12">
      <c r="A6948" s="20" t="s">
        <v>1029</v>
      </c>
      <c r="B6948" s="21" t="s">
        <v>1437</v>
      </c>
      <c r="E6948" s="22">
        <f>IF(D6948="?OLD","!!!","")</f>
        <v/>
      </c>
      <c r="F6948" s="23" t="str">
        <f>IF(OR(E6948="",E6948="!!!"),"",IF(NOT(ISNA(VLOOKUP(E6948,E$1:E6947,1,FALSE()))),"OLD",IF(AND(E6948&lt;&gt;"",E6948&lt;&gt;"!!!"),"NEW","")))</f>
        <v> </v>
      </c>
      <c r="G6948" s="24" t="str">
        <f>IF(OR(E6948="",E6948="!!!"),"",IF(OR(J6948=0,AND(J6948=1,K6948=1),AND(J6948=1,I6948="SBJ"),AND(J6948=1,I6948=0)),"?IN_FOCUS",IF(J6948&lt;=2,"?ACTIVATED",IF(J6948&lt;&gt;"","?FAMILIAR",IF(F6948="NEW",IF(ISNA(VLOOKUP(E6948,#REF!,1,FALSE())),"?TYPE_IDENTIFIABLE","?REFERENTIAL"),"_")))))</f>
        <v> </v>
      </c>
      <c r="H6948" s="25" t="str">
        <f>IF(J6948&lt;&gt;1,"",IF(I6948="SBJ","CB","?"))</f>
        <v> </v>
      </c>
      <c r="I6948" s="26" t="str">
        <f>IF(OR(E6948="",E6948="!!!",F6948="NEW"),"",INDEX(B6947:B$2,-1+SUMPRODUCT(MAX(ROW(E6947:E$2)*(E6948=E6947:E$2)))))</f>
        <v> </v>
      </c>
      <c r="J6948" s="26" t="str">
        <f>IF(OR(E6948="",E6948="!!!",F6948="NEW"),"",COUNTBLANK(OFFSET(A$1,,,SUMPRODUCT(MAX(ROW(E$2:E6948)*(E6948=E$2:E6948)))))-COUNTBLANK(OFFSET(A$1,,,SUMPRODUCT(MAX(ROW(E$1:E6947)*(E2=E$1:E6947))))))</f>
        <v> </v>
      </c>
      <c r="K6948" s="26" t="str">
        <f>IF(OR(E6948="",E6948="!!!",F6948="NEW"),"",INDEX(J$1:J6947,SUMPRODUCT(MAX(ROW(E$1:E6947)*(E6948=E$1:E6947)))))</f>
        <v> </v>
      </c>
      <c r="L6948" s="27"/>
    </row>
    <row r="6949" spans="1:12">
      <c r="A6949" s="20" t="s">
        <v>744</v>
      </c>
      <c r="B6949" s="21" t="s">
        <v>1030</v>
      </c>
      <c r="C6949" s="21" t="s">
        <v>985</v>
      </c>
      <c r="D6949" s="21" t="s">
        <v>964</v>
      </c>
      <c r="E6949" s="22">
        <f>IF(D6949="?OLD","!!!","")</f>
        <v/>
      </c>
      <c r="F6949" s="23" t="str">
        <f>IF(OR(E6949="",E6949="!!!"),"",IF(NOT(ISNA(VLOOKUP(E6949,E$1:E6948,1,FALSE()))),"OLD",IF(AND(E6949&lt;&gt;"",E6949&lt;&gt;"!!!"),"NEW","")))</f>
        <v> </v>
      </c>
      <c r="G6949" s="24" t="str">
        <f>IF(OR(E6949="",E6949="!!!"),"",IF(OR(J6949=0,AND(J6949=1,K6949=1),AND(J6949=1,I6949="SBJ"),AND(J6949=1,I6949=0)),"?IN_FOCUS",IF(J6949&lt;=2,"?ACTIVATED",IF(J6949&lt;&gt;"","?FAMILIAR",IF(F6949="NEW",IF(ISNA(VLOOKUP(E6949,#REF!,1,FALSE())),"?TYPE_IDENTIFIABLE","?REFERENTIAL"),"_")))))</f>
        <v> </v>
      </c>
      <c r="H6949" s="25" t="str">
        <f>IF(J6949&lt;&gt;1,"",IF(I6949="SBJ","CB","?"))</f>
        <v> </v>
      </c>
      <c r="I6949" s="26" t="str">
        <f>IF(OR(E6949="",E6949="!!!",F6949="NEW"),"",INDEX(B6948:B$2,-1+SUMPRODUCT(MAX(ROW(E6948:E$2)*(E6949=E6948:E$2)))))</f>
        <v> </v>
      </c>
      <c r="J6949" s="26" t="str">
        <f>IF(OR(E6949="",E6949="!!!",F6949="NEW"),"",COUNTBLANK(OFFSET(A$1,,,SUMPRODUCT(MAX(ROW(E$2:E6949)*(E6949=E$2:E6949)))))-COUNTBLANK(OFFSET(A$1,,,SUMPRODUCT(MAX(ROW(E$1:E6948)*(E2=E$1:E6948))))))</f>
        <v> </v>
      </c>
      <c r="K6949" s="26" t="str">
        <f>IF(OR(E6949="",E6949="!!!",F6949="NEW"),"",INDEX(J$1:J6948,SUMPRODUCT(MAX(ROW(E$1:E6948)*(E6949=E$1:E6948)))))</f>
        <v> </v>
      </c>
      <c r="L6949" s="27"/>
    </row>
    <row r="6950" spans="1:12">
      <c r="A6950" s="20" t="s">
        <v>1476</v>
      </c>
      <c r="E6950" s="22">
        <f>IF(D6950="?OLD","!!!","")</f>
        <v/>
      </c>
      <c r="F6950" s="23" t="str">
        <f>IF(OR(E6950="",E6950="!!!"),"",IF(NOT(ISNA(VLOOKUP(E6950,E$1:E6949,1,FALSE()))),"OLD",IF(AND(E6950&lt;&gt;"",E6950&lt;&gt;"!!!"),"NEW","")))</f>
        <v> </v>
      </c>
      <c r="G6950" s="24" t="str">
        <f>IF(OR(E6950="",E6950="!!!"),"",IF(OR(J6950=0,AND(J6950=1,K6950=1),AND(J6950=1,I6950="SBJ"),AND(J6950=1,I6950=0)),"?IN_FOCUS",IF(J6950&lt;=2,"?ACTIVATED",IF(J6950&lt;&gt;"","?FAMILIAR",IF(F6950="NEW",IF(ISNA(VLOOKUP(E6950,#REF!,1,FALSE())),"?TYPE_IDENTIFIABLE","?REFERENTIAL"),"_")))))</f>
        <v> </v>
      </c>
      <c r="H6950" s="25" t="str">
        <f>IF(J6950&lt;&gt;1,"",IF(I6950="SBJ","CB","?"))</f>
        <v> </v>
      </c>
      <c r="I6950" s="26" t="str">
        <f>IF(OR(E6950="",E6950="!!!",F6950="NEW"),"",INDEX(B6949:B$2,-1+SUMPRODUCT(MAX(ROW(E6949:E$2)*(E6950=E6949:E$2)))))</f>
        <v> </v>
      </c>
      <c r="J6950" s="26" t="str">
        <f>IF(OR(E6950="",E6950="!!!",F6950="NEW"),"",COUNTBLANK(OFFSET(A$1,,,SUMPRODUCT(MAX(ROW(E$2:E6950)*(E6950=E$2:E6950)))))-COUNTBLANK(OFFSET(A$1,,,SUMPRODUCT(MAX(ROW(E$1:E6949)*(E2=E$1:E6949))))))</f>
        <v> </v>
      </c>
      <c r="K6950" s="26" t="str">
        <f>IF(OR(E6950="",E6950="!!!",F6950="NEW"),"",INDEX(J$1:J6949,SUMPRODUCT(MAX(ROW(E$1:E6949)*(E6950=E$1:E6949)))))</f>
        <v> </v>
      </c>
      <c r="L6950" s="27"/>
    </row>
    <row r="6951" spans="1:12">
      <c r="A6951" s="20" t="s">
        <v>1033</v>
      </c>
      <c r="E6951" s="22">
        <f>IF(D6951="?OLD","!!!","")</f>
        <v/>
      </c>
      <c r="F6951" s="23" t="str">
        <f>IF(OR(E6951="",E6951="!!!"),"",IF(NOT(ISNA(VLOOKUP(E6951,E$1:E6950,1,FALSE()))),"OLD",IF(AND(E6951&lt;&gt;"",E6951&lt;&gt;"!!!"),"NEW","")))</f>
        <v> </v>
      </c>
      <c r="G6951" s="24" t="str">
        <f>IF(OR(E6951="",E6951="!!!"),"",IF(OR(J6951=0,AND(J6951=1,K6951=1),AND(J6951=1,I6951="SBJ"),AND(J6951=1,I6951=0)),"?IN_FOCUS",IF(J6951&lt;=2,"?ACTIVATED",IF(J6951&lt;&gt;"","?FAMILIAR",IF(F6951="NEW",IF(ISNA(VLOOKUP(E6951,#REF!,1,FALSE())),"?TYPE_IDENTIFIABLE","?REFERENTIAL"),"_")))))</f>
        <v> </v>
      </c>
      <c r="H6951" s="25" t="str">
        <f>IF(J6951&lt;&gt;1,"",IF(I6951="SBJ","CB","?"))</f>
        <v> </v>
      </c>
      <c r="I6951" s="26" t="str">
        <f>IF(OR(E6951="",E6951="!!!",F6951="NEW"),"",INDEX(B6950:B$2,-1+SUMPRODUCT(MAX(ROW(E6950:E$2)*(E6951=E6950:E$2)))))</f>
        <v> </v>
      </c>
      <c r="J6951" s="26" t="str">
        <f>IF(OR(E6951="",E6951="!!!",F6951="NEW"),"",COUNTBLANK(OFFSET(A$1,,,SUMPRODUCT(MAX(ROW(E$2:E6951)*(E6951=E$2:E6951)))))-COUNTBLANK(OFFSET(A$1,,,SUMPRODUCT(MAX(ROW(E$1:E6950)*(E2=E$1:E6950))))))</f>
        <v> </v>
      </c>
      <c r="K6951" s="26" t="str">
        <f>IF(OR(E6951="",E6951="!!!",F6951="NEW"),"",INDEX(J$1:J6950,SUMPRODUCT(MAX(ROW(E$1:E6950)*(E6951=E$1:E6950)))))</f>
        <v> </v>
      </c>
      <c r="L6951" s="27"/>
    </row>
    <row r="6952" spans="1:12">
      <c r="A6952" s="20" t="s">
        <v>1045</v>
      </c>
      <c r="B6952" s="21" t="s">
        <v>1456</v>
      </c>
      <c r="C6952" s="21" t="s">
        <v>985</v>
      </c>
      <c r="D6952" s="21" t="s">
        <v>964</v>
      </c>
      <c r="E6952" s="22">
        <f>IF(D6952="?OLD","!!!","")</f>
        <v/>
      </c>
      <c r="F6952" s="23" t="str">
        <f>IF(OR(E6952="",E6952="!!!"),"",IF(NOT(ISNA(VLOOKUP(E6952,E$1:E6951,1,FALSE()))),"OLD",IF(AND(E6952&lt;&gt;"",E6952&lt;&gt;"!!!"),"NEW","")))</f>
        <v> </v>
      </c>
      <c r="G6952" s="24" t="str">
        <f>IF(OR(E6952="",E6952="!!!"),"",IF(OR(J6952=0,AND(J6952=1,K6952=1),AND(J6952=1,I6952="SBJ"),AND(J6952=1,I6952=0)),"?IN_FOCUS",IF(J6952&lt;=2,"?ACTIVATED",IF(J6952&lt;&gt;"","?FAMILIAR",IF(F6952="NEW",IF(ISNA(VLOOKUP(E6952,#REF!,1,FALSE())),"?TYPE_IDENTIFIABLE","?REFERENTIAL"),"_")))))</f>
        <v> </v>
      </c>
      <c r="H6952" s="25" t="str">
        <f>IF(J6952&lt;&gt;1,"",IF(I6952="SBJ","CB","?"))</f>
        <v> </v>
      </c>
      <c r="I6952" s="26" t="str">
        <f>IF(OR(E6952="",E6952="!!!",F6952="NEW"),"",INDEX(B6951:B$2,-1+SUMPRODUCT(MAX(ROW(E6951:E$2)*(E6952=E6951:E$2)))))</f>
        <v> </v>
      </c>
      <c r="J6952" s="26" t="str">
        <f>IF(OR(E6952="",E6952="!!!",F6952="NEW"),"",COUNTBLANK(OFFSET(A$1,,,SUMPRODUCT(MAX(ROW(E$2:E6952)*(E6952=E$2:E6952)))))-COUNTBLANK(OFFSET(A$1,,,SUMPRODUCT(MAX(ROW(E$1:E6951)*(E2=E$1:E6951))))))</f>
        <v> </v>
      </c>
      <c r="K6952" s="26" t="str">
        <f>IF(OR(E6952="",E6952="!!!",F6952="NEW"),"",INDEX(J$1:J6951,SUMPRODUCT(MAX(ROW(E$1:E6951)*(E6952=E$1:E6951)))))</f>
        <v> </v>
      </c>
      <c r="L6952" s="27"/>
    </row>
    <row r="6953" spans="1:12">
      <c r="A6953" s="20" t="s">
        <v>2610</v>
      </c>
      <c r="E6953" s="22">
        <f>IF(D6953="?OLD","!!!","")</f>
        <v/>
      </c>
      <c r="F6953" s="23" t="str">
        <f>IF(OR(E6953="",E6953="!!!"),"",IF(NOT(ISNA(VLOOKUP(E6953,E$1:E6952,1,FALSE()))),"OLD",IF(AND(E6953&lt;&gt;"",E6953&lt;&gt;"!!!"),"NEW","")))</f>
        <v> </v>
      </c>
      <c r="G6953" s="24" t="str">
        <f>IF(OR(E6953="",E6953="!!!"),"",IF(OR(J6953=0,AND(J6953=1,K6953=1),AND(J6953=1,I6953="SBJ"),AND(J6953=1,I6953=0)),"?IN_FOCUS",IF(J6953&lt;=2,"?ACTIVATED",IF(J6953&lt;&gt;"","?FAMILIAR",IF(F6953="NEW",IF(ISNA(VLOOKUP(E6953,#REF!,1,FALSE())),"?TYPE_IDENTIFIABLE","?REFERENTIAL"),"_")))))</f>
        <v> </v>
      </c>
      <c r="H6953" s="25" t="str">
        <f>IF(J6953&lt;&gt;1,"",IF(I6953="SBJ","CB","?"))</f>
        <v> </v>
      </c>
      <c r="I6953" s="26" t="str">
        <f>IF(OR(E6953="",E6953="!!!",F6953="NEW"),"",INDEX(B6952:B$2,-1+SUMPRODUCT(MAX(ROW(E6952:E$2)*(E6953=E6952:E$2)))))</f>
        <v> </v>
      </c>
      <c r="J6953" s="26" t="str">
        <f>IF(OR(E6953="",E6953="!!!",F6953="NEW"),"",COUNTBLANK(OFFSET(A$1,,,SUMPRODUCT(MAX(ROW(E$2:E6953)*(E6953=E$2:E6953)))))-COUNTBLANK(OFFSET(A$1,,,SUMPRODUCT(MAX(ROW(E$1:E6952)*(E2=E$1:E6952))))))</f>
        <v> </v>
      </c>
      <c r="K6953" s="26" t="str">
        <f>IF(OR(E6953="",E6953="!!!",F6953="NEW"),"",INDEX(J$1:J6952,SUMPRODUCT(MAX(ROW(E$1:E6952)*(E6953=E$1:E6952)))))</f>
        <v> </v>
      </c>
      <c r="L6953" s="27"/>
    </row>
    <row r="6954" spans="1:12">
      <c r="A6954" s="20" t="s">
        <v>971</v>
      </c>
      <c r="E6954" s="22">
        <f>IF(D6954="?OLD","!!!","")</f>
        <v/>
      </c>
      <c r="F6954" s="23" t="str">
        <f>IF(OR(E6954="",E6954="!!!"),"",IF(NOT(ISNA(VLOOKUP(E6954,E$1:E6953,1,FALSE()))),"OLD",IF(AND(E6954&lt;&gt;"",E6954&lt;&gt;"!!!"),"NEW","")))</f>
        <v> </v>
      </c>
      <c r="G6954" s="24" t="str">
        <f>IF(OR(E6954="",E6954="!!!"),"",IF(OR(J6954=0,AND(J6954=1,K6954=1),AND(J6954=1,I6954="SBJ"),AND(J6954=1,I6954=0)),"?IN_FOCUS",IF(J6954&lt;=2,"?ACTIVATED",IF(J6954&lt;&gt;"","?FAMILIAR",IF(F6954="NEW",IF(ISNA(VLOOKUP(E6954,#REF!,1,FALSE())),"?TYPE_IDENTIFIABLE","?REFERENTIAL"),"_")))))</f>
        <v> </v>
      </c>
      <c r="H6954" s="25" t="str">
        <f>IF(J6954&lt;&gt;1,"",IF(I6954="SBJ","CB","?"))</f>
        <v> </v>
      </c>
      <c r="I6954" s="26" t="str">
        <f>IF(OR(E6954="",E6954="!!!",F6954="NEW"),"",INDEX(B6953:B$2,-1+SUMPRODUCT(MAX(ROW(E6953:E$2)*(E6954=E6953:E$2)))))</f>
        <v> </v>
      </c>
      <c r="J6954" s="26" t="str">
        <f>IF(OR(E6954="",E6954="!!!",F6954="NEW"),"",COUNTBLANK(OFFSET(A$1,,,SUMPRODUCT(MAX(ROW(E$2:E6954)*(E6954=E$2:E6954)))))-COUNTBLANK(OFFSET(A$1,,,SUMPRODUCT(MAX(ROW(E$1:E6953)*(E2=E$1:E6953))))))</f>
        <v> </v>
      </c>
      <c r="K6954" s="26" t="str">
        <f>IF(OR(E6954="",E6954="!!!",F6954="NEW"),"",INDEX(J$1:J6953,SUMPRODUCT(MAX(ROW(E$1:E6953)*(E6954=E$1:E6953)))))</f>
        <v> </v>
      </c>
      <c r="L6954" s="27"/>
    </row>
    <row r="6955" spans="1:12">
      <c r="A6955" s="20" t="s">
        <v>1203</v>
      </c>
      <c r="B6955" s="21" t="s">
        <v>1032</v>
      </c>
      <c r="C6955" s="21" t="s">
        <v>969</v>
      </c>
      <c r="D6955" s="21" t="s">
        <v>964</v>
      </c>
      <c r="E6955" s="22">
        <f>IF(D6955="?OLD","!!!","")</f>
        <v/>
      </c>
      <c r="F6955" s="23" t="str">
        <f>IF(OR(E6955="",E6955="!!!"),"",IF(NOT(ISNA(VLOOKUP(E6955,E$1:E6954,1,FALSE()))),"OLD",IF(AND(E6955&lt;&gt;"",E6955&lt;&gt;"!!!"),"NEW","")))</f>
        <v> </v>
      </c>
      <c r="G6955" s="24" t="str">
        <f>IF(OR(E6955="",E6955="!!!"),"",IF(OR(J6955=0,AND(J6955=1,K6955=1),AND(J6955=1,I6955="SBJ"),AND(J6955=1,I6955=0)),"?IN_FOCUS",IF(J6955&lt;=2,"?ACTIVATED",IF(J6955&lt;&gt;"","?FAMILIAR",IF(F6955="NEW",IF(ISNA(VLOOKUP(E6955,#REF!,1,FALSE())),"?TYPE_IDENTIFIABLE","?REFERENTIAL"),"_")))))</f>
        <v> </v>
      </c>
      <c r="H6955" s="25" t="str">
        <f>IF(J6955&lt;&gt;1,"",IF(I6955="SBJ","CB","?"))</f>
        <v> </v>
      </c>
      <c r="I6955" s="26" t="str">
        <f>IF(OR(E6955="",E6955="!!!",F6955="NEW"),"",INDEX(B6954:B$2,-1+SUMPRODUCT(MAX(ROW(E6954:E$2)*(E6955=E6954:E$2)))))</f>
        <v> </v>
      </c>
      <c r="J6955" s="26" t="str">
        <f>IF(OR(E6955="",E6955="!!!",F6955="NEW"),"",COUNTBLANK(OFFSET(A$1,,,SUMPRODUCT(MAX(ROW(E$2:E6955)*(E6955=E$2:E6955)))))-COUNTBLANK(OFFSET(A$1,,,SUMPRODUCT(MAX(ROW(E$1:E6954)*(E2=E$1:E6954))))))</f>
        <v> </v>
      </c>
      <c r="K6955" s="26" t="str">
        <f>IF(OR(E6955="",E6955="!!!",F6955="NEW"),"",INDEX(J$1:J6954,SUMPRODUCT(MAX(ROW(E$1:E6954)*(E6955=E$1:E6954)))))</f>
        <v> </v>
      </c>
      <c r="L6955" s="27"/>
    </row>
    <row r="6956" spans="1:12">
      <c r="A6956" s="20" t="s">
        <v>1282</v>
      </c>
      <c r="E6956" s="22">
        <f>IF(D6956="?OLD","!!!","")</f>
        <v/>
      </c>
      <c r="F6956" s="23" t="str">
        <f>IF(OR(E6956="",E6956="!!!"),"",IF(NOT(ISNA(VLOOKUP(E6956,E$1:E6955,1,FALSE()))),"OLD",IF(AND(E6956&lt;&gt;"",E6956&lt;&gt;"!!!"),"NEW","")))</f>
        <v> </v>
      </c>
      <c r="G6956" s="24" t="str">
        <f>IF(OR(E6956="",E6956="!!!"),"",IF(OR(J6956=0,AND(J6956=1,K6956=1),AND(J6956=1,I6956="SBJ"),AND(J6956=1,I6956=0)),"?IN_FOCUS",IF(J6956&lt;=2,"?ACTIVATED",IF(J6956&lt;&gt;"","?FAMILIAR",IF(F6956="NEW",IF(ISNA(VLOOKUP(E6956,#REF!,1,FALSE())),"?TYPE_IDENTIFIABLE","?REFERENTIAL"),"_")))))</f>
        <v> </v>
      </c>
      <c r="H6956" s="25" t="str">
        <f>IF(J6956&lt;&gt;1,"",IF(I6956="SBJ","CB","?"))</f>
        <v> </v>
      </c>
      <c r="I6956" s="26" t="str">
        <f>IF(OR(E6956="",E6956="!!!",F6956="NEW"),"",INDEX(B6955:B$2,-1+SUMPRODUCT(MAX(ROW(E6955:E$2)*(E6956=E6955:E$2)))))</f>
        <v> </v>
      </c>
      <c r="J6956" s="26" t="str">
        <f>IF(OR(E6956="",E6956="!!!",F6956="NEW"),"",COUNTBLANK(OFFSET(A$1,,,SUMPRODUCT(MAX(ROW(E$2:E6956)*(E6956=E$2:E6956)))))-COUNTBLANK(OFFSET(A$1,,,SUMPRODUCT(MAX(ROW(E$1:E6955)*(E2=E$1:E6955))))))</f>
        <v> </v>
      </c>
      <c r="K6956" s="26" t="str">
        <f>IF(OR(E6956="",E6956="!!!",F6956="NEW"),"",INDEX(J$1:J6955,SUMPRODUCT(MAX(ROW(E$1:E6955)*(E6956=E$1:E6955)))))</f>
        <v> </v>
      </c>
      <c r="L6956" s="27"/>
    </row>
    <row r="6957" spans="1:12">
      <c r="A6957" s="20" t="s">
        <v>1334</v>
      </c>
      <c r="E6957" s="22">
        <f>IF(D6957="?OLD","!!!","")</f>
        <v/>
      </c>
      <c r="F6957" s="23" t="str">
        <f>IF(OR(E6957="",E6957="!!!"),"",IF(NOT(ISNA(VLOOKUP(E6957,E$1:E6956,1,FALSE()))),"OLD",IF(AND(E6957&lt;&gt;"",E6957&lt;&gt;"!!!"),"NEW","")))</f>
        <v> </v>
      </c>
      <c r="G6957" s="24" t="str">
        <f>IF(OR(E6957="",E6957="!!!"),"",IF(OR(J6957=0,AND(J6957=1,K6957=1),AND(J6957=1,I6957="SBJ"),AND(J6957=1,I6957=0)),"?IN_FOCUS",IF(J6957&lt;=2,"?ACTIVATED",IF(J6957&lt;&gt;"","?FAMILIAR",IF(F6957="NEW",IF(ISNA(VLOOKUP(E6957,#REF!,1,FALSE())),"?TYPE_IDENTIFIABLE","?REFERENTIAL"),"_")))))</f>
        <v> </v>
      </c>
      <c r="H6957" s="25" t="str">
        <f>IF(J6957&lt;&gt;1,"",IF(I6957="SBJ","CB","?"))</f>
        <v> </v>
      </c>
      <c r="I6957" s="26" t="str">
        <f>IF(OR(E6957="",E6957="!!!",F6957="NEW"),"",INDEX(B6956:B$2,-1+SUMPRODUCT(MAX(ROW(E6956:E$2)*(E6957=E6956:E$2)))))</f>
        <v> </v>
      </c>
      <c r="J6957" s="26" t="str">
        <f>IF(OR(E6957="",E6957="!!!",F6957="NEW"),"",COUNTBLANK(OFFSET(A$1,,,SUMPRODUCT(MAX(ROW(E$2:E6957)*(E6957=E$2:E6957)))))-COUNTBLANK(OFFSET(A$1,,,SUMPRODUCT(MAX(ROW(E$1:E6956)*(E2=E$1:E6956))))))</f>
        <v> </v>
      </c>
      <c r="K6957" s="26" t="str">
        <f>IF(OR(E6957="",E6957="!!!",F6957="NEW"),"",INDEX(J$1:J6956,SUMPRODUCT(MAX(ROW(E$1:E6956)*(E6957=E$1:E6956)))))</f>
        <v> </v>
      </c>
      <c r="L6957" s="27"/>
    </row>
    <row r="6958" spans="1:12">
      <c r="A6958" s="20" t="s">
        <v>1045</v>
      </c>
      <c r="B6958" s="21" t="s">
        <v>1035</v>
      </c>
      <c r="C6958" s="21" t="s">
        <v>985</v>
      </c>
      <c r="D6958" s="21" t="s">
        <v>964</v>
      </c>
      <c r="E6958" s="22">
        <f>IF(D6958="?OLD","!!!","")</f>
        <v/>
      </c>
      <c r="F6958" s="23" t="str">
        <f>IF(OR(E6958="",E6958="!!!"),"",IF(NOT(ISNA(VLOOKUP(E6958,E$1:E6957,1,FALSE()))),"OLD",IF(AND(E6958&lt;&gt;"",E6958&lt;&gt;"!!!"),"NEW","")))</f>
        <v> </v>
      </c>
      <c r="G6958" s="24" t="str">
        <f>IF(OR(E6958="",E6958="!!!"),"",IF(OR(J6958=0,AND(J6958=1,K6958=1),AND(J6958=1,I6958="SBJ"),AND(J6958=1,I6958=0)),"?IN_FOCUS",IF(J6958&lt;=2,"?ACTIVATED",IF(J6958&lt;&gt;"","?FAMILIAR",IF(F6958="NEW",IF(ISNA(VLOOKUP(E6958,#REF!,1,FALSE())),"?TYPE_IDENTIFIABLE","?REFERENTIAL"),"_")))))</f>
        <v> </v>
      </c>
      <c r="H6958" s="25" t="str">
        <f>IF(J6958&lt;&gt;1,"",IF(I6958="SBJ","CB","?"))</f>
        <v> </v>
      </c>
      <c r="I6958" s="26" t="str">
        <f>IF(OR(E6958="",E6958="!!!",F6958="NEW"),"",INDEX(B6957:B$2,-1+SUMPRODUCT(MAX(ROW(E6957:E$2)*(E6958=E6957:E$2)))))</f>
        <v> </v>
      </c>
      <c r="J6958" s="26" t="str">
        <f>IF(OR(E6958="",E6958="!!!",F6958="NEW"),"",COUNTBLANK(OFFSET(A$1,,,SUMPRODUCT(MAX(ROW(E$2:E6958)*(E6958=E$2:E6958)))))-COUNTBLANK(OFFSET(A$1,,,SUMPRODUCT(MAX(ROW(E$1:E6957)*(E2=E$1:E6957))))))</f>
        <v> </v>
      </c>
      <c r="K6958" s="26" t="str">
        <f>IF(OR(E6958="",E6958="!!!",F6958="NEW"),"",INDEX(J$1:J6957,SUMPRODUCT(MAX(ROW(E$1:E6957)*(E6958=E$1:E6957)))))</f>
        <v> </v>
      </c>
      <c r="L6958" s="27"/>
    </row>
    <row r="6959" spans="1:12">
      <c r="A6959" s="20" t="s">
        <v>1302</v>
      </c>
      <c r="E6959" s="22">
        <f>IF(D6959="?OLD","!!!","")</f>
        <v/>
      </c>
      <c r="F6959" s="23" t="str">
        <f>IF(OR(E6959="",E6959="!!!"),"",IF(NOT(ISNA(VLOOKUP(E6959,E$1:E6958,1,FALSE()))),"OLD",IF(AND(E6959&lt;&gt;"",E6959&lt;&gt;"!!!"),"NEW","")))</f>
        <v> </v>
      </c>
      <c r="G6959" s="24" t="str">
        <f>IF(OR(E6959="",E6959="!!!"),"",IF(OR(J6959=0,AND(J6959=1,K6959=1),AND(J6959=1,I6959="SBJ"),AND(J6959=1,I6959=0)),"?IN_FOCUS",IF(J6959&lt;=2,"?ACTIVATED",IF(J6959&lt;&gt;"","?FAMILIAR",IF(F6959="NEW",IF(ISNA(VLOOKUP(E6959,#REF!,1,FALSE())),"?TYPE_IDENTIFIABLE","?REFERENTIAL"),"_")))))</f>
        <v> </v>
      </c>
      <c r="H6959" s="25" t="str">
        <f>IF(J6959&lt;&gt;1,"",IF(I6959="SBJ","CB","?"))</f>
        <v> </v>
      </c>
      <c r="I6959" s="26" t="str">
        <f>IF(OR(E6959="",E6959="!!!",F6959="NEW"),"",INDEX(B6958:B$2,-1+SUMPRODUCT(MAX(ROW(E6958:E$2)*(E6959=E6958:E$2)))))</f>
        <v> </v>
      </c>
      <c r="J6959" s="26" t="str">
        <f>IF(OR(E6959="",E6959="!!!",F6959="NEW"),"",COUNTBLANK(OFFSET(A$1,,,SUMPRODUCT(MAX(ROW(E$2:E6959)*(E6959=E$2:E6959)))))-COUNTBLANK(OFFSET(A$1,,,SUMPRODUCT(MAX(ROW(E$1:E6958)*(E2=E$1:E6958))))))</f>
        <v> </v>
      </c>
      <c r="K6959" s="26" t="str">
        <f>IF(OR(E6959="",E6959="!!!",F6959="NEW"),"",INDEX(J$1:J6958,SUMPRODUCT(MAX(ROW(E$1:E6958)*(E6959=E$1:E6958)))))</f>
        <v> </v>
      </c>
      <c r="L6959" s="27"/>
    </row>
    <row r="6960" spans="1:12">
      <c r="A6960" s="20" t="s">
        <v>974</v>
      </c>
      <c r="E6960" s="22">
        <f>IF(D6960="?OLD","!!!","")</f>
        <v/>
      </c>
      <c r="F6960" s="23" t="str">
        <f>IF(OR(E6960="",E6960="!!!"),"",IF(NOT(ISNA(VLOOKUP(E6960,E$1:E6959,1,FALSE()))),"OLD",IF(AND(E6960&lt;&gt;"",E6960&lt;&gt;"!!!"),"NEW","")))</f>
        <v> </v>
      </c>
      <c r="G6960" s="24" t="str">
        <f>IF(OR(E6960="",E6960="!!!"),"",IF(OR(J6960=0,AND(J6960=1,K6960=1),AND(J6960=1,I6960="SBJ"),AND(J6960=1,I6960=0)),"?IN_FOCUS",IF(J6960&lt;=2,"?ACTIVATED",IF(J6960&lt;&gt;"","?FAMILIAR",IF(F6960="NEW",IF(ISNA(VLOOKUP(E6960,#REF!,1,FALSE())),"?TYPE_IDENTIFIABLE","?REFERENTIAL"),"_")))))</f>
        <v> </v>
      </c>
      <c r="H6960" s="25" t="str">
        <f>IF(J6960&lt;&gt;1,"",IF(I6960="SBJ","CB","?"))</f>
        <v> </v>
      </c>
      <c r="I6960" s="26" t="str">
        <f>IF(OR(E6960="",E6960="!!!",F6960="NEW"),"",INDEX(B6959:B$2,-1+SUMPRODUCT(MAX(ROW(E6959:E$2)*(E6960=E6959:E$2)))))</f>
        <v> </v>
      </c>
      <c r="J6960" s="26" t="str">
        <f>IF(OR(E6960="",E6960="!!!",F6960="NEW"),"",COUNTBLANK(OFFSET(A$1,,,SUMPRODUCT(MAX(ROW(E$2:E6960)*(E6960=E$2:E6960)))))-COUNTBLANK(OFFSET(A$1,,,SUMPRODUCT(MAX(ROW(E$1:E6959)*(E2=E$1:E6959))))))</f>
        <v> </v>
      </c>
      <c r="K6960" s="26" t="str">
        <f>IF(OR(E6960="",E6960="!!!",F6960="NEW"),"",INDEX(J$1:J6959,SUMPRODUCT(MAX(ROW(E$1:E6959)*(E6960=E$1:E6959)))))</f>
        <v> </v>
      </c>
      <c r="L6960" s="27"/>
    </row>
    <row r="6961" spans="1:12">
      <c r="A6961" s="20" t="s">
        <v>1059</v>
      </c>
      <c r="E6961" s="22">
        <f>IF(D6961="?OLD","!!!","")</f>
        <v/>
      </c>
      <c r="F6961" s="23" t="str">
        <f>IF(OR(E6961="",E6961="!!!"),"",IF(NOT(ISNA(VLOOKUP(E6961,E$1:E6960,1,FALSE()))),"OLD",IF(AND(E6961&lt;&gt;"",E6961&lt;&gt;"!!!"),"NEW","")))</f>
        <v> </v>
      </c>
      <c r="G6961" s="24" t="str">
        <f>IF(OR(E6961="",E6961="!!!"),"",IF(OR(J6961=0,AND(J6961=1,K6961=1),AND(J6961=1,I6961="SBJ"),AND(J6961=1,I6961=0)),"?IN_FOCUS",IF(J6961&lt;=2,"?ACTIVATED",IF(J6961&lt;&gt;"","?FAMILIAR",IF(F6961="NEW",IF(ISNA(VLOOKUP(E6961,#REF!,1,FALSE())),"?TYPE_IDENTIFIABLE","?REFERENTIAL"),"_")))))</f>
        <v> </v>
      </c>
      <c r="H6961" s="25" t="str">
        <f>IF(J6961&lt;&gt;1,"",IF(I6961="SBJ","CB","?"))</f>
        <v> </v>
      </c>
      <c r="I6961" s="26" t="str">
        <f>IF(OR(E6961="",E6961="!!!",F6961="NEW"),"",INDEX(B6960:B$2,-1+SUMPRODUCT(MAX(ROW(E6960:E$2)*(E6961=E6960:E$2)))))</f>
        <v> </v>
      </c>
      <c r="J6961" s="26" t="str">
        <f>IF(OR(E6961="",E6961="!!!",F6961="NEW"),"",COUNTBLANK(OFFSET(A$1,,,SUMPRODUCT(MAX(ROW(E$2:E6961)*(E6961=E$2:E6961)))))-COUNTBLANK(OFFSET(A$1,,,SUMPRODUCT(MAX(ROW(E$1:E6960)*(E2=E$1:E6960))))))</f>
        <v> </v>
      </c>
      <c r="K6961" s="26" t="str">
        <f>IF(OR(E6961="",E6961="!!!",F6961="NEW"),"",INDEX(J$1:J6960,SUMPRODUCT(MAX(ROW(E$1:E6960)*(E6961=E$1:E6960)))))</f>
        <v> </v>
      </c>
      <c r="L6961" s="27"/>
    </row>
    <row r="6962" spans="1:12">
      <c r="A6962" s="20" t="s">
        <v>2593</v>
      </c>
      <c r="E6962" s="22">
        <f>IF(D6962="?OLD","!!!","")</f>
        <v/>
      </c>
      <c r="F6962" s="23" t="str">
        <f>IF(OR(E6962="",E6962="!!!"),"",IF(NOT(ISNA(VLOOKUP(E6962,E$1:E6961,1,FALSE()))),"OLD",IF(AND(E6962&lt;&gt;"",E6962&lt;&gt;"!!!"),"NEW","")))</f>
        <v> </v>
      </c>
      <c r="G6962" s="24" t="str">
        <f>IF(OR(E6962="",E6962="!!!"),"",IF(OR(J6962=0,AND(J6962=1,K6962=1),AND(J6962=1,I6962="SBJ"),AND(J6962=1,I6962=0)),"?IN_FOCUS",IF(J6962&lt;=2,"?ACTIVATED",IF(J6962&lt;&gt;"","?FAMILIAR",IF(F6962="NEW",IF(ISNA(VLOOKUP(E6962,#REF!,1,FALSE())),"?TYPE_IDENTIFIABLE","?REFERENTIAL"),"_")))))</f>
        <v> </v>
      </c>
      <c r="H6962" s="25" t="str">
        <f>IF(J6962&lt;&gt;1,"",IF(I6962="SBJ","CB","?"))</f>
        <v> </v>
      </c>
      <c r="I6962" s="26" t="str">
        <f>IF(OR(E6962="",E6962="!!!",F6962="NEW"),"",INDEX(B6961:B$2,-1+SUMPRODUCT(MAX(ROW(E6961:E$2)*(E6962=E6961:E$2)))))</f>
        <v> </v>
      </c>
      <c r="J6962" s="26" t="str">
        <f>IF(OR(E6962="",E6962="!!!",F6962="NEW"),"",COUNTBLANK(OFFSET(A$1,,,SUMPRODUCT(MAX(ROW(E$2:E6962)*(E6962=E$2:E6962)))))-COUNTBLANK(OFFSET(A$1,,,SUMPRODUCT(MAX(ROW(E$1:E6961)*(E2=E$1:E6961))))))</f>
        <v> </v>
      </c>
      <c r="K6962" s="26" t="str">
        <f>IF(OR(E6962="",E6962="!!!",F6962="NEW"),"",INDEX(J$1:J6961,SUMPRODUCT(MAX(ROW(E$1:E6961)*(E6962=E$1:E6961)))))</f>
        <v> </v>
      </c>
      <c r="L6962" s="27"/>
    </row>
    <row r="6963" spans="1:12">
      <c r="A6963" s="20" t="s">
        <v>974</v>
      </c>
      <c r="E6963" s="22">
        <f>IF(D6963="?OLD","!!!","")</f>
        <v/>
      </c>
      <c r="F6963" s="23" t="str">
        <f>IF(OR(E6963="",E6963="!!!"),"",IF(NOT(ISNA(VLOOKUP(E6963,E$1:E6962,1,FALSE()))),"OLD",IF(AND(E6963&lt;&gt;"",E6963&lt;&gt;"!!!"),"NEW","")))</f>
        <v> </v>
      </c>
      <c r="G6963" s="24" t="str">
        <f>IF(OR(E6963="",E6963="!!!"),"",IF(OR(J6963=0,AND(J6963=1,K6963=1),AND(J6963=1,I6963="SBJ"),AND(J6963=1,I6963=0)),"?IN_FOCUS",IF(J6963&lt;=2,"?ACTIVATED",IF(J6963&lt;&gt;"","?FAMILIAR",IF(F6963="NEW",IF(ISNA(VLOOKUP(E6963,#REF!,1,FALSE())),"?TYPE_IDENTIFIABLE","?REFERENTIAL"),"_")))))</f>
        <v> </v>
      </c>
      <c r="H6963" s="25" t="str">
        <f>IF(J6963&lt;&gt;1,"",IF(I6963="SBJ","CB","?"))</f>
        <v> </v>
      </c>
      <c r="I6963" s="26" t="str">
        <f>IF(OR(E6963="",E6963="!!!",F6963="NEW"),"",INDEX(B6962:B$2,-1+SUMPRODUCT(MAX(ROW(E6962:E$2)*(E6963=E6962:E$2)))))</f>
        <v> </v>
      </c>
      <c r="J6963" s="26" t="str">
        <f>IF(OR(E6963="",E6963="!!!",F6963="NEW"),"",COUNTBLANK(OFFSET(A$1,,,SUMPRODUCT(MAX(ROW(E$2:E6963)*(E6963=E$2:E6963)))))-COUNTBLANK(OFFSET(A$1,,,SUMPRODUCT(MAX(ROW(E$1:E6962)*(E2=E$1:E6962))))))</f>
        <v> </v>
      </c>
      <c r="K6963" s="26" t="str">
        <f>IF(OR(E6963="",E6963="!!!",F6963="NEW"),"",INDEX(J$1:J6962,SUMPRODUCT(MAX(ROW(E$1:E6962)*(E6963=E$1:E6962)))))</f>
        <v> </v>
      </c>
      <c r="L6963" s="27"/>
    </row>
    <row r="6964" spans="1:12">
      <c r="A6964" s="20" t="s">
        <v>1094</v>
      </c>
      <c r="E6964" s="22">
        <f>IF(D6964="?OLD","!!!","")</f>
        <v/>
      </c>
      <c r="F6964" s="23" t="str">
        <f>IF(OR(E6964="",E6964="!!!"),"",IF(NOT(ISNA(VLOOKUP(E6964,E$1:E6963,1,FALSE()))),"OLD",IF(AND(E6964&lt;&gt;"",E6964&lt;&gt;"!!!"),"NEW","")))</f>
        <v> </v>
      </c>
      <c r="G6964" s="24" t="str">
        <f>IF(OR(E6964="",E6964="!!!"),"",IF(OR(J6964=0,AND(J6964=1,K6964=1),AND(J6964=1,I6964="SBJ"),AND(J6964=1,I6964=0)),"?IN_FOCUS",IF(J6964&lt;=2,"?ACTIVATED",IF(J6964&lt;&gt;"","?FAMILIAR",IF(F6964="NEW",IF(ISNA(VLOOKUP(E6964,#REF!,1,FALSE())),"?TYPE_IDENTIFIABLE","?REFERENTIAL"),"_")))))</f>
        <v> </v>
      </c>
      <c r="H6964" s="25" t="str">
        <f>IF(J6964&lt;&gt;1,"",IF(I6964="SBJ","CB","?"))</f>
        <v> </v>
      </c>
      <c r="I6964" s="26" t="str">
        <f>IF(OR(E6964="",E6964="!!!",F6964="NEW"),"",INDEX(B6963:B$2,-1+SUMPRODUCT(MAX(ROW(E6963:E$2)*(E6964=E6963:E$2)))))</f>
        <v> </v>
      </c>
      <c r="J6964" s="26" t="str">
        <f>IF(OR(E6964="",E6964="!!!",F6964="NEW"),"",COUNTBLANK(OFFSET(A$1,,,SUMPRODUCT(MAX(ROW(E$2:E6964)*(E6964=E$2:E6964)))))-COUNTBLANK(OFFSET(A$1,,,SUMPRODUCT(MAX(ROW(E$1:E6963)*(E2=E$1:E6963))))))</f>
        <v> </v>
      </c>
      <c r="K6964" s="26" t="str">
        <f>IF(OR(E6964="",E6964="!!!",F6964="NEW"),"",INDEX(J$1:J6963,SUMPRODUCT(MAX(ROW(E$1:E6963)*(E6964=E$1:E6963)))))</f>
        <v> </v>
      </c>
      <c r="L6964" s="27"/>
    </row>
    <row r="6965" spans="1:12">
      <c r="A6965" s="20" t="s">
        <v>1045</v>
      </c>
      <c r="B6965" s="21" t="s">
        <v>1304</v>
      </c>
      <c r="C6965" s="21" t="s">
        <v>985</v>
      </c>
      <c r="D6965" s="21" t="s">
        <v>964</v>
      </c>
      <c r="E6965" s="22">
        <f>IF(D6965="?OLD","!!!","")</f>
        <v/>
      </c>
      <c r="F6965" s="23" t="str">
        <f>IF(OR(E6965="",E6965="!!!"),"",IF(NOT(ISNA(VLOOKUP(E6965,E$1:E6964,1,FALSE()))),"OLD",IF(AND(E6965&lt;&gt;"",E6965&lt;&gt;"!!!"),"NEW","")))</f>
        <v> </v>
      </c>
      <c r="G6965" s="24" t="str">
        <f>IF(OR(E6965="",E6965="!!!"),"",IF(OR(J6965=0,AND(J6965=1,K6965=1),AND(J6965=1,I6965="SBJ"),AND(J6965=1,I6965=0)),"?IN_FOCUS",IF(J6965&lt;=2,"?ACTIVATED",IF(J6965&lt;&gt;"","?FAMILIAR",IF(F6965="NEW",IF(ISNA(VLOOKUP(E6965,#REF!,1,FALSE())),"?TYPE_IDENTIFIABLE","?REFERENTIAL"),"_")))))</f>
        <v> </v>
      </c>
      <c r="H6965" s="25" t="str">
        <f>IF(J6965&lt;&gt;1,"",IF(I6965="SBJ","CB","?"))</f>
        <v> </v>
      </c>
      <c r="I6965" s="26" t="str">
        <f>IF(OR(E6965="",E6965="!!!",F6965="NEW"),"",INDEX(B6964:B$2,-1+SUMPRODUCT(MAX(ROW(E6964:E$2)*(E6965=E6964:E$2)))))</f>
        <v> </v>
      </c>
      <c r="J6965" s="26" t="str">
        <f>IF(OR(E6965="",E6965="!!!",F6965="NEW"),"",COUNTBLANK(OFFSET(A$1,,,SUMPRODUCT(MAX(ROW(E$2:E6965)*(E6965=E$2:E6965)))))-COUNTBLANK(OFFSET(A$1,,,SUMPRODUCT(MAX(ROW(E$1:E6964)*(E2=E$1:E6964))))))</f>
        <v> </v>
      </c>
      <c r="K6965" s="26" t="str">
        <f>IF(OR(E6965="",E6965="!!!",F6965="NEW"),"",INDEX(J$1:J6964,SUMPRODUCT(MAX(ROW(E$1:E6964)*(E6965=E$1:E6964)))))</f>
        <v> </v>
      </c>
      <c r="L6965" s="27"/>
    </row>
    <row r="6966" spans="1:12">
      <c r="A6966" s="20" t="s">
        <v>1657</v>
      </c>
      <c r="E6966" s="22">
        <f>IF(D6966="?OLD","!!!","")</f>
        <v/>
      </c>
      <c r="F6966" s="23" t="str">
        <f>IF(OR(E6966="",E6966="!!!"),"",IF(NOT(ISNA(VLOOKUP(E6966,E$1:E6965,1,FALSE()))),"OLD",IF(AND(E6966&lt;&gt;"",E6966&lt;&gt;"!!!"),"NEW","")))</f>
        <v> </v>
      </c>
      <c r="G6966" s="24" t="str">
        <f>IF(OR(E6966="",E6966="!!!"),"",IF(OR(J6966=0,AND(J6966=1,K6966=1),AND(J6966=1,I6966="SBJ"),AND(J6966=1,I6966=0)),"?IN_FOCUS",IF(J6966&lt;=2,"?ACTIVATED",IF(J6966&lt;&gt;"","?FAMILIAR",IF(F6966="NEW",IF(ISNA(VLOOKUP(E6966,#REF!,1,FALSE())),"?TYPE_IDENTIFIABLE","?REFERENTIAL"),"_")))))</f>
        <v> </v>
      </c>
      <c r="H6966" s="25" t="str">
        <f>IF(J6966&lt;&gt;1,"",IF(I6966="SBJ","CB","?"))</f>
        <v> </v>
      </c>
      <c r="I6966" s="26" t="str">
        <f>IF(OR(E6966="",E6966="!!!",F6966="NEW"),"",INDEX(B6965:B$2,-1+SUMPRODUCT(MAX(ROW(E6965:E$2)*(E6966=E6965:E$2)))))</f>
        <v> </v>
      </c>
      <c r="J6966" s="26" t="str">
        <f>IF(OR(E6966="",E6966="!!!",F6966="NEW"),"",COUNTBLANK(OFFSET(A$1,,,SUMPRODUCT(MAX(ROW(E$2:E6966)*(E6966=E$2:E6966)))))-COUNTBLANK(OFFSET(A$1,,,SUMPRODUCT(MAX(ROW(E$1:E6965)*(E2=E$1:E6965))))))</f>
        <v> </v>
      </c>
      <c r="K6966" s="26" t="str">
        <f>IF(OR(E6966="",E6966="!!!",F6966="NEW"),"",INDEX(J$1:J6965,SUMPRODUCT(MAX(ROW(E$1:E6965)*(E6966=E$1:E6965)))))</f>
        <v> </v>
      </c>
      <c r="L6966" s="27"/>
    </row>
    <row r="6967" spans="1:12">
      <c r="A6967" s="20" t="s">
        <v>337</v>
      </c>
      <c r="E6967" s="22">
        <f>IF(D6967="?OLD","!!!","")</f>
        <v/>
      </c>
      <c r="F6967" s="23" t="str">
        <f>IF(OR(E6967="",E6967="!!!"),"",IF(NOT(ISNA(VLOOKUP(E6967,E$1:E6966,1,FALSE()))),"OLD",IF(AND(E6967&lt;&gt;"",E6967&lt;&gt;"!!!"),"NEW","")))</f>
        <v> </v>
      </c>
      <c r="G6967" s="24" t="str">
        <f>IF(OR(E6967="",E6967="!!!"),"",IF(OR(J6967=0,AND(J6967=1,K6967=1),AND(J6967=1,I6967="SBJ"),AND(J6967=1,I6967=0)),"?IN_FOCUS",IF(J6967&lt;=2,"?ACTIVATED",IF(J6967&lt;&gt;"","?FAMILIAR",IF(F6967="NEW",IF(ISNA(VLOOKUP(E6967,#REF!,1,FALSE())),"?TYPE_IDENTIFIABLE","?REFERENTIAL"),"_")))))</f>
        <v> </v>
      </c>
      <c r="H6967" s="25" t="str">
        <f>IF(J6967&lt;&gt;1,"",IF(I6967="SBJ","CB","?"))</f>
        <v> </v>
      </c>
      <c r="I6967" s="26" t="str">
        <f>IF(OR(E6967="",E6967="!!!",F6967="NEW"),"",INDEX(B6966:B$2,-1+SUMPRODUCT(MAX(ROW(E6966:E$2)*(E6967=E6966:E$2)))))</f>
        <v> </v>
      </c>
      <c r="J6967" s="26" t="str">
        <f>IF(OR(E6967="",E6967="!!!",F6967="NEW"),"",COUNTBLANK(OFFSET(A$1,,,SUMPRODUCT(MAX(ROW(E$2:E6967)*(E6967=E$2:E6967)))))-COUNTBLANK(OFFSET(A$1,,,SUMPRODUCT(MAX(ROW(E$1:E6966)*(E2=E$1:E6966))))))</f>
        <v> </v>
      </c>
      <c r="K6967" s="26" t="str">
        <f>IF(OR(E6967="",E6967="!!!",F6967="NEW"),"",INDEX(J$1:J6966,SUMPRODUCT(MAX(ROW(E$1:E6966)*(E6967=E$1:E6966)))))</f>
        <v> </v>
      </c>
      <c r="L6967" s="27"/>
    </row>
    <row r="6968" spans="1:12">
      <c r="A6968" s="20" t="s">
        <v>2611</v>
      </c>
      <c r="E6968" s="22">
        <f>IF(D6968="?OLD","!!!","")</f>
        <v/>
      </c>
      <c r="F6968" s="23" t="str">
        <f>IF(OR(E6968="",E6968="!!!"),"",IF(NOT(ISNA(VLOOKUP(E6968,E$1:E6967,1,FALSE()))),"OLD",IF(AND(E6968&lt;&gt;"",E6968&lt;&gt;"!!!"),"NEW","")))</f>
        <v> </v>
      </c>
      <c r="G6968" s="24" t="str">
        <f>IF(OR(E6968="",E6968="!!!"),"",IF(OR(J6968=0,AND(J6968=1,K6968=1),AND(J6968=1,I6968="SBJ"),AND(J6968=1,I6968=0)),"?IN_FOCUS",IF(J6968&lt;=2,"?ACTIVATED",IF(J6968&lt;&gt;"","?FAMILIAR",IF(F6968="NEW",IF(ISNA(VLOOKUP(E6968,#REF!,1,FALSE())),"?TYPE_IDENTIFIABLE","?REFERENTIAL"),"_")))))</f>
        <v> </v>
      </c>
      <c r="H6968" s="25" t="str">
        <f>IF(J6968&lt;&gt;1,"",IF(I6968="SBJ","CB","?"))</f>
        <v> </v>
      </c>
      <c r="I6968" s="26" t="str">
        <f>IF(OR(E6968="",E6968="!!!",F6968="NEW"),"",INDEX(B6967:B$2,-1+SUMPRODUCT(MAX(ROW(E6967:E$2)*(E6968=E6967:E$2)))))</f>
        <v> </v>
      </c>
      <c r="J6968" s="26" t="str">
        <f>IF(OR(E6968="",E6968="!!!",F6968="NEW"),"",COUNTBLANK(OFFSET(A$1,,,SUMPRODUCT(MAX(ROW(E$2:E6968)*(E6968=E$2:E6968)))))-COUNTBLANK(OFFSET(A$1,,,SUMPRODUCT(MAX(ROW(E$1:E6967)*(E2=E$1:E6967))))))</f>
        <v> </v>
      </c>
      <c r="K6968" s="26" t="str">
        <f>IF(OR(E6968="",E6968="!!!",F6968="NEW"),"",INDEX(J$1:J6967,SUMPRODUCT(MAX(ROW(E$1:E6967)*(E6968=E$1:E6967)))))</f>
        <v> </v>
      </c>
      <c r="L6968" s="27"/>
    </row>
    <row r="6969" spans="1:12">
      <c r="A6969" s="20" t="s">
        <v>1033</v>
      </c>
      <c r="E6969" s="22">
        <f>IF(D6969="?OLD","!!!","")</f>
        <v/>
      </c>
      <c r="F6969" s="23" t="str">
        <f>IF(OR(E6969="",E6969="!!!"),"",IF(NOT(ISNA(VLOOKUP(E6969,E$1:E6968,1,FALSE()))),"OLD",IF(AND(E6969&lt;&gt;"",E6969&lt;&gt;"!!!"),"NEW","")))</f>
        <v> </v>
      </c>
      <c r="G6969" s="24" t="str">
        <f>IF(OR(E6969="",E6969="!!!"),"",IF(OR(J6969=0,AND(J6969=1,K6969=1),AND(J6969=1,I6969="SBJ"),AND(J6969=1,I6969=0)),"?IN_FOCUS",IF(J6969&lt;=2,"?ACTIVATED",IF(J6969&lt;&gt;"","?FAMILIAR",IF(F6969="NEW",IF(ISNA(VLOOKUP(E6969,#REF!,1,FALSE())),"?TYPE_IDENTIFIABLE","?REFERENTIAL"),"_")))))</f>
        <v> </v>
      </c>
      <c r="H6969" s="25" t="str">
        <f>IF(J6969&lt;&gt;1,"",IF(I6969="SBJ","CB","?"))</f>
        <v> </v>
      </c>
      <c r="I6969" s="26" t="str">
        <f>IF(OR(E6969="",E6969="!!!",F6969="NEW"),"",INDEX(B6968:B$2,-1+SUMPRODUCT(MAX(ROW(E6968:E$2)*(E6969=E6968:E$2)))))</f>
        <v> </v>
      </c>
      <c r="J6969" s="26" t="str">
        <f>IF(OR(E6969="",E6969="!!!",F6969="NEW"),"",COUNTBLANK(OFFSET(A$1,,,SUMPRODUCT(MAX(ROW(E$2:E6969)*(E6969=E$2:E6969)))))-COUNTBLANK(OFFSET(A$1,,,SUMPRODUCT(MAX(ROW(E$1:E6968)*(E2=E$1:E6968))))))</f>
        <v> </v>
      </c>
      <c r="K6969" s="26" t="str">
        <f>IF(OR(E6969="",E6969="!!!",F6969="NEW"),"",INDEX(J$1:J6968,SUMPRODUCT(MAX(ROW(E$1:E6968)*(E6969=E$1:E6968)))))</f>
        <v> </v>
      </c>
      <c r="L6969" s="27"/>
    </row>
    <row r="6970" spans="1:12">
      <c r="A6970" s="20" t="s">
        <v>1045</v>
      </c>
      <c r="B6970" s="21" t="s">
        <v>2504</v>
      </c>
      <c r="C6970" s="21" t="s">
        <v>985</v>
      </c>
      <c r="D6970" s="21" t="s">
        <v>964</v>
      </c>
      <c r="E6970" s="22">
        <f>IF(D6970="?OLD","!!!","")</f>
        <v/>
      </c>
      <c r="F6970" s="23" t="str">
        <f>IF(OR(E6970="",E6970="!!!"),"",IF(NOT(ISNA(VLOOKUP(E6970,E$1:E6969,1,FALSE()))),"OLD",IF(AND(E6970&lt;&gt;"",E6970&lt;&gt;"!!!"),"NEW","")))</f>
        <v> </v>
      </c>
      <c r="G6970" s="24" t="str">
        <f>IF(OR(E6970="",E6970="!!!"),"",IF(OR(J6970=0,AND(J6970=1,K6970=1),AND(J6970=1,I6970="SBJ"),AND(J6970=1,I6970=0)),"?IN_FOCUS",IF(J6970&lt;=2,"?ACTIVATED",IF(J6970&lt;&gt;"","?FAMILIAR",IF(F6970="NEW",IF(ISNA(VLOOKUP(E6970,#REF!,1,FALSE())),"?TYPE_IDENTIFIABLE","?REFERENTIAL"),"_")))))</f>
        <v> </v>
      </c>
      <c r="H6970" s="25" t="str">
        <f>IF(J6970&lt;&gt;1,"",IF(I6970="SBJ","CB","?"))</f>
        <v> </v>
      </c>
      <c r="I6970" s="26" t="str">
        <f>IF(OR(E6970="",E6970="!!!",F6970="NEW"),"",INDEX(B6969:B$2,-1+SUMPRODUCT(MAX(ROW(E6969:E$2)*(E6970=E6969:E$2)))))</f>
        <v> </v>
      </c>
      <c r="J6970" s="26" t="str">
        <f>IF(OR(E6970="",E6970="!!!",F6970="NEW"),"",COUNTBLANK(OFFSET(A$1,,,SUMPRODUCT(MAX(ROW(E$2:E6970)*(E6970=E$2:E6970)))))-COUNTBLANK(OFFSET(A$1,,,SUMPRODUCT(MAX(ROW(E$1:E6969)*(E2=E$1:E6969))))))</f>
        <v> </v>
      </c>
      <c r="K6970" s="26" t="str">
        <f>IF(OR(E6970="",E6970="!!!",F6970="NEW"),"",INDEX(J$1:J6969,SUMPRODUCT(MAX(ROW(E$1:E6969)*(E6970=E$1:E6969)))))</f>
        <v> </v>
      </c>
      <c r="L6970" s="27"/>
    </row>
    <row r="6971" spans="1:12">
      <c r="A6971" s="20" t="s">
        <v>1105</v>
      </c>
      <c r="E6971" s="22">
        <f>IF(D6971="?OLD","!!!","")</f>
        <v/>
      </c>
      <c r="F6971" s="23" t="str">
        <f>IF(OR(E6971="",E6971="!!!"),"",IF(NOT(ISNA(VLOOKUP(E6971,E$1:E6970,1,FALSE()))),"OLD",IF(AND(E6971&lt;&gt;"",E6971&lt;&gt;"!!!"),"NEW","")))</f>
        <v> </v>
      </c>
      <c r="G6971" s="24" t="str">
        <f>IF(OR(E6971="",E6971="!!!"),"",IF(OR(J6971=0,AND(J6971=1,K6971=1),AND(J6971=1,I6971="SBJ"),AND(J6971=1,I6971=0)),"?IN_FOCUS",IF(J6971&lt;=2,"?ACTIVATED",IF(J6971&lt;&gt;"","?FAMILIAR",IF(F6971="NEW",IF(ISNA(VLOOKUP(E6971,#REF!,1,FALSE())),"?TYPE_IDENTIFIABLE","?REFERENTIAL"),"_")))))</f>
        <v> </v>
      </c>
      <c r="H6971" s="25" t="str">
        <f>IF(J6971&lt;&gt;1,"",IF(I6971="SBJ","CB","?"))</f>
        <v> </v>
      </c>
      <c r="I6971" s="26" t="str">
        <f>IF(OR(E6971="",E6971="!!!",F6971="NEW"),"",INDEX(B6970:B$2,-1+SUMPRODUCT(MAX(ROW(E6970:E$2)*(E6971=E6970:E$2)))))</f>
        <v> </v>
      </c>
      <c r="J6971" s="26" t="str">
        <f>IF(OR(E6971="",E6971="!!!",F6971="NEW"),"",COUNTBLANK(OFFSET(A$1,,,SUMPRODUCT(MAX(ROW(E$2:E6971)*(E6971=E$2:E6971)))))-COUNTBLANK(OFFSET(A$1,,,SUMPRODUCT(MAX(ROW(E$1:E6970)*(E2=E$1:E6970))))))</f>
        <v> </v>
      </c>
      <c r="K6971" s="26" t="str">
        <f>IF(OR(E6971="",E6971="!!!",F6971="NEW"),"",INDEX(J$1:J6970,SUMPRODUCT(MAX(ROW(E$1:E6970)*(E6971=E$1:E6970)))))</f>
        <v> </v>
      </c>
      <c r="L6971" s="27"/>
    </row>
    <row r="6972" spans="1:12">
      <c r="A6972" s="20" t="s">
        <v>1222</v>
      </c>
      <c r="E6972" s="22">
        <f>IF(D6972="?OLD","!!!","")</f>
        <v/>
      </c>
      <c r="F6972" s="23" t="str">
        <f>IF(OR(E6972="",E6972="!!!"),"",IF(NOT(ISNA(VLOOKUP(E6972,E$1:E6971,1,FALSE()))),"OLD",IF(AND(E6972&lt;&gt;"",E6972&lt;&gt;"!!!"),"NEW","")))</f>
        <v> </v>
      </c>
      <c r="G6972" s="24" t="str">
        <f>IF(OR(E6972="",E6972="!!!"),"",IF(OR(J6972=0,AND(J6972=1,K6972=1),AND(J6972=1,I6972="SBJ"),AND(J6972=1,I6972=0)),"?IN_FOCUS",IF(J6972&lt;=2,"?ACTIVATED",IF(J6972&lt;&gt;"","?FAMILIAR",IF(F6972="NEW",IF(ISNA(VLOOKUP(E6972,#REF!,1,FALSE())),"?TYPE_IDENTIFIABLE","?REFERENTIAL"),"_")))))</f>
        <v> </v>
      </c>
      <c r="H6972" s="25" t="str">
        <f>IF(J6972&lt;&gt;1,"",IF(I6972="SBJ","CB","?"))</f>
        <v> </v>
      </c>
      <c r="I6972" s="26" t="str">
        <f>IF(OR(E6972="",E6972="!!!",F6972="NEW"),"",INDEX(B6971:B$2,-1+SUMPRODUCT(MAX(ROW(E6971:E$2)*(E6972=E6971:E$2)))))</f>
        <v> </v>
      </c>
      <c r="J6972" s="26" t="str">
        <f>IF(OR(E6972="",E6972="!!!",F6972="NEW"),"",COUNTBLANK(OFFSET(A$1,,,SUMPRODUCT(MAX(ROW(E$2:E6972)*(E6972=E$2:E6972)))))-COUNTBLANK(OFFSET(A$1,,,SUMPRODUCT(MAX(ROW(E$1:E6971)*(E2=E$1:E6971))))))</f>
        <v> </v>
      </c>
      <c r="K6972" s="26" t="str">
        <f>IF(OR(E6972="",E6972="!!!",F6972="NEW"),"",INDEX(J$1:J6971,SUMPRODUCT(MAX(ROW(E$1:E6971)*(E6972=E$1:E6971)))))</f>
        <v> </v>
      </c>
      <c r="L6972" s="27"/>
    </row>
    <row r="6973" spans="1:12">
      <c r="A6973" s="20" t="s">
        <v>1106</v>
      </c>
      <c r="E6973" s="22">
        <f>IF(D6973="?OLD","!!!","")</f>
        <v/>
      </c>
      <c r="F6973" s="23" t="str">
        <f>IF(OR(E6973="",E6973="!!!"),"",IF(NOT(ISNA(VLOOKUP(E6973,E$1:E6972,1,FALSE()))),"OLD",IF(AND(E6973&lt;&gt;"",E6973&lt;&gt;"!!!"),"NEW","")))</f>
        <v> </v>
      </c>
      <c r="G6973" s="24" t="str">
        <f>IF(OR(E6973="",E6973="!!!"),"",IF(OR(J6973=0,AND(J6973=1,K6973=1),AND(J6973=1,I6973="SBJ"),AND(J6973=1,I6973=0)),"?IN_FOCUS",IF(J6973&lt;=2,"?ACTIVATED",IF(J6973&lt;&gt;"","?FAMILIAR",IF(F6973="NEW",IF(ISNA(VLOOKUP(E6973,#REF!,1,FALSE())),"?TYPE_IDENTIFIABLE","?REFERENTIAL"),"_")))))</f>
        <v> </v>
      </c>
      <c r="H6973" s="25" t="str">
        <f>IF(J6973&lt;&gt;1,"",IF(I6973="SBJ","CB","?"))</f>
        <v> </v>
      </c>
      <c r="I6973" s="26" t="str">
        <f>IF(OR(E6973="",E6973="!!!",F6973="NEW"),"",INDEX(B6972:B$2,-1+SUMPRODUCT(MAX(ROW(E6972:E$2)*(E6973=E6972:E$2)))))</f>
        <v> </v>
      </c>
      <c r="J6973" s="26" t="str">
        <f>IF(OR(E6973="",E6973="!!!",F6973="NEW"),"",COUNTBLANK(OFFSET(A$1,,,SUMPRODUCT(MAX(ROW(E$2:E6973)*(E6973=E$2:E6973)))))-COUNTBLANK(OFFSET(A$1,,,SUMPRODUCT(MAX(ROW(E$1:E6972)*(E2=E$1:E6972))))))</f>
        <v> </v>
      </c>
      <c r="K6973" s="26" t="str">
        <f>IF(OR(E6973="",E6973="!!!",F6973="NEW"),"",INDEX(J$1:J6972,SUMPRODUCT(MAX(ROW(E$1:E6972)*(E6973=E$1:E6972)))))</f>
        <v> </v>
      </c>
      <c r="L6973" s="27"/>
    </row>
    <row r="6974" spans="1:12">
      <c r="A6974" s="20" t="s">
        <v>1790</v>
      </c>
      <c r="E6974" s="22">
        <f>IF(D6974="?OLD","!!!","")</f>
        <v/>
      </c>
      <c r="F6974" s="23" t="str">
        <f>IF(OR(E6974="",E6974="!!!"),"",IF(NOT(ISNA(VLOOKUP(E6974,E$1:E6973,1,FALSE()))),"OLD",IF(AND(E6974&lt;&gt;"",E6974&lt;&gt;"!!!"),"NEW","")))</f>
        <v> </v>
      </c>
      <c r="G6974" s="24" t="str">
        <f>IF(OR(E6974="",E6974="!!!"),"",IF(OR(J6974=0,AND(J6974=1,K6974=1),AND(J6974=1,I6974="SBJ"),AND(J6974=1,I6974=0)),"?IN_FOCUS",IF(J6974&lt;=2,"?ACTIVATED",IF(J6974&lt;&gt;"","?FAMILIAR",IF(F6974="NEW",IF(ISNA(VLOOKUP(E6974,#REF!,1,FALSE())),"?TYPE_IDENTIFIABLE","?REFERENTIAL"),"_")))))</f>
        <v> </v>
      </c>
      <c r="H6974" s="25" t="str">
        <f>IF(J6974&lt;&gt;1,"",IF(I6974="SBJ","CB","?"))</f>
        <v> </v>
      </c>
      <c r="I6974" s="26" t="str">
        <f>IF(OR(E6974="",E6974="!!!",F6974="NEW"),"",INDEX(B6973:B$2,-1+SUMPRODUCT(MAX(ROW(E6973:E$2)*(E6974=E6973:E$2)))))</f>
        <v> </v>
      </c>
      <c r="J6974" s="26" t="str">
        <f>IF(OR(E6974="",E6974="!!!",F6974="NEW"),"",COUNTBLANK(OFFSET(A$1,,,SUMPRODUCT(MAX(ROW(E$2:E6974)*(E6974=E$2:E6974)))))-COUNTBLANK(OFFSET(A$1,,,SUMPRODUCT(MAX(ROW(E$1:E6973)*(E2=E$1:E6973))))))</f>
        <v> </v>
      </c>
      <c r="K6974" s="26" t="str">
        <f>IF(OR(E6974="",E6974="!!!",F6974="NEW"),"",INDEX(J$1:J6973,SUMPRODUCT(MAX(ROW(E$1:E6973)*(E6974=E$1:E6973)))))</f>
        <v> </v>
      </c>
      <c r="L6974" s="27"/>
    </row>
    <row r="6975" spans="1:12">
      <c r="A6975" s="20" t="s">
        <v>1104</v>
      </c>
      <c r="E6975" s="22">
        <f>IF(D6975="?OLD","!!!","")</f>
        <v/>
      </c>
      <c r="F6975" s="23" t="str">
        <f>IF(OR(E6975="",E6975="!!!"),"",IF(NOT(ISNA(VLOOKUP(E6975,E$1:E6974,1,FALSE()))),"OLD",IF(AND(E6975&lt;&gt;"",E6975&lt;&gt;"!!!"),"NEW","")))</f>
        <v> </v>
      </c>
      <c r="G6975" s="24" t="str">
        <f>IF(OR(E6975="",E6975="!!!"),"",IF(OR(J6975=0,AND(J6975=1,K6975=1),AND(J6975=1,I6975="SBJ"),AND(J6975=1,I6975=0)),"?IN_FOCUS",IF(J6975&lt;=2,"?ACTIVATED",IF(J6975&lt;&gt;"","?FAMILIAR",IF(F6975="NEW",IF(ISNA(VLOOKUP(E6975,#REF!,1,FALSE())),"?TYPE_IDENTIFIABLE","?REFERENTIAL"),"_")))))</f>
        <v> </v>
      </c>
      <c r="H6975" s="25" t="str">
        <f>IF(J6975&lt;&gt;1,"",IF(I6975="SBJ","CB","?"))</f>
        <v> </v>
      </c>
      <c r="I6975" s="26" t="str">
        <f>IF(OR(E6975="",E6975="!!!",F6975="NEW"),"",INDEX(B6974:B$2,-1+SUMPRODUCT(MAX(ROW(E6974:E$2)*(E6975=E6974:E$2)))))</f>
        <v> </v>
      </c>
      <c r="J6975" s="26" t="str">
        <f>IF(OR(E6975="",E6975="!!!",F6975="NEW"),"",COUNTBLANK(OFFSET(A$1,,,SUMPRODUCT(MAX(ROW(E$2:E6975)*(E6975=E$2:E6975)))))-COUNTBLANK(OFFSET(A$1,,,SUMPRODUCT(MAX(ROW(E$1:E6974)*(E2=E$1:E6974))))))</f>
        <v> </v>
      </c>
      <c r="K6975" s="26" t="str">
        <f>IF(OR(E6975="",E6975="!!!",F6975="NEW"),"",INDEX(J$1:J6974,SUMPRODUCT(MAX(ROW(E$1:E6974)*(E6975=E$1:E6974)))))</f>
        <v> </v>
      </c>
      <c r="L6975" s="27"/>
    </row>
    <row r="6976" spans="1:12">
      <c r="A6976" s="20" t="s">
        <v>103</v>
      </c>
      <c r="B6976" s="21" t="s">
        <v>1874</v>
      </c>
      <c r="C6976" s="21" t="s">
        <v>1028</v>
      </c>
      <c r="D6976" s="21" t="s">
        <v>964</v>
      </c>
      <c r="E6976" s="22">
        <f>IF(D6976="?OLD","!!!","")</f>
        <v/>
      </c>
      <c r="F6976" s="23" t="str">
        <f>IF(OR(E6976="",E6976="!!!"),"",IF(NOT(ISNA(VLOOKUP(E6976,E$1:E6975,1,FALSE()))),"OLD",IF(AND(E6976&lt;&gt;"",E6976&lt;&gt;"!!!"),"NEW","")))</f>
        <v> </v>
      </c>
      <c r="G6976" s="24" t="str">
        <f>IF(OR(E6976="",E6976="!!!"),"",IF(OR(J6976=0,AND(J6976=1,K6976=1),AND(J6976=1,I6976="SBJ"),AND(J6976=1,I6976=0)),"?IN_FOCUS",IF(J6976&lt;=2,"?ACTIVATED",IF(J6976&lt;&gt;"","?FAMILIAR",IF(F6976="NEW",IF(ISNA(VLOOKUP(E6976,#REF!,1,FALSE())),"?TYPE_IDENTIFIABLE","?REFERENTIAL"),"_")))))</f>
        <v> </v>
      </c>
      <c r="H6976" s="25" t="str">
        <f>IF(J6976&lt;&gt;1,"",IF(I6976="SBJ","CB","?"))</f>
        <v> </v>
      </c>
      <c r="I6976" s="26" t="str">
        <f>IF(OR(E6976="",E6976="!!!",F6976="NEW"),"",INDEX(B6975:B$2,-1+SUMPRODUCT(MAX(ROW(E6975:E$2)*(E6976=E6975:E$2)))))</f>
        <v> </v>
      </c>
      <c r="J6976" s="26" t="str">
        <f>IF(OR(E6976="",E6976="!!!",F6976="NEW"),"",COUNTBLANK(OFFSET(A$1,,,SUMPRODUCT(MAX(ROW(E$2:E6976)*(E6976=E$2:E6976)))))-COUNTBLANK(OFFSET(A$1,,,SUMPRODUCT(MAX(ROW(E$1:E6975)*(E2=E$1:E6975))))))</f>
        <v> </v>
      </c>
      <c r="K6976" s="26" t="str">
        <f>IF(OR(E6976="",E6976="!!!",F6976="NEW"),"",INDEX(J$1:J6975,SUMPRODUCT(MAX(ROW(E$1:E6975)*(E6976=E$1:E6975)))))</f>
        <v> </v>
      </c>
      <c r="L6976" s="27"/>
    </row>
    <row r="6977" spans="1:12">
      <c r="A6977" s="20" t="s">
        <v>1059</v>
      </c>
      <c r="E6977" s="22">
        <f>IF(D6977="?OLD","!!!","")</f>
        <v/>
      </c>
      <c r="F6977" s="23" t="str">
        <f>IF(OR(E6977="",E6977="!!!"),"",IF(NOT(ISNA(VLOOKUP(E6977,E$1:E6976,1,FALSE()))),"OLD",IF(AND(E6977&lt;&gt;"",E6977&lt;&gt;"!!!"),"NEW","")))</f>
        <v> </v>
      </c>
      <c r="G6977" s="24" t="str">
        <f>IF(OR(E6977="",E6977="!!!"),"",IF(OR(J6977=0,AND(J6977=1,K6977=1),AND(J6977=1,I6977="SBJ"),AND(J6977=1,I6977=0)),"?IN_FOCUS",IF(J6977&lt;=2,"?ACTIVATED",IF(J6977&lt;&gt;"","?FAMILIAR",IF(F6977="NEW",IF(ISNA(VLOOKUP(E6977,#REF!,1,FALSE())),"?TYPE_IDENTIFIABLE","?REFERENTIAL"),"_")))))</f>
        <v> </v>
      </c>
      <c r="H6977" s="25" t="str">
        <f>IF(J6977&lt;&gt;1,"",IF(I6977="SBJ","CB","?"))</f>
        <v> </v>
      </c>
      <c r="I6977" s="26" t="str">
        <f>IF(OR(E6977="",E6977="!!!",F6977="NEW"),"",INDEX(B6976:B$2,-1+SUMPRODUCT(MAX(ROW(E6976:E$2)*(E6977=E6976:E$2)))))</f>
        <v> </v>
      </c>
      <c r="J6977" s="26" t="str">
        <f>IF(OR(E6977="",E6977="!!!",F6977="NEW"),"",COUNTBLANK(OFFSET(A$1,,,SUMPRODUCT(MAX(ROW(E$2:E6977)*(E6977=E$2:E6977)))))-COUNTBLANK(OFFSET(A$1,,,SUMPRODUCT(MAX(ROW(E$1:E6976)*(E2=E$1:E6976))))))</f>
        <v> </v>
      </c>
      <c r="K6977" s="26" t="str">
        <f>IF(OR(E6977="",E6977="!!!",F6977="NEW"),"",INDEX(J$1:J6976,SUMPRODUCT(MAX(ROW(E$1:E6976)*(E6977=E$1:E6976)))))</f>
        <v> </v>
      </c>
      <c r="L6977" s="27"/>
    </row>
    <row r="6978" spans="1:12">
      <c r="A6978" s="20" t="s">
        <v>121</v>
      </c>
      <c r="E6978" s="22">
        <f>IF(D6978="?OLD","!!!","")</f>
        <v/>
      </c>
      <c r="F6978" s="23" t="str">
        <f>IF(OR(E6978="",E6978="!!!"),"",IF(NOT(ISNA(VLOOKUP(E6978,E$1:E6977,1,FALSE()))),"OLD",IF(AND(E6978&lt;&gt;"",E6978&lt;&gt;"!!!"),"NEW","")))</f>
        <v> </v>
      </c>
      <c r="G6978" s="24" t="str">
        <f>IF(OR(E6978="",E6978="!!!"),"",IF(OR(J6978=0,AND(J6978=1,K6978=1),AND(J6978=1,I6978="SBJ"),AND(J6978=1,I6978=0)),"?IN_FOCUS",IF(J6978&lt;=2,"?ACTIVATED",IF(J6978&lt;&gt;"","?FAMILIAR",IF(F6978="NEW",IF(ISNA(VLOOKUP(E6978,#REF!,1,FALSE())),"?TYPE_IDENTIFIABLE","?REFERENTIAL"),"_")))))</f>
        <v> </v>
      </c>
      <c r="H6978" s="25" t="str">
        <f>IF(J6978&lt;&gt;1,"",IF(I6978="SBJ","CB","?"))</f>
        <v> </v>
      </c>
      <c r="I6978" s="26" t="str">
        <f>IF(OR(E6978="",E6978="!!!",F6978="NEW"),"",INDEX(B6977:B$2,-1+SUMPRODUCT(MAX(ROW(E6977:E$2)*(E6978=E6977:E$2)))))</f>
        <v> </v>
      </c>
      <c r="J6978" s="26" t="str">
        <f>IF(OR(E6978="",E6978="!!!",F6978="NEW"),"",COUNTBLANK(OFFSET(A$1,,,SUMPRODUCT(MAX(ROW(E$2:E6978)*(E6978=E$2:E6978)))))-COUNTBLANK(OFFSET(A$1,,,SUMPRODUCT(MAX(ROW(E$1:E6977)*(E2=E$1:E6977))))))</f>
        <v> </v>
      </c>
      <c r="K6978" s="26" t="str">
        <f>IF(OR(E6978="",E6978="!!!",F6978="NEW"),"",INDEX(J$1:J6977,SUMPRODUCT(MAX(ROW(E$1:E6977)*(E6978=E$1:E6977)))))</f>
        <v> </v>
      </c>
      <c r="L6978" s="27"/>
    </row>
    <row r="6979" spans="1:12">
      <c r="A6979" s="20" t="s">
        <v>1017</v>
      </c>
      <c r="E6979" s="22">
        <f>IF(D6979="?OLD","!!!","")</f>
        <v/>
      </c>
      <c r="F6979" s="23" t="str">
        <f>IF(OR(E6979="",E6979="!!!"),"",IF(NOT(ISNA(VLOOKUP(E6979,E$1:E6978,1,FALSE()))),"OLD",IF(AND(E6979&lt;&gt;"",E6979&lt;&gt;"!!!"),"NEW","")))</f>
        <v> </v>
      </c>
      <c r="G6979" s="24" t="str">
        <f>IF(OR(E6979="",E6979="!!!"),"",IF(OR(J6979=0,AND(J6979=1,K6979=1),AND(J6979=1,I6979="SBJ"),AND(J6979=1,I6979=0)),"?IN_FOCUS",IF(J6979&lt;=2,"?ACTIVATED",IF(J6979&lt;&gt;"","?FAMILIAR",IF(F6979="NEW",IF(ISNA(VLOOKUP(E6979,#REF!,1,FALSE())),"?TYPE_IDENTIFIABLE","?REFERENTIAL"),"_")))))</f>
        <v> </v>
      </c>
      <c r="H6979" s="25" t="str">
        <f>IF(J6979&lt;&gt;1,"",IF(I6979="SBJ","CB","?"))</f>
        <v> </v>
      </c>
      <c r="I6979" s="26" t="str">
        <f>IF(OR(E6979="",E6979="!!!",F6979="NEW"),"",INDEX(B6978:B$2,-1+SUMPRODUCT(MAX(ROW(E6978:E$2)*(E6979=E6978:E$2)))))</f>
        <v> </v>
      </c>
      <c r="J6979" s="26" t="str">
        <f>IF(OR(E6979="",E6979="!!!",F6979="NEW"),"",COUNTBLANK(OFFSET(A$1,,,SUMPRODUCT(MAX(ROW(E$2:E6979)*(E6979=E$2:E6979)))))-COUNTBLANK(OFFSET(A$1,,,SUMPRODUCT(MAX(ROW(E$1:E6978)*(E2=E$1:E6978))))))</f>
        <v> </v>
      </c>
      <c r="K6979" s="26" t="str">
        <f>IF(OR(E6979="",E6979="!!!",F6979="NEW"),"",INDEX(J$1:J6978,SUMPRODUCT(MAX(ROW(E$1:E6978)*(E6979=E$1:E6978)))))</f>
        <v> </v>
      </c>
      <c r="L6979" s="27"/>
    </row>
    <row r="6980" spans="1:12">
      <c r="A6980" s="20" t="s">
        <v>1311</v>
      </c>
      <c r="B6980" s="21" t="s">
        <v>1528</v>
      </c>
      <c r="C6980" s="21" t="s">
        <v>1004</v>
      </c>
      <c r="E6980" s="22">
        <f>IF(D6980="?OLD","!!!","")</f>
        <v/>
      </c>
      <c r="F6980" s="23" t="str">
        <f>IF(OR(E6980="",E6980="!!!"),"",IF(NOT(ISNA(VLOOKUP(E6980,E$1:E6979,1,FALSE()))),"OLD",IF(AND(E6980&lt;&gt;"",E6980&lt;&gt;"!!!"),"NEW","")))</f>
        <v> </v>
      </c>
      <c r="G6980" s="24" t="str">
        <f>IF(OR(E6980="",E6980="!!!"),"",IF(OR(J6980=0,AND(J6980=1,K6980=1),AND(J6980=1,I6980="SBJ"),AND(J6980=1,I6980=0)),"?IN_FOCUS",IF(J6980&lt;=2,"?ACTIVATED",IF(J6980&lt;&gt;"","?FAMILIAR",IF(F6980="NEW",IF(ISNA(VLOOKUP(E6980,#REF!,1,FALSE())),"?TYPE_IDENTIFIABLE","?REFERENTIAL"),"_")))))</f>
        <v> </v>
      </c>
      <c r="H6980" s="25" t="str">
        <f>IF(J6980&lt;&gt;1,"",IF(I6980="SBJ","CB","?"))</f>
        <v> </v>
      </c>
      <c r="I6980" s="26" t="str">
        <f>IF(OR(E6980="",E6980="!!!",F6980="NEW"),"",INDEX(B6979:B$2,-1+SUMPRODUCT(MAX(ROW(E6979:E$2)*(E6980=E6979:E$2)))))</f>
        <v> </v>
      </c>
      <c r="J6980" s="26" t="str">
        <f>IF(OR(E6980="",E6980="!!!",F6980="NEW"),"",COUNTBLANK(OFFSET(A$1,,,SUMPRODUCT(MAX(ROW(E$2:E6980)*(E6980=E$2:E6980)))))-COUNTBLANK(OFFSET(A$1,,,SUMPRODUCT(MAX(ROW(E$1:E6979)*(E2=E$1:E6979))))))</f>
        <v> </v>
      </c>
      <c r="K6980" s="26" t="str">
        <f>IF(OR(E6980="",E6980="!!!",F6980="NEW"),"",INDEX(J$1:J6979,SUMPRODUCT(MAX(ROW(E$1:E6979)*(E6980=E$1:E6979)))))</f>
        <v> </v>
      </c>
      <c r="L6980" s="27"/>
    </row>
    <row r="6981" spans="1:12">
      <c r="A6981" s="20" t="s">
        <v>981</v>
      </c>
      <c r="E6981" s="22">
        <f>IF(D6981="?OLD","!!!","")</f>
        <v/>
      </c>
      <c r="F6981" s="23" t="str">
        <f>IF(OR(E6981="",E6981="!!!"),"",IF(NOT(ISNA(VLOOKUP(E6981,E$1:E6980,1,FALSE()))),"OLD",IF(AND(E6981&lt;&gt;"",E6981&lt;&gt;"!!!"),"NEW","")))</f>
        <v> </v>
      </c>
      <c r="G6981" s="24" t="str">
        <f>IF(OR(E6981="",E6981="!!!"),"",IF(OR(J6981=0,AND(J6981=1,K6981=1),AND(J6981=1,I6981="SBJ"),AND(J6981=1,I6981=0)),"?IN_FOCUS",IF(J6981&lt;=2,"?ACTIVATED",IF(J6981&lt;&gt;"","?FAMILIAR",IF(F6981="NEW",IF(ISNA(VLOOKUP(E6981,#REF!,1,FALSE())),"?TYPE_IDENTIFIABLE","?REFERENTIAL"),"_")))))</f>
        <v> </v>
      </c>
      <c r="H6981" s="25" t="str">
        <f>IF(J6981&lt;&gt;1,"",IF(I6981="SBJ","CB","?"))</f>
        <v> </v>
      </c>
      <c r="I6981" s="26" t="str">
        <f>IF(OR(E6981="",E6981="!!!",F6981="NEW"),"",INDEX(B6980:B$2,-1+SUMPRODUCT(MAX(ROW(E6980:E$2)*(E6981=E6980:E$2)))))</f>
        <v> </v>
      </c>
      <c r="J6981" s="26" t="str">
        <f>IF(OR(E6981="",E6981="!!!",F6981="NEW"),"",COUNTBLANK(OFFSET(A$1,,,SUMPRODUCT(MAX(ROW(E$2:E6981)*(E6981=E$2:E6981)))))-COUNTBLANK(OFFSET(A$1,,,SUMPRODUCT(MAX(ROW(E$1:E6980)*(E2=E$1:E6980))))))</f>
        <v> </v>
      </c>
      <c r="K6981" s="26" t="str">
        <f>IF(OR(E6981="",E6981="!!!",F6981="NEW"),"",INDEX(J$1:J6980,SUMPRODUCT(MAX(ROW(E$1:E6980)*(E6981=E$1:E6980)))))</f>
        <v> </v>
      </c>
      <c r="L6981" s="27"/>
    </row>
    <row r="6982" spans="1:12">
      <c r="A6982" s="20"/>
    </row>
    <row r="6983" spans="1:12">
      <c r="A6983" s="20" t="s">
        <v>2612</v>
      </c>
    </row>
    <row r="6984" spans="1:12">
      <c r="A6984" s="20" t="s">
        <v>1912</v>
      </c>
      <c r="B6984" s="21" t="s">
        <v>984</v>
      </c>
      <c r="C6984" s="21" t="s">
        <v>985</v>
      </c>
      <c r="D6984" s="21" t="s">
        <v>964</v>
      </c>
      <c r="E6984" s="22">
        <f>IF(D6984="?OLD","!!!","")</f>
        <v/>
      </c>
      <c r="F6984" s="23" t="str">
        <f>IF(OR(E6984="",E6984="!!!"),"",IF(NOT(ISNA(VLOOKUP(E6984,E$1:E6983,1,FALSE()))),"OLD",IF(AND(E6984&lt;&gt;"",E6984&lt;&gt;"!!!"),"NEW","")))</f>
        <v> </v>
      </c>
      <c r="G6984" s="24" t="str">
        <f>IF(OR(E6984="",E6984="!!!"),"",IF(OR(J6984=0,AND(J6984=1,K6984=1),AND(J6984=1,I6984="SBJ"),AND(J6984=1,I6984=0)),"?IN_FOCUS",IF(J6984&lt;=2,"?ACTIVATED",IF(J6984&lt;&gt;"","?FAMILIAR",IF(F6984="NEW",IF(ISNA(VLOOKUP(E6984,#REF!,1,FALSE())),"?TYPE_IDENTIFIABLE","?REFERENTIAL"),"_")))))</f>
        <v> </v>
      </c>
      <c r="H6984" s="25" t="str">
        <f>IF(J6984&lt;&gt;1,"",IF(I6984="SBJ","CB","?"))</f>
        <v> </v>
      </c>
      <c r="I6984" s="26" t="str">
        <f>IF(OR(E6984="",E6984="!!!",F6984="NEW"),"",INDEX(B6983:B$2,-1+SUMPRODUCT(MAX(ROW(E6983:E$2)*(E6984=E6983:E$2)))))</f>
        <v> </v>
      </c>
      <c r="J6984" s="26" t="str">
        <f>IF(OR(E6984="",E6984="!!!",F6984="NEW"),"",COUNTBLANK(OFFSET(A$1,,,SUMPRODUCT(MAX(ROW(E$2:E6984)*(E6984=E$2:E6984)))))-COUNTBLANK(OFFSET(A$1,,,SUMPRODUCT(MAX(ROW(E$1:E6983)*(E2=E$1:E6983))))))</f>
        <v> </v>
      </c>
      <c r="K6984" s="26" t="str">
        <f>IF(OR(E6984="",E6984="!!!",F6984="NEW"),"",INDEX(J$1:J6983,SUMPRODUCT(MAX(ROW(E$1:E6983)*(E6984=E$1:E6983)))))</f>
        <v> </v>
      </c>
      <c r="L6984" s="27"/>
    </row>
    <row r="6985" spans="1:12">
      <c r="A6985" s="20" t="s">
        <v>1222</v>
      </c>
      <c r="E6985" s="22">
        <f>IF(D6985="?OLD","!!!","")</f>
        <v/>
      </c>
      <c r="F6985" s="23" t="str">
        <f>IF(OR(E6985="",E6985="!!!"),"",IF(NOT(ISNA(VLOOKUP(E6985,E$1:E6984,1,FALSE()))),"OLD",IF(AND(E6985&lt;&gt;"",E6985&lt;&gt;"!!!"),"NEW","")))</f>
        <v> </v>
      </c>
      <c r="G6985" s="24" t="str">
        <f>IF(OR(E6985="",E6985="!!!"),"",IF(OR(J6985=0,AND(J6985=1,K6985=1),AND(J6985=1,I6985="SBJ"),AND(J6985=1,I6985=0)),"?IN_FOCUS",IF(J6985&lt;=2,"?ACTIVATED",IF(J6985&lt;&gt;"","?FAMILIAR",IF(F6985="NEW",IF(ISNA(VLOOKUP(E6985,#REF!,1,FALSE())),"?TYPE_IDENTIFIABLE","?REFERENTIAL"),"_")))))</f>
        <v> </v>
      </c>
      <c r="H6985" s="25" t="str">
        <f>IF(J6985&lt;&gt;1,"",IF(I6985="SBJ","CB","?"))</f>
        <v> </v>
      </c>
      <c r="I6985" s="26" t="str">
        <f>IF(OR(E6985="",E6985="!!!",F6985="NEW"),"",INDEX(B6984:B$2,-1+SUMPRODUCT(MAX(ROW(E6984:E$2)*(E6985=E6984:E$2)))))</f>
        <v> </v>
      </c>
      <c r="J6985" s="26" t="str">
        <f>IF(OR(E6985="",E6985="!!!",F6985="NEW"),"",COUNTBLANK(OFFSET(A$1,,,SUMPRODUCT(MAX(ROW(E$2:E6985)*(E6985=E$2:E6985)))))-COUNTBLANK(OFFSET(A$1,,,SUMPRODUCT(MAX(ROW(E$1:E6984)*(E2=E$1:E6984))))))</f>
        <v> </v>
      </c>
      <c r="K6985" s="26" t="str">
        <f>IF(OR(E6985="",E6985="!!!",F6985="NEW"),"",INDEX(J$1:J6984,SUMPRODUCT(MAX(ROW(E$1:E6984)*(E6985=E$1:E6984)))))</f>
        <v> </v>
      </c>
      <c r="L6985" s="27"/>
    </row>
    <row r="6986" spans="1:12">
      <c r="A6986" s="20" t="s">
        <v>1790</v>
      </c>
      <c r="E6986" s="22">
        <f>IF(D6986="?OLD","!!!","")</f>
        <v/>
      </c>
      <c r="F6986" s="23" t="str">
        <f>IF(OR(E6986="",E6986="!!!"),"",IF(NOT(ISNA(VLOOKUP(E6986,E$1:E6985,1,FALSE()))),"OLD",IF(AND(E6986&lt;&gt;"",E6986&lt;&gt;"!!!"),"NEW","")))</f>
        <v> </v>
      </c>
      <c r="G6986" s="24" t="str">
        <f>IF(OR(E6986="",E6986="!!!"),"",IF(OR(J6986=0,AND(J6986=1,K6986=1),AND(J6986=1,I6986="SBJ"),AND(J6986=1,I6986=0)),"?IN_FOCUS",IF(J6986&lt;=2,"?ACTIVATED",IF(J6986&lt;&gt;"","?FAMILIAR",IF(F6986="NEW",IF(ISNA(VLOOKUP(E6986,#REF!,1,FALSE())),"?TYPE_IDENTIFIABLE","?REFERENTIAL"),"_")))))</f>
        <v> </v>
      </c>
      <c r="H6986" s="25" t="str">
        <f>IF(J6986&lt;&gt;1,"",IF(I6986="SBJ","CB","?"))</f>
        <v> </v>
      </c>
      <c r="I6986" s="26" t="str">
        <f>IF(OR(E6986="",E6986="!!!",F6986="NEW"),"",INDEX(B6985:B$2,-1+SUMPRODUCT(MAX(ROW(E6985:E$2)*(E6986=E6985:E$2)))))</f>
        <v> </v>
      </c>
      <c r="J6986" s="26" t="str">
        <f>IF(OR(E6986="",E6986="!!!",F6986="NEW"),"",COUNTBLANK(OFFSET(A$1,,,SUMPRODUCT(MAX(ROW(E$2:E6986)*(E6986=E$2:E6986)))))-COUNTBLANK(OFFSET(A$1,,,SUMPRODUCT(MAX(ROW(E$1:E6985)*(E2=E$1:E6985))))))</f>
        <v> </v>
      </c>
      <c r="K6986" s="26" t="str">
        <f>IF(OR(E6986="",E6986="!!!",F6986="NEW"),"",INDEX(J$1:J6985,SUMPRODUCT(MAX(ROW(E$1:E6985)*(E6986=E$1:E6985)))))</f>
        <v> </v>
      </c>
      <c r="L6986" s="27"/>
    </row>
    <row r="6987" spans="1:12">
      <c r="A6987" s="20" t="s">
        <v>1104</v>
      </c>
      <c r="E6987" s="22">
        <f>IF(D6987="?OLD","!!!","")</f>
        <v/>
      </c>
      <c r="F6987" s="23" t="str">
        <f>IF(OR(E6987="",E6987="!!!"),"",IF(NOT(ISNA(VLOOKUP(E6987,E$1:E6986,1,FALSE()))),"OLD",IF(AND(E6987&lt;&gt;"",E6987&lt;&gt;"!!!"),"NEW","")))</f>
        <v> </v>
      </c>
      <c r="G6987" s="24" t="str">
        <f>IF(OR(E6987="",E6987="!!!"),"",IF(OR(J6987=0,AND(J6987=1,K6987=1),AND(J6987=1,I6987="SBJ"),AND(J6987=1,I6987=0)),"?IN_FOCUS",IF(J6987&lt;=2,"?ACTIVATED",IF(J6987&lt;&gt;"","?FAMILIAR",IF(F6987="NEW",IF(ISNA(VLOOKUP(E6987,#REF!,1,FALSE())),"?TYPE_IDENTIFIABLE","?REFERENTIAL"),"_")))))</f>
        <v> </v>
      </c>
      <c r="H6987" s="25" t="str">
        <f>IF(J6987&lt;&gt;1,"",IF(I6987="SBJ","CB","?"))</f>
        <v> </v>
      </c>
      <c r="I6987" s="26" t="str">
        <f>IF(OR(E6987="",E6987="!!!",F6987="NEW"),"",INDEX(B6986:B$2,-1+SUMPRODUCT(MAX(ROW(E6986:E$2)*(E6987=E6986:E$2)))))</f>
        <v> </v>
      </c>
      <c r="J6987" s="26" t="str">
        <f>IF(OR(E6987="",E6987="!!!",F6987="NEW"),"",COUNTBLANK(OFFSET(A$1,,,SUMPRODUCT(MAX(ROW(E$2:E6987)*(E6987=E$2:E6987)))))-COUNTBLANK(OFFSET(A$1,,,SUMPRODUCT(MAX(ROW(E$1:E6986)*(E2=E$1:E6986))))))</f>
        <v> </v>
      </c>
      <c r="K6987" s="26" t="str">
        <f>IF(OR(E6987="",E6987="!!!",F6987="NEW"),"",INDEX(J$1:J6986,SUMPRODUCT(MAX(ROW(E$1:E6986)*(E6987=E$1:E6986)))))</f>
        <v> </v>
      </c>
      <c r="L6987" s="27"/>
    </row>
    <row r="6988" spans="1:12">
      <c r="A6988" s="20" t="s">
        <v>103</v>
      </c>
      <c r="B6988" s="21" t="s">
        <v>1125</v>
      </c>
      <c r="C6988" s="21" t="s">
        <v>1028</v>
      </c>
      <c r="D6988" s="21" t="s">
        <v>964</v>
      </c>
      <c r="E6988" s="22">
        <f>IF(D6988="?OLD","!!!","")</f>
        <v/>
      </c>
      <c r="F6988" s="23" t="str">
        <f>IF(OR(E6988="",E6988="!!!"),"",IF(NOT(ISNA(VLOOKUP(E6988,E$1:E6987,1,FALSE()))),"OLD",IF(AND(E6988&lt;&gt;"",E6988&lt;&gt;"!!!"),"NEW","")))</f>
        <v> </v>
      </c>
      <c r="G6988" s="24" t="str">
        <f>IF(OR(E6988="",E6988="!!!"),"",IF(OR(J6988=0,AND(J6988=1,K6988=1),AND(J6988=1,I6988="SBJ"),AND(J6988=1,I6988=0)),"?IN_FOCUS",IF(J6988&lt;=2,"?ACTIVATED",IF(J6988&lt;&gt;"","?FAMILIAR",IF(F6988="NEW",IF(ISNA(VLOOKUP(E6988,#REF!,1,FALSE())),"?TYPE_IDENTIFIABLE","?REFERENTIAL"),"_")))))</f>
        <v> </v>
      </c>
      <c r="H6988" s="25" t="str">
        <f>IF(J6988&lt;&gt;1,"",IF(I6988="SBJ","CB","?"))</f>
        <v> </v>
      </c>
      <c r="I6988" s="26" t="str">
        <f>IF(OR(E6988="",E6988="!!!",F6988="NEW"),"",INDEX(B6987:B$2,-1+SUMPRODUCT(MAX(ROW(E6987:E$2)*(E6988=E6987:E$2)))))</f>
        <v> </v>
      </c>
      <c r="J6988" s="26" t="str">
        <f>IF(OR(E6988="",E6988="!!!",F6988="NEW"),"",COUNTBLANK(OFFSET(A$1,,,SUMPRODUCT(MAX(ROW(E$2:E6988)*(E6988=E$2:E6988)))))-COUNTBLANK(OFFSET(A$1,,,SUMPRODUCT(MAX(ROW(E$1:E6987)*(E2=E$1:E6987))))))</f>
        <v> </v>
      </c>
      <c r="K6988" s="26" t="str">
        <f>IF(OR(E6988="",E6988="!!!",F6988="NEW"),"",INDEX(J$1:J6987,SUMPRODUCT(MAX(ROW(E$1:E6987)*(E6988=E$1:E6987)))))</f>
        <v> </v>
      </c>
      <c r="L6988" s="27"/>
    </row>
    <row r="6989" spans="1:12">
      <c r="A6989" s="20" t="s">
        <v>1059</v>
      </c>
      <c r="E6989" s="22">
        <f>IF(D6989="?OLD","!!!","")</f>
        <v/>
      </c>
      <c r="F6989" s="23" t="str">
        <f>IF(OR(E6989="",E6989="!!!"),"",IF(NOT(ISNA(VLOOKUP(E6989,E$1:E6988,1,FALSE()))),"OLD",IF(AND(E6989&lt;&gt;"",E6989&lt;&gt;"!!!"),"NEW","")))</f>
        <v> </v>
      </c>
      <c r="G6989" s="24" t="str">
        <f>IF(OR(E6989="",E6989="!!!"),"",IF(OR(J6989=0,AND(J6989=1,K6989=1),AND(J6989=1,I6989="SBJ"),AND(J6989=1,I6989=0)),"?IN_FOCUS",IF(J6989&lt;=2,"?ACTIVATED",IF(J6989&lt;&gt;"","?FAMILIAR",IF(F6989="NEW",IF(ISNA(VLOOKUP(E6989,#REF!,1,FALSE())),"?TYPE_IDENTIFIABLE","?REFERENTIAL"),"_")))))</f>
        <v> </v>
      </c>
      <c r="H6989" s="25" t="str">
        <f>IF(J6989&lt;&gt;1,"",IF(I6989="SBJ","CB","?"))</f>
        <v> </v>
      </c>
      <c r="I6989" s="26" t="str">
        <f>IF(OR(E6989="",E6989="!!!",F6989="NEW"),"",INDEX(B6988:B$2,-1+SUMPRODUCT(MAX(ROW(E6988:E$2)*(E6989=E6988:E$2)))))</f>
        <v> </v>
      </c>
      <c r="J6989" s="26" t="str">
        <f>IF(OR(E6989="",E6989="!!!",F6989="NEW"),"",COUNTBLANK(OFFSET(A$1,,,SUMPRODUCT(MAX(ROW(E$2:E6989)*(E6989=E$2:E6989)))))-COUNTBLANK(OFFSET(A$1,,,SUMPRODUCT(MAX(ROW(E$1:E6988)*(E2=E$1:E6988))))))</f>
        <v> </v>
      </c>
      <c r="K6989" s="26" t="str">
        <f>IF(OR(E6989="",E6989="!!!",F6989="NEW"),"",INDEX(J$1:J6988,SUMPRODUCT(MAX(ROW(E$1:E6988)*(E6989=E$1:E6988)))))</f>
        <v> </v>
      </c>
      <c r="L6989" s="27"/>
    </row>
    <row r="6990" spans="1:12">
      <c r="A6990" s="20" t="s">
        <v>499</v>
      </c>
      <c r="E6990" s="22">
        <f>IF(D6990="?OLD","!!!","")</f>
        <v/>
      </c>
      <c r="F6990" s="23" t="str">
        <f>IF(OR(E6990="",E6990="!!!"),"",IF(NOT(ISNA(VLOOKUP(E6990,E$1:E6989,1,FALSE()))),"OLD",IF(AND(E6990&lt;&gt;"",E6990&lt;&gt;"!!!"),"NEW","")))</f>
        <v> </v>
      </c>
      <c r="G6990" s="24" t="str">
        <f>IF(OR(E6990="",E6990="!!!"),"",IF(OR(J6990=0,AND(J6990=1,K6990=1),AND(J6990=1,I6990="SBJ"),AND(J6990=1,I6990=0)),"?IN_FOCUS",IF(J6990&lt;=2,"?ACTIVATED",IF(J6990&lt;&gt;"","?FAMILIAR",IF(F6990="NEW",IF(ISNA(VLOOKUP(E6990,#REF!,1,FALSE())),"?TYPE_IDENTIFIABLE","?REFERENTIAL"),"_")))))</f>
        <v> </v>
      </c>
      <c r="H6990" s="25" t="str">
        <f>IF(J6990&lt;&gt;1,"",IF(I6990="SBJ","CB","?"))</f>
        <v> </v>
      </c>
      <c r="I6990" s="26" t="str">
        <f>IF(OR(E6990="",E6990="!!!",F6990="NEW"),"",INDEX(B6989:B$2,-1+SUMPRODUCT(MAX(ROW(E6989:E$2)*(E6990=E6989:E$2)))))</f>
        <v> </v>
      </c>
      <c r="J6990" s="26" t="str">
        <f>IF(OR(E6990="",E6990="!!!",F6990="NEW"),"",COUNTBLANK(OFFSET(A$1,,,SUMPRODUCT(MAX(ROW(E$2:E6990)*(E6990=E$2:E6990)))))-COUNTBLANK(OFFSET(A$1,,,SUMPRODUCT(MAX(ROW(E$1:E6989)*(E2=E$1:E6989))))))</f>
        <v> </v>
      </c>
      <c r="K6990" s="26" t="str">
        <f>IF(OR(E6990="",E6990="!!!",F6990="NEW"),"",INDEX(J$1:J6989,SUMPRODUCT(MAX(ROW(E$1:E6989)*(E6990=E$1:E6989)))))</f>
        <v> </v>
      </c>
      <c r="L6990" s="27"/>
    </row>
    <row r="6991" spans="1:12">
      <c r="A6991" s="20" t="s">
        <v>385</v>
      </c>
      <c r="B6991" s="21" t="s">
        <v>993</v>
      </c>
      <c r="C6991" s="21" t="s">
        <v>1028</v>
      </c>
      <c r="D6991" s="21" t="s">
        <v>964</v>
      </c>
      <c r="E6991" s="22">
        <f>IF(D6991="?OLD","!!!","")</f>
        <v/>
      </c>
      <c r="F6991" s="23" t="str">
        <f>IF(OR(E6991="",E6991="!!!"),"",IF(NOT(ISNA(VLOOKUP(E6991,E$1:E6990,1,FALSE()))),"OLD",IF(AND(E6991&lt;&gt;"",E6991&lt;&gt;"!!!"),"NEW","")))</f>
        <v> </v>
      </c>
      <c r="G6991" s="24" t="str">
        <f>IF(OR(E6991="",E6991="!!!"),"",IF(OR(J6991=0,AND(J6991=1,K6991=1),AND(J6991=1,I6991="SBJ"),AND(J6991=1,I6991=0)),"?IN_FOCUS",IF(J6991&lt;=2,"?ACTIVATED",IF(J6991&lt;&gt;"","?FAMILIAR",IF(F6991="NEW",IF(ISNA(VLOOKUP(E6991,#REF!,1,FALSE())),"?TYPE_IDENTIFIABLE","?REFERENTIAL"),"_")))))</f>
        <v> </v>
      </c>
      <c r="H6991" s="25" t="str">
        <f>IF(J6991&lt;&gt;1,"",IF(I6991="SBJ","CB","?"))</f>
        <v> </v>
      </c>
      <c r="I6991" s="26" t="str">
        <f>IF(OR(E6991="",E6991="!!!",F6991="NEW"),"",INDEX(B6990:B$2,-1+SUMPRODUCT(MAX(ROW(E6990:E$2)*(E6991=E6990:E$2)))))</f>
        <v> </v>
      </c>
      <c r="J6991" s="26" t="str">
        <f>IF(OR(E6991="",E6991="!!!",F6991="NEW"),"",COUNTBLANK(OFFSET(A$1,,,SUMPRODUCT(MAX(ROW(E$2:E6991)*(E6991=E$2:E6991)))))-COUNTBLANK(OFFSET(A$1,,,SUMPRODUCT(MAX(ROW(E$1:E6990)*(E2=E$1:E6990))))))</f>
        <v> </v>
      </c>
      <c r="K6991" s="26" t="str">
        <f>IF(OR(E6991="",E6991="!!!",F6991="NEW"),"",INDEX(J$1:J6990,SUMPRODUCT(MAX(ROW(E$1:E6990)*(E6991=E$1:E6990)))))</f>
        <v> </v>
      </c>
      <c r="L6991" s="27"/>
    </row>
    <row r="6992" spans="1:12">
      <c r="A6992" s="20" t="s">
        <v>1131</v>
      </c>
      <c r="B6992" s="21" t="s">
        <v>1152</v>
      </c>
      <c r="E6992" s="22">
        <f>IF(D6992="?OLD","!!!","")</f>
        <v/>
      </c>
      <c r="F6992" s="23" t="str">
        <f>IF(OR(E6992="",E6992="!!!"),"",IF(NOT(ISNA(VLOOKUP(E6992,E$1:E6991,1,FALSE()))),"OLD",IF(AND(E6992&lt;&gt;"",E6992&lt;&gt;"!!!"),"NEW","")))</f>
        <v> </v>
      </c>
      <c r="G6992" s="24" t="str">
        <f>IF(OR(E6992="",E6992="!!!"),"",IF(OR(J6992=0,AND(J6992=1,K6992=1),AND(J6992=1,I6992="SBJ"),AND(J6992=1,I6992=0)),"?IN_FOCUS",IF(J6992&lt;=2,"?ACTIVATED",IF(J6992&lt;&gt;"","?FAMILIAR",IF(F6992="NEW",IF(ISNA(VLOOKUP(E6992,#REF!,1,FALSE())),"?TYPE_IDENTIFIABLE","?REFERENTIAL"),"_")))))</f>
        <v> </v>
      </c>
      <c r="H6992" s="25" t="str">
        <f>IF(J6992&lt;&gt;1,"",IF(I6992="SBJ","CB","?"))</f>
        <v> </v>
      </c>
      <c r="I6992" s="26" t="str">
        <f>IF(OR(E6992="",E6992="!!!",F6992="NEW"),"",INDEX(B6991:B$2,-1+SUMPRODUCT(MAX(ROW(E6991:E$2)*(E6992=E6991:E$2)))))</f>
        <v> </v>
      </c>
      <c r="J6992" s="26" t="str">
        <f>IF(OR(E6992="",E6992="!!!",F6992="NEW"),"",COUNTBLANK(OFFSET(A$1,,,SUMPRODUCT(MAX(ROW(E$2:E6992)*(E6992=E$2:E6992)))))-COUNTBLANK(OFFSET(A$1,,,SUMPRODUCT(MAX(ROW(E$1:E6991)*(E2=E$1:E6991))))))</f>
        <v> </v>
      </c>
      <c r="K6992" s="26" t="str">
        <f>IF(OR(E6992="",E6992="!!!",F6992="NEW"),"",INDEX(J$1:J6991,SUMPRODUCT(MAX(ROW(E$1:E6991)*(E6992=E$1:E6991)))))</f>
        <v> </v>
      </c>
      <c r="L6992" s="27"/>
    </row>
    <row r="6993" spans="1:12">
      <c r="A6993" s="20" t="s">
        <v>1053</v>
      </c>
      <c r="E6993" s="22">
        <f>IF(D6993="?OLD","!!!","")</f>
        <v/>
      </c>
      <c r="F6993" s="23" t="str">
        <f>IF(OR(E6993="",E6993="!!!"),"",IF(NOT(ISNA(VLOOKUP(E6993,E$1:E6992,1,FALSE()))),"OLD",IF(AND(E6993&lt;&gt;"",E6993&lt;&gt;"!!!"),"NEW","")))</f>
        <v> </v>
      </c>
      <c r="G6993" s="24" t="str">
        <f>IF(OR(E6993="",E6993="!!!"),"",IF(OR(J6993=0,AND(J6993=1,K6993=1),AND(J6993=1,I6993="SBJ"),AND(J6993=1,I6993=0)),"?IN_FOCUS",IF(J6993&lt;=2,"?ACTIVATED",IF(J6993&lt;&gt;"","?FAMILIAR",IF(F6993="NEW",IF(ISNA(VLOOKUP(E6993,#REF!,1,FALSE())),"?TYPE_IDENTIFIABLE","?REFERENTIAL"),"_")))))</f>
        <v> </v>
      </c>
      <c r="H6993" s="25" t="str">
        <f>IF(J6993&lt;&gt;1,"",IF(I6993="SBJ","CB","?"))</f>
        <v> </v>
      </c>
      <c r="I6993" s="26" t="str">
        <f>IF(OR(E6993="",E6993="!!!",F6993="NEW"),"",INDEX(B6992:B$2,-1+SUMPRODUCT(MAX(ROW(E6992:E$2)*(E6993=E6992:E$2)))))</f>
        <v> </v>
      </c>
      <c r="J6993" s="26" t="str">
        <f>IF(OR(E6993="",E6993="!!!",F6993="NEW"),"",COUNTBLANK(OFFSET(A$1,,,SUMPRODUCT(MAX(ROW(E$2:E6993)*(E6993=E$2:E6993)))))-COUNTBLANK(OFFSET(A$1,,,SUMPRODUCT(MAX(ROW(E$1:E6992)*(E2=E$1:E6992))))))</f>
        <v> </v>
      </c>
      <c r="K6993" s="26" t="str">
        <f>IF(OR(E6993="",E6993="!!!",F6993="NEW"),"",INDEX(J$1:J6992,SUMPRODUCT(MAX(ROW(E$1:E6992)*(E6993=E$1:E6992)))))</f>
        <v> </v>
      </c>
      <c r="L6993" s="27"/>
    </row>
    <row r="6994" spans="1:12">
      <c r="A6994" s="20" t="s">
        <v>1854</v>
      </c>
      <c r="E6994" s="22">
        <f>IF(D6994="?OLD","!!!","")</f>
        <v/>
      </c>
      <c r="F6994" s="23" t="str">
        <f>IF(OR(E6994="",E6994="!!!"),"",IF(NOT(ISNA(VLOOKUP(E6994,E$1:E6993,1,FALSE()))),"OLD",IF(AND(E6994&lt;&gt;"",E6994&lt;&gt;"!!!"),"NEW","")))</f>
        <v> </v>
      </c>
      <c r="G6994" s="24" t="str">
        <f>IF(OR(E6994="",E6994="!!!"),"",IF(OR(J6994=0,AND(J6994=1,K6994=1),AND(J6994=1,I6994="SBJ"),AND(J6994=1,I6994=0)),"?IN_FOCUS",IF(J6994&lt;=2,"?ACTIVATED",IF(J6994&lt;&gt;"","?FAMILIAR",IF(F6994="NEW",IF(ISNA(VLOOKUP(E6994,#REF!,1,FALSE())),"?TYPE_IDENTIFIABLE","?REFERENTIAL"),"_")))))</f>
        <v> </v>
      </c>
      <c r="H6994" s="25" t="str">
        <f>IF(J6994&lt;&gt;1,"",IF(I6994="SBJ","CB","?"))</f>
        <v> </v>
      </c>
      <c r="I6994" s="26" t="str">
        <f>IF(OR(E6994="",E6994="!!!",F6994="NEW"),"",INDEX(B6993:B$2,-1+SUMPRODUCT(MAX(ROW(E6993:E$2)*(E6994=E6993:E$2)))))</f>
        <v> </v>
      </c>
      <c r="J6994" s="26" t="str">
        <f>IF(OR(E6994="",E6994="!!!",F6994="NEW"),"",COUNTBLANK(OFFSET(A$1,,,SUMPRODUCT(MAX(ROW(E$2:E6994)*(E6994=E$2:E6994)))))-COUNTBLANK(OFFSET(A$1,,,SUMPRODUCT(MAX(ROW(E$1:E6993)*(E2=E$1:E6993))))))</f>
        <v> </v>
      </c>
      <c r="K6994" s="26" t="str">
        <f>IF(OR(E6994="",E6994="!!!",F6994="NEW"),"",INDEX(J$1:J6993,SUMPRODUCT(MAX(ROW(E$1:E6993)*(E6994=E$1:E6993)))))</f>
        <v> </v>
      </c>
      <c r="L6994" s="27"/>
    </row>
    <row r="6995" spans="1:12">
      <c r="A6995" s="20" t="s">
        <v>974</v>
      </c>
      <c r="E6995" s="22">
        <f>IF(D6995="?OLD","!!!","")</f>
        <v/>
      </c>
      <c r="F6995" s="23" t="str">
        <f>IF(OR(E6995="",E6995="!!!"),"",IF(NOT(ISNA(VLOOKUP(E6995,E$1:E6994,1,FALSE()))),"OLD",IF(AND(E6995&lt;&gt;"",E6995&lt;&gt;"!!!"),"NEW","")))</f>
        <v> </v>
      </c>
      <c r="G6995" s="24" t="str">
        <f>IF(OR(E6995="",E6995="!!!"),"",IF(OR(J6995=0,AND(J6995=1,K6995=1),AND(J6995=1,I6995="SBJ"),AND(J6995=1,I6995=0)),"?IN_FOCUS",IF(J6995&lt;=2,"?ACTIVATED",IF(J6995&lt;&gt;"","?FAMILIAR",IF(F6995="NEW",IF(ISNA(VLOOKUP(E6995,#REF!,1,FALSE())),"?TYPE_IDENTIFIABLE","?REFERENTIAL"),"_")))))</f>
        <v> </v>
      </c>
      <c r="H6995" s="25" t="str">
        <f>IF(J6995&lt;&gt;1,"",IF(I6995="SBJ","CB","?"))</f>
        <v> </v>
      </c>
      <c r="I6995" s="26" t="str">
        <f>IF(OR(E6995="",E6995="!!!",F6995="NEW"),"",INDEX(B6994:B$2,-1+SUMPRODUCT(MAX(ROW(E6994:E$2)*(E6995=E6994:E$2)))))</f>
        <v> </v>
      </c>
      <c r="J6995" s="26" t="str">
        <f>IF(OR(E6995="",E6995="!!!",F6995="NEW"),"",COUNTBLANK(OFFSET(A$1,,,SUMPRODUCT(MAX(ROW(E$2:E6995)*(E6995=E$2:E6995)))))-COUNTBLANK(OFFSET(A$1,,,SUMPRODUCT(MAX(ROW(E$1:E6994)*(E2=E$1:E6994))))))</f>
        <v> </v>
      </c>
      <c r="K6995" s="26" t="str">
        <f>IF(OR(E6995="",E6995="!!!",F6995="NEW"),"",INDEX(J$1:J6994,SUMPRODUCT(MAX(ROW(E$1:E6994)*(E6995=E$1:E6994)))))</f>
        <v> </v>
      </c>
      <c r="L6995" s="27"/>
    </row>
    <row r="6996" spans="1:12">
      <c r="A6996" s="20" t="s">
        <v>1094</v>
      </c>
      <c r="E6996" s="22">
        <f>IF(D6996="?OLD","!!!","")</f>
        <v/>
      </c>
      <c r="F6996" s="23" t="str">
        <f>IF(OR(E6996="",E6996="!!!"),"",IF(NOT(ISNA(VLOOKUP(E6996,E$1:E6995,1,FALSE()))),"OLD",IF(AND(E6996&lt;&gt;"",E6996&lt;&gt;"!!!"),"NEW","")))</f>
        <v> </v>
      </c>
      <c r="G6996" s="24" t="str">
        <f>IF(OR(E6996="",E6996="!!!"),"",IF(OR(J6996=0,AND(J6996=1,K6996=1),AND(J6996=1,I6996="SBJ"),AND(J6996=1,I6996=0)),"?IN_FOCUS",IF(J6996&lt;=2,"?ACTIVATED",IF(J6996&lt;&gt;"","?FAMILIAR",IF(F6996="NEW",IF(ISNA(VLOOKUP(E6996,#REF!,1,FALSE())),"?TYPE_IDENTIFIABLE","?REFERENTIAL"),"_")))))</f>
        <v> </v>
      </c>
      <c r="H6996" s="25" t="str">
        <f>IF(J6996&lt;&gt;1,"",IF(I6996="SBJ","CB","?"))</f>
        <v> </v>
      </c>
      <c r="I6996" s="26" t="str">
        <f>IF(OR(E6996="",E6996="!!!",F6996="NEW"),"",INDEX(B6995:B$2,-1+SUMPRODUCT(MAX(ROW(E6995:E$2)*(E6996=E6995:E$2)))))</f>
        <v> </v>
      </c>
      <c r="J6996" s="26" t="str">
        <f>IF(OR(E6996="",E6996="!!!",F6996="NEW"),"",COUNTBLANK(OFFSET(A$1,,,SUMPRODUCT(MAX(ROW(E$2:E6996)*(E6996=E$2:E6996)))))-COUNTBLANK(OFFSET(A$1,,,SUMPRODUCT(MAX(ROW(E$1:E6995)*(E2=E$1:E6995))))))</f>
        <v> </v>
      </c>
      <c r="K6996" s="26" t="str">
        <f>IF(OR(E6996="",E6996="!!!",F6996="NEW"),"",INDEX(J$1:J6995,SUMPRODUCT(MAX(ROW(E$1:E6995)*(E6996=E$1:E6995)))))</f>
        <v> </v>
      </c>
      <c r="L6996" s="27"/>
    </row>
    <row r="6997" spans="1:12">
      <c r="A6997" s="20" t="s">
        <v>1045</v>
      </c>
      <c r="B6997" s="21" t="s">
        <v>1046</v>
      </c>
      <c r="C6997" s="21" t="s">
        <v>985</v>
      </c>
      <c r="D6997" s="21" t="s">
        <v>964</v>
      </c>
      <c r="E6997" s="22">
        <f>IF(D6997="?OLD","!!!","")</f>
        <v/>
      </c>
      <c r="F6997" s="23" t="str">
        <f>IF(OR(E6997="",E6997="!!!"),"",IF(NOT(ISNA(VLOOKUP(E6997,E$1:E6996,1,FALSE()))),"OLD",IF(AND(E6997&lt;&gt;"",E6997&lt;&gt;"!!!"),"NEW","")))</f>
        <v> </v>
      </c>
      <c r="G6997" s="24" t="str">
        <f>IF(OR(E6997="",E6997="!!!"),"",IF(OR(J6997=0,AND(J6997=1,K6997=1),AND(J6997=1,I6997="SBJ"),AND(J6997=1,I6997=0)),"?IN_FOCUS",IF(J6997&lt;=2,"?ACTIVATED",IF(J6997&lt;&gt;"","?FAMILIAR",IF(F6997="NEW",IF(ISNA(VLOOKUP(E6997,#REF!,1,FALSE())),"?TYPE_IDENTIFIABLE","?REFERENTIAL"),"_")))))</f>
        <v> </v>
      </c>
      <c r="H6997" s="25" t="str">
        <f>IF(J6997&lt;&gt;1,"",IF(I6997="SBJ","CB","?"))</f>
        <v> </v>
      </c>
      <c r="I6997" s="26" t="str">
        <f>IF(OR(E6997="",E6997="!!!",F6997="NEW"),"",INDEX(B6996:B$2,-1+SUMPRODUCT(MAX(ROW(E6996:E$2)*(E6997=E6996:E$2)))))</f>
        <v> </v>
      </c>
      <c r="J6997" s="26" t="str">
        <f>IF(OR(E6997="",E6997="!!!",F6997="NEW"),"",COUNTBLANK(OFFSET(A$1,,,SUMPRODUCT(MAX(ROW(E$2:E6997)*(E6997=E$2:E6997)))))-COUNTBLANK(OFFSET(A$1,,,SUMPRODUCT(MAX(ROW(E$1:E6996)*(E2=E$1:E6996))))))</f>
        <v> </v>
      </c>
      <c r="K6997" s="26" t="str">
        <f>IF(OR(E6997="",E6997="!!!",F6997="NEW"),"",INDEX(J$1:J6996,SUMPRODUCT(MAX(ROW(E$1:E6996)*(E6997=E$1:E6996)))))</f>
        <v> </v>
      </c>
      <c r="L6997" s="27"/>
    </row>
    <row r="6998" spans="1:12">
      <c r="A6998" s="20" t="s">
        <v>963</v>
      </c>
      <c r="E6998" s="22">
        <f>IF(D6998="?OLD","!!!","")</f>
        <v/>
      </c>
      <c r="F6998" s="23" t="str">
        <f>IF(OR(E6998="",E6998="!!!"),"",IF(NOT(ISNA(VLOOKUP(E6998,E$1:E6997,1,FALSE()))),"OLD",IF(AND(E6998&lt;&gt;"",E6998&lt;&gt;"!!!"),"NEW","")))</f>
        <v> </v>
      </c>
      <c r="G6998" s="24" t="str">
        <f>IF(OR(E6998="",E6998="!!!"),"",IF(OR(J6998=0,AND(J6998=1,K6998=1),AND(J6998=1,I6998="SBJ"),AND(J6998=1,I6998=0)),"?IN_FOCUS",IF(J6998&lt;=2,"?ACTIVATED",IF(J6998&lt;&gt;"","?FAMILIAR",IF(F6998="NEW",IF(ISNA(VLOOKUP(E6998,#REF!,1,FALSE())),"?TYPE_IDENTIFIABLE","?REFERENTIAL"),"_")))))</f>
        <v> </v>
      </c>
      <c r="H6998" s="25" t="str">
        <f>IF(J6998&lt;&gt;1,"",IF(I6998="SBJ","CB","?"))</f>
        <v> </v>
      </c>
      <c r="I6998" s="26" t="str">
        <f>IF(OR(E6998="",E6998="!!!",F6998="NEW"),"",INDEX(B6997:B$2,-1+SUMPRODUCT(MAX(ROW(E6997:E$2)*(E6998=E6997:E$2)))))</f>
        <v> </v>
      </c>
      <c r="J6998" s="26" t="str">
        <f>IF(OR(E6998="",E6998="!!!",F6998="NEW"),"",COUNTBLANK(OFFSET(A$1,,,SUMPRODUCT(MAX(ROW(E$2:E6998)*(E6998=E$2:E6998)))))-COUNTBLANK(OFFSET(A$1,,,SUMPRODUCT(MAX(ROW(E$1:E6997)*(E2=E$1:E6997))))))</f>
        <v> </v>
      </c>
      <c r="K6998" s="26" t="str">
        <f>IF(OR(E6998="",E6998="!!!",F6998="NEW"),"",INDEX(J$1:J6997,SUMPRODUCT(MAX(ROW(E$1:E6997)*(E6998=E$1:E6997)))))</f>
        <v> </v>
      </c>
      <c r="L6998" s="27"/>
    </row>
    <row r="6999" spans="1:12">
      <c r="A6999" s="20" t="s">
        <v>1347</v>
      </c>
      <c r="E6999" s="22">
        <f>IF(D6999="?OLD","!!!","")</f>
        <v/>
      </c>
      <c r="F6999" s="23" t="str">
        <f>IF(OR(E6999="",E6999="!!!"),"",IF(NOT(ISNA(VLOOKUP(E6999,E$1:E6998,1,FALSE()))),"OLD",IF(AND(E6999&lt;&gt;"",E6999&lt;&gt;"!!!"),"NEW","")))</f>
        <v> </v>
      </c>
      <c r="G6999" s="24" t="str">
        <f>IF(OR(E6999="",E6999="!!!"),"",IF(OR(J6999=0,AND(J6999=1,K6999=1),AND(J6999=1,I6999="SBJ"),AND(J6999=1,I6999=0)),"?IN_FOCUS",IF(J6999&lt;=2,"?ACTIVATED",IF(J6999&lt;&gt;"","?FAMILIAR",IF(F6999="NEW",IF(ISNA(VLOOKUP(E6999,#REF!,1,FALSE())),"?TYPE_IDENTIFIABLE","?REFERENTIAL"),"_")))))</f>
        <v> </v>
      </c>
      <c r="H6999" s="25" t="str">
        <f>IF(J6999&lt;&gt;1,"",IF(I6999="SBJ","CB","?"))</f>
        <v> </v>
      </c>
      <c r="I6999" s="26" t="str">
        <f>IF(OR(E6999="",E6999="!!!",F6999="NEW"),"",INDEX(B6998:B$2,-1+SUMPRODUCT(MAX(ROW(E6998:E$2)*(E6999=E6998:E$2)))))</f>
        <v> </v>
      </c>
      <c r="J6999" s="26" t="str">
        <f>IF(OR(E6999="",E6999="!!!",F6999="NEW"),"",COUNTBLANK(OFFSET(A$1,,,SUMPRODUCT(MAX(ROW(E$2:E6999)*(E6999=E$2:E6999)))))-COUNTBLANK(OFFSET(A$1,,,SUMPRODUCT(MAX(ROW(E$1:E6998)*(E2=E$1:E6998))))))</f>
        <v> </v>
      </c>
      <c r="K6999" s="26" t="str">
        <f>IF(OR(E6999="",E6999="!!!",F6999="NEW"),"",INDEX(J$1:J6998,SUMPRODUCT(MAX(ROW(E$1:E6998)*(E6999=E$1:E6998)))))</f>
        <v> </v>
      </c>
      <c r="L6999" s="27"/>
    </row>
    <row r="7000" spans="1:12">
      <c r="A7000" s="20" t="s">
        <v>1106</v>
      </c>
      <c r="E7000" s="22">
        <f>IF(D7000="?OLD","!!!","")</f>
        <v/>
      </c>
      <c r="F7000" s="23" t="str">
        <f>IF(OR(E7000="",E7000="!!!"),"",IF(NOT(ISNA(VLOOKUP(E7000,E$1:E6999,1,FALSE()))),"OLD",IF(AND(E7000&lt;&gt;"",E7000&lt;&gt;"!!!"),"NEW","")))</f>
        <v> </v>
      </c>
      <c r="G7000" s="24" t="str">
        <f>IF(OR(E7000="",E7000="!!!"),"",IF(OR(J7000=0,AND(J7000=1,K7000=1),AND(J7000=1,I7000="SBJ"),AND(J7000=1,I7000=0)),"?IN_FOCUS",IF(J7000&lt;=2,"?ACTIVATED",IF(J7000&lt;&gt;"","?FAMILIAR",IF(F7000="NEW",IF(ISNA(VLOOKUP(E7000,#REF!,1,FALSE())),"?TYPE_IDENTIFIABLE","?REFERENTIAL"),"_")))))</f>
        <v> </v>
      </c>
      <c r="H7000" s="25" t="str">
        <f>IF(J7000&lt;&gt;1,"",IF(I7000="SBJ","CB","?"))</f>
        <v> </v>
      </c>
      <c r="I7000" s="26" t="str">
        <f>IF(OR(E7000="",E7000="!!!",F7000="NEW"),"",INDEX(B6999:B$2,-1+SUMPRODUCT(MAX(ROW(E6999:E$2)*(E7000=E6999:E$2)))))</f>
        <v> </v>
      </c>
      <c r="J7000" s="26" t="str">
        <f>IF(OR(E7000="",E7000="!!!",F7000="NEW"),"",COUNTBLANK(OFFSET(A$1,,,SUMPRODUCT(MAX(ROW(E$2:E7000)*(E7000=E$2:E7000)))))-COUNTBLANK(OFFSET(A$1,,,SUMPRODUCT(MAX(ROW(E$1:E6999)*(E2=E$1:E6999))))))</f>
        <v> </v>
      </c>
      <c r="K7000" s="26" t="str">
        <f>IF(OR(E7000="",E7000="!!!",F7000="NEW"),"",INDEX(J$1:J6999,SUMPRODUCT(MAX(ROW(E$1:E6999)*(E7000=E$1:E6999)))))</f>
        <v> </v>
      </c>
      <c r="L7000" s="27"/>
    </row>
    <row r="7001" spans="1:12">
      <c r="A7001" s="20" t="s">
        <v>2613</v>
      </c>
      <c r="E7001" s="22">
        <f>IF(D7001="?OLD","!!!","")</f>
        <v/>
      </c>
      <c r="F7001" s="23" t="str">
        <f>IF(OR(E7001="",E7001="!!!"),"",IF(NOT(ISNA(VLOOKUP(E7001,E$1:E7000,1,FALSE()))),"OLD",IF(AND(E7001&lt;&gt;"",E7001&lt;&gt;"!!!"),"NEW","")))</f>
        <v> </v>
      </c>
      <c r="G7001" s="24" t="str">
        <f>IF(OR(E7001="",E7001="!!!"),"",IF(OR(J7001=0,AND(J7001=1,K7001=1),AND(J7001=1,I7001="SBJ"),AND(J7001=1,I7001=0)),"?IN_FOCUS",IF(J7001&lt;=2,"?ACTIVATED",IF(J7001&lt;&gt;"","?FAMILIAR",IF(F7001="NEW",IF(ISNA(VLOOKUP(E7001,#REF!,1,FALSE())),"?TYPE_IDENTIFIABLE","?REFERENTIAL"),"_")))))</f>
        <v> </v>
      </c>
      <c r="H7001" s="25" t="str">
        <f>IF(J7001&lt;&gt;1,"",IF(I7001="SBJ","CB","?"))</f>
        <v> </v>
      </c>
      <c r="I7001" s="26" t="str">
        <f>IF(OR(E7001="",E7001="!!!",F7001="NEW"),"",INDEX(B7000:B$2,-1+SUMPRODUCT(MAX(ROW(E7000:E$2)*(E7001=E7000:E$2)))))</f>
        <v> </v>
      </c>
      <c r="J7001" s="26" t="str">
        <f>IF(OR(E7001="",E7001="!!!",F7001="NEW"),"",COUNTBLANK(OFFSET(A$1,,,SUMPRODUCT(MAX(ROW(E$2:E7001)*(E7001=E$2:E7001)))))-COUNTBLANK(OFFSET(A$1,,,SUMPRODUCT(MAX(ROW(E$1:E7000)*(E2=E$1:E7000))))))</f>
        <v> </v>
      </c>
      <c r="K7001" s="26" t="str">
        <f>IF(OR(E7001="",E7001="!!!",F7001="NEW"),"",INDEX(J$1:J7000,SUMPRODUCT(MAX(ROW(E$1:E7000)*(E7001=E$1:E7000)))))</f>
        <v> </v>
      </c>
      <c r="L7001" s="27"/>
    </row>
    <row r="7002" spans="1:12">
      <c r="A7002" s="20" t="s">
        <v>970</v>
      </c>
      <c r="E7002" s="22">
        <f>IF(D7002="?OLD","!!!","")</f>
        <v/>
      </c>
      <c r="F7002" s="23" t="str">
        <f>IF(OR(E7002="",E7002="!!!"),"",IF(NOT(ISNA(VLOOKUP(E7002,E$1:E7001,1,FALSE()))),"OLD",IF(AND(E7002&lt;&gt;"",E7002&lt;&gt;"!!!"),"NEW","")))</f>
        <v> </v>
      </c>
      <c r="G7002" s="24" t="str">
        <f>IF(OR(E7002="",E7002="!!!"),"",IF(OR(J7002=0,AND(J7002=1,K7002=1),AND(J7002=1,I7002="SBJ"),AND(J7002=1,I7002=0)),"?IN_FOCUS",IF(J7002&lt;=2,"?ACTIVATED",IF(J7002&lt;&gt;"","?FAMILIAR",IF(F7002="NEW",IF(ISNA(VLOOKUP(E7002,#REF!,1,FALSE())),"?TYPE_IDENTIFIABLE","?REFERENTIAL"),"_")))))</f>
        <v> </v>
      </c>
      <c r="H7002" s="25" t="str">
        <f>IF(J7002&lt;&gt;1,"",IF(I7002="SBJ","CB","?"))</f>
        <v> </v>
      </c>
      <c r="I7002" s="26" t="str">
        <f>IF(OR(E7002="",E7002="!!!",F7002="NEW"),"",INDEX(B7001:B$2,-1+SUMPRODUCT(MAX(ROW(E7001:E$2)*(E7002=E7001:E$2)))))</f>
        <v> </v>
      </c>
      <c r="J7002" s="26" t="str">
        <f>IF(OR(E7002="",E7002="!!!",F7002="NEW"),"",COUNTBLANK(OFFSET(A$1,,,SUMPRODUCT(MAX(ROW(E$2:E7002)*(E7002=E$2:E7002)))))-COUNTBLANK(OFFSET(A$1,,,SUMPRODUCT(MAX(ROW(E$1:E7001)*(E2=E$1:E7001))))))</f>
        <v> </v>
      </c>
      <c r="K7002" s="26" t="str">
        <f>IF(OR(E7002="",E7002="!!!",F7002="NEW"),"",INDEX(J$1:J7001,SUMPRODUCT(MAX(ROW(E$1:E7001)*(E7002=E$1:E7001)))))</f>
        <v> </v>
      </c>
      <c r="L7002" s="27"/>
    </row>
    <row r="7003" spans="1:12">
      <c r="A7003" s="20" t="s">
        <v>2614</v>
      </c>
      <c r="E7003" s="22">
        <f>IF(D7003="?OLD","!!!","")</f>
        <v/>
      </c>
      <c r="F7003" s="23" t="str">
        <f>IF(OR(E7003="",E7003="!!!"),"",IF(NOT(ISNA(VLOOKUP(E7003,E$1:E7002,1,FALSE()))),"OLD",IF(AND(E7003&lt;&gt;"",E7003&lt;&gt;"!!!"),"NEW","")))</f>
        <v> </v>
      </c>
      <c r="G7003" s="24" t="str">
        <f>IF(OR(E7003="",E7003="!!!"),"",IF(OR(J7003=0,AND(J7003=1,K7003=1),AND(J7003=1,I7003="SBJ"),AND(J7003=1,I7003=0)),"?IN_FOCUS",IF(J7003&lt;=2,"?ACTIVATED",IF(J7003&lt;&gt;"","?FAMILIAR",IF(F7003="NEW",IF(ISNA(VLOOKUP(E7003,#REF!,1,FALSE())),"?TYPE_IDENTIFIABLE","?REFERENTIAL"),"_")))))</f>
        <v> </v>
      </c>
      <c r="H7003" s="25" t="str">
        <f>IF(J7003&lt;&gt;1,"",IF(I7003="SBJ","CB","?"))</f>
        <v> </v>
      </c>
      <c r="I7003" s="26" t="str">
        <f>IF(OR(E7003="",E7003="!!!",F7003="NEW"),"",INDEX(B7002:B$2,-1+SUMPRODUCT(MAX(ROW(E7002:E$2)*(E7003=E7002:E$2)))))</f>
        <v> </v>
      </c>
      <c r="J7003" s="26" t="str">
        <f>IF(OR(E7003="",E7003="!!!",F7003="NEW"),"",COUNTBLANK(OFFSET(A$1,,,SUMPRODUCT(MAX(ROW(E$2:E7003)*(E7003=E$2:E7003)))))-COUNTBLANK(OFFSET(A$1,,,SUMPRODUCT(MAX(ROW(E$1:E7002)*(E2=E$1:E7002))))))</f>
        <v> </v>
      </c>
      <c r="K7003" s="26" t="str">
        <f>IF(OR(E7003="",E7003="!!!",F7003="NEW"),"",INDEX(J$1:J7002,SUMPRODUCT(MAX(ROW(E$1:E7002)*(E7003=E$1:E7002)))))</f>
        <v> </v>
      </c>
      <c r="L7003" s="27"/>
    </row>
    <row r="7004" spans="1:12">
      <c r="A7004" s="20" t="s">
        <v>1059</v>
      </c>
      <c r="E7004" s="22">
        <f>IF(D7004="?OLD","!!!","")</f>
        <v/>
      </c>
      <c r="F7004" s="23" t="str">
        <f>IF(OR(E7004="",E7004="!!!"),"",IF(NOT(ISNA(VLOOKUP(E7004,E$1:E7003,1,FALSE()))),"OLD",IF(AND(E7004&lt;&gt;"",E7004&lt;&gt;"!!!"),"NEW","")))</f>
        <v> </v>
      </c>
      <c r="G7004" s="24" t="str">
        <f>IF(OR(E7004="",E7004="!!!"),"",IF(OR(J7004=0,AND(J7004=1,K7004=1),AND(J7004=1,I7004="SBJ"),AND(J7004=1,I7004=0)),"?IN_FOCUS",IF(J7004&lt;=2,"?ACTIVATED",IF(J7004&lt;&gt;"","?FAMILIAR",IF(F7004="NEW",IF(ISNA(VLOOKUP(E7004,#REF!,1,FALSE())),"?TYPE_IDENTIFIABLE","?REFERENTIAL"),"_")))))</f>
        <v> </v>
      </c>
      <c r="H7004" s="25" t="str">
        <f>IF(J7004&lt;&gt;1,"",IF(I7004="SBJ","CB","?"))</f>
        <v> </v>
      </c>
      <c r="I7004" s="26" t="str">
        <f>IF(OR(E7004="",E7004="!!!",F7004="NEW"),"",INDEX(B7003:B$2,-1+SUMPRODUCT(MAX(ROW(E7003:E$2)*(E7004=E7003:E$2)))))</f>
        <v> </v>
      </c>
      <c r="J7004" s="26" t="str">
        <f>IF(OR(E7004="",E7004="!!!",F7004="NEW"),"",COUNTBLANK(OFFSET(A$1,,,SUMPRODUCT(MAX(ROW(E$2:E7004)*(E7004=E$2:E7004)))))-COUNTBLANK(OFFSET(A$1,,,SUMPRODUCT(MAX(ROW(E$1:E7003)*(E2=E$1:E7003))))))</f>
        <v> </v>
      </c>
      <c r="K7004" s="26" t="str">
        <f>IF(OR(E7004="",E7004="!!!",F7004="NEW"),"",INDEX(J$1:J7003,SUMPRODUCT(MAX(ROW(E$1:E7003)*(E7004=E$1:E7003)))))</f>
        <v> </v>
      </c>
      <c r="L7004" s="27"/>
    </row>
    <row r="7005" spans="1:12">
      <c r="A7005" s="20" t="s">
        <v>975</v>
      </c>
      <c r="E7005" s="22">
        <f>IF(D7005="?OLD","!!!","")</f>
        <v/>
      </c>
      <c r="F7005" s="23" t="str">
        <f>IF(OR(E7005="",E7005="!!!"),"",IF(NOT(ISNA(VLOOKUP(E7005,E$1:E7004,1,FALSE()))),"OLD",IF(AND(E7005&lt;&gt;"",E7005&lt;&gt;"!!!"),"NEW","")))</f>
        <v> </v>
      </c>
      <c r="G7005" s="24" t="str">
        <f>IF(OR(E7005="",E7005="!!!"),"",IF(OR(J7005=0,AND(J7005=1,K7005=1),AND(J7005=1,I7005="SBJ"),AND(J7005=1,I7005=0)),"?IN_FOCUS",IF(J7005&lt;=2,"?ACTIVATED",IF(J7005&lt;&gt;"","?FAMILIAR",IF(F7005="NEW",IF(ISNA(VLOOKUP(E7005,#REF!,1,FALSE())),"?TYPE_IDENTIFIABLE","?REFERENTIAL"),"_")))))</f>
        <v> </v>
      </c>
      <c r="H7005" s="25" t="str">
        <f>IF(J7005&lt;&gt;1,"",IF(I7005="SBJ","CB","?"))</f>
        <v> </v>
      </c>
      <c r="I7005" s="26" t="str">
        <f>IF(OR(E7005="",E7005="!!!",F7005="NEW"),"",INDEX(B7004:B$2,-1+SUMPRODUCT(MAX(ROW(E7004:E$2)*(E7005=E7004:E$2)))))</f>
        <v> </v>
      </c>
      <c r="J7005" s="26" t="str">
        <f>IF(OR(E7005="",E7005="!!!",F7005="NEW"),"",COUNTBLANK(OFFSET(A$1,,,SUMPRODUCT(MAX(ROW(E$2:E7005)*(E7005=E$2:E7005)))))-COUNTBLANK(OFFSET(A$1,,,SUMPRODUCT(MAX(ROW(E$1:E7004)*(E2=E$1:E7004))))))</f>
        <v> </v>
      </c>
      <c r="K7005" s="26" t="str">
        <f>IF(OR(E7005="",E7005="!!!",F7005="NEW"),"",INDEX(J$1:J7004,SUMPRODUCT(MAX(ROW(E$1:E7004)*(E7005=E$1:E7004)))))</f>
        <v> </v>
      </c>
      <c r="L7005" s="27"/>
    </row>
    <row r="7006" spans="1:12">
      <c r="A7006" s="20" t="s">
        <v>1967</v>
      </c>
      <c r="B7006" s="21" t="s">
        <v>1000</v>
      </c>
      <c r="C7006" s="21" t="s">
        <v>969</v>
      </c>
      <c r="D7006" s="21" t="s">
        <v>964</v>
      </c>
      <c r="E7006" s="22">
        <f>IF(D7006="?OLD","!!!","")</f>
        <v/>
      </c>
      <c r="F7006" s="23" t="str">
        <f>IF(OR(E7006="",E7006="!!!"),"",IF(NOT(ISNA(VLOOKUP(E7006,E$1:E7005,1,FALSE()))),"OLD",IF(AND(E7006&lt;&gt;"",E7006&lt;&gt;"!!!"),"NEW","")))</f>
        <v> </v>
      </c>
      <c r="G7006" s="24" t="str">
        <f>IF(OR(E7006="",E7006="!!!"),"",IF(OR(J7006=0,AND(J7006=1,K7006=1),AND(J7006=1,I7006="SBJ"),AND(J7006=1,I7006=0)),"?IN_FOCUS",IF(J7006&lt;=2,"?ACTIVATED",IF(J7006&lt;&gt;"","?FAMILIAR",IF(F7006="NEW",IF(ISNA(VLOOKUP(E7006,#REF!,1,FALSE())),"?TYPE_IDENTIFIABLE","?REFERENTIAL"),"_")))))</f>
        <v> </v>
      </c>
      <c r="H7006" s="25" t="str">
        <f>IF(J7006&lt;&gt;1,"",IF(I7006="SBJ","CB","?"))</f>
        <v> </v>
      </c>
      <c r="I7006" s="26" t="str">
        <f>IF(OR(E7006="",E7006="!!!",F7006="NEW"),"",INDEX(B7005:B$2,-1+SUMPRODUCT(MAX(ROW(E7005:E$2)*(E7006=E7005:E$2)))))</f>
        <v> </v>
      </c>
      <c r="J7006" s="26" t="str">
        <f>IF(OR(E7006="",E7006="!!!",F7006="NEW"),"",COUNTBLANK(OFFSET(A$1,,,SUMPRODUCT(MAX(ROW(E$2:E7006)*(E7006=E$2:E7006)))))-COUNTBLANK(OFFSET(A$1,,,SUMPRODUCT(MAX(ROW(E$1:E7005)*(E2=E$1:E7005))))))</f>
        <v> </v>
      </c>
      <c r="K7006" s="26" t="str">
        <f>IF(OR(E7006="",E7006="!!!",F7006="NEW"),"",INDEX(J$1:J7005,SUMPRODUCT(MAX(ROW(E$1:E7005)*(E7006=E$1:E7005)))))</f>
        <v> </v>
      </c>
      <c r="L7006" s="27"/>
    </row>
    <row r="7007" spans="1:12">
      <c r="A7007" s="20" t="s">
        <v>1247</v>
      </c>
      <c r="E7007" s="22">
        <f>IF(D7007="?OLD","!!!","")</f>
        <v/>
      </c>
      <c r="F7007" s="23" t="str">
        <f>IF(OR(E7007="",E7007="!!!"),"",IF(NOT(ISNA(VLOOKUP(E7007,E$1:E7006,1,FALSE()))),"OLD",IF(AND(E7007&lt;&gt;"",E7007&lt;&gt;"!!!"),"NEW","")))</f>
        <v> </v>
      </c>
      <c r="G7007" s="24" t="str">
        <f>IF(OR(E7007="",E7007="!!!"),"",IF(OR(J7007=0,AND(J7007=1,K7007=1),AND(J7007=1,I7007="SBJ"),AND(J7007=1,I7007=0)),"?IN_FOCUS",IF(J7007&lt;=2,"?ACTIVATED",IF(J7007&lt;&gt;"","?FAMILIAR",IF(F7007="NEW",IF(ISNA(VLOOKUP(E7007,#REF!,1,FALSE())),"?TYPE_IDENTIFIABLE","?REFERENTIAL"),"_")))))</f>
        <v> </v>
      </c>
      <c r="H7007" s="25" t="str">
        <f>IF(J7007&lt;&gt;1,"",IF(I7007="SBJ","CB","?"))</f>
        <v> </v>
      </c>
      <c r="I7007" s="26" t="str">
        <f>IF(OR(E7007="",E7007="!!!",F7007="NEW"),"",INDEX(B7006:B$2,-1+SUMPRODUCT(MAX(ROW(E7006:E$2)*(E7007=E7006:E$2)))))</f>
        <v> </v>
      </c>
      <c r="J7007" s="26" t="str">
        <f>IF(OR(E7007="",E7007="!!!",F7007="NEW"),"",COUNTBLANK(OFFSET(A$1,,,SUMPRODUCT(MAX(ROW(E$2:E7007)*(E7007=E$2:E7007)))))-COUNTBLANK(OFFSET(A$1,,,SUMPRODUCT(MAX(ROW(E$1:E7006)*(E2=E$1:E7006))))))</f>
        <v> </v>
      </c>
      <c r="K7007" s="26" t="str">
        <f>IF(OR(E7007="",E7007="!!!",F7007="NEW"),"",INDEX(J$1:J7006,SUMPRODUCT(MAX(ROW(E$1:E7006)*(E7007=E$1:E7006)))))</f>
        <v> </v>
      </c>
      <c r="L7007" s="27"/>
    </row>
    <row r="7008" spans="1:12">
      <c r="A7008" s="20" t="s">
        <v>974</v>
      </c>
      <c r="E7008" s="22">
        <f>IF(D7008="?OLD","!!!","")</f>
        <v/>
      </c>
      <c r="F7008" s="23" t="str">
        <f>IF(OR(E7008="",E7008="!!!"),"",IF(NOT(ISNA(VLOOKUP(E7008,E$1:E7007,1,FALSE()))),"OLD",IF(AND(E7008&lt;&gt;"",E7008&lt;&gt;"!!!"),"NEW","")))</f>
        <v> </v>
      </c>
      <c r="G7008" s="24" t="str">
        <f>IF(OR(E7008="",E7008="!!!"),"",IF(OR(J7008=0,AND(J7008=1,K7008=1),AND(J7008=1,I7008="SBJ"),AND(J7008=1,I7008=0)),"?IN_FOCUS",IF(J7008&lt;=2,"?ACTIVATED",IF(J7008&lt;&gt;"","?FAMILIAR",IF(F7008="NEW",IF(ISNA(VLOOKUP(E7008,#REF!,1,FALSE())),"?TYPE_IDENTIFIABLE","?REFERENTIAL"),"_")))))</f>
        <v> </v>
      </c>
      <c r="H7008" s="25" t="str">
        <f>IF(J7008&lt;&gt;1,"",IF(I7008="SBJ","CB","?"))</f>
        <v> </v>
      </c>
      <c r="I7008" s="26" t="str">
        <f>IF(OR(E7008="",E7008="!!!",F7008="NEW"),"",INDEX(B7007:B$2,-1+SUMPRODUCT(MAX(ROW(E7007:E$2)*(E7008=E7007:E$2)))))</f>
        <v> </v>
      </c>
      <c r="J7008" s="26" t="str">
        <f>IF(OR(E7008="",E7008="!!!",F7008="NEW"),"",COUNTBLANK(OFFSET(A$1,,,SUMPRODUCT(MAX(ROW(E$2:E7008)*(E7008=E$2:E7008)))))-COUNTBLANK(OFFSET(A$1,,,SUMPRODUCT(MAX(ROW(E$1:E7007)*(E2=E$1:E7007))))))</f>
        <v> </v>
      </c>
      <c r="K7008" s="26" t="str">
        <f>IF(OR(E7008="",E7008="!!!",F7008="NEW"),"",INDEX(J$1:J7007,SUMPRODUCT(MAX(ROW(E$1:E7007)*(E7008=E$1:E7007)))))</f>
        <v> </v>
      </c>
      <c r="L7008" s="27"/>
    </row>
    <row r="7009" spans="1:12">
      <c r="A7009" s="20" t="s">
        <v>1904</v>
      </c>
      <c r="E7009" s="22">
        <f>IF(D7009="?OLD","!!!","")</f>
        <v/>
      </c>
      <c r="F7009" s="23" t="str">
        <f>IF(OR(E7009="",E7009="!!!"),"",IF(NOT(ISNA(VLOOKUP(E7009,E$1:E7008,1,FALSE()))),"OLD",IF(AND(E7009&lt;&gt;"",E7009&lt;&gt;"!!!"),"NEW","")))</f>
        <v> </v>
      </c>
      <c r="G7009" s="24" t="str">
        <f>IF(OR(E7009="",E7009="!!!"),"",IF(OR(J7009=0,AND(J7009=1,K7009=1),AND(J7009=1,I7009="SBJ"),AND(J7009=1,I7009=0)),"?IN_FOCUS",IF(J7009&lt;=2,"?ACTIVATED",IF(J7009&lt;&gt;"","?FAMILIAR",IF(F7009="NEW",IF(ISNA(VLOOKUP(E7009,#REF!,1,FALSE())),"?TYPE_IDENTIFIABLE","?REFERENTIAL"),"_")))))</f>
        <v> </v>
      </c>
      <c r="H7009" s="25" t="str">
        <f>IF(J7009&lt;&gt;1,"",IF(I7009="SBJ","CB","?"))</f>
        <v> </v>
      </c>
      <c r="I7009" s="26" t="str">
        <f>IF(OR(E7009="",E7009="!!!",F7009="NEW"),"",INDEX(B7008:B$2,-1+SUMPRODUCT(MAX(ROW(E7008:E$2)*(E7009=E7008:E$2)))))</f>
        <v> </v>
      </c>
      <c r="J7009" s="26" t="str">
        <f>IF(OR(E7009="",E7009="!!!",F7009="NEW"),"",COUNTBLANK(OFFSET(A$1,,,SUMPRODUCT(MAX(ROW(E$2:E7009)*(E7009=E$2:E7009)))))-COUNTBLANK(OFFSET(A$1,,,SUMPRODUCT(MAX(ROW(E$1:E7008)*(E2=E$1:E7008))))))</f>
        <v> </v>
      </c>
      <c r="K7009" s="26" t="str">
        <f>IF(OR(E7009="",E7009="!!!",F7009="NEW"),"",INDEX(J$1:J7008,SUMPRODUCT(MAX(ROW(E$1:E7008)*(E7009=E$1:E7008)))))</f>
        <v> </v>
      </c>
      <c r="L7009" s="27"/>
    </row>
    <row r="7010" spans="1:12">
      <c r="A7010" s="20" t="s">
        <v>1059</v>
      </c>
      <c r="E7010" s="22">
        <f>IF(D7010="?OLD","!!!","")</f>
        <v/>
      </c>
      <c r="F7010" s="23" t="str">
        <f>IF(OR(E7010="",E7010="!!!"),"",IF(NOT(ISNA(VLOOKUP(E7010,E$1:E7009,1,FALSE()))),"OLD",IF(AND(E7010&lt;&gt;"",E7010&lt;&gt;"!!!"),"NEW","")))</f>
        <v> </v>
      </c>
      <c r="G7010" s="24" t="str">
        <f>IF(OR(E7010="",E7010="!!!"),"",IF(OR(J7010=0,AND(J7010=1,K7010=1),AND(J7010=1,I7010="SBJ"),AND(J7010=1,I7010=0)),"?IN_FOCUS",IF(J7010&lt;=2,"?ACTIVATED",IF(J7010&lt;&gt;"","?FAMILIAR",IF(F7010="NEW",IF(ISNA(VLOOKUP(E7010,#REF!,1,FALSE())),"?TYPE_IDENTIFIABLE","?REFERENTIAL"),"_")))))</f>
        <v> </v>
      </c>
      <c r="H7010" s="25" t="str">
        <f>IF(J7010&lt;&gt;1,"",IF(I7010="SBJ","CB","?"))</f>
        <v> </v>
      </c>
      <c r="I7010" s="26" t="str">
        <f>IF(OR(E7010="",E7010="!!!",F7010="NEW"),"",INDEX(B7009:B$2,-1+SUMPRODUCT(MAX(ROW(E7009:E$2)*(E7010=E7009:E$2)))))</f>
        <v> </v>
      </c>
      <c r="J7010" s="26" t="str">
        <f>IF(OR(E7010="",E7010="!!!",F7010="NEW"),"",COUNTBLANK(OFFSET(A$1,,,SUMPRODUCT(MAX(ROW(E$2:E7010)*(E7010=E$2:E7010)))))-COUNTBLANK(OFFSET(A$1,,,SUMPRODUCT(MAX(ROW(E$1:E7009)*(E2=E$1:E7009))))))</f>
        <v> </v>
      </c>
      <c r="K7010" s="26" t="str">
        <f>IF(OR(E7010="",E7010="!!!",F7010="NEW"),"",INDEX(J$1:J7009,SUMPRODUCT(MAX(ROW(E$1:E7009)*(E7010=E$1:E7009)))))</f>
        <v> </v>
      </c>
      <c r="L7010" s="27"/>
    </row>
    <row r="7011" spans="1:12">
      <c r="A7011" s="20" t="s">
        <v>1017</v>
      </c>
      <c r="B7011" s="21" t="s">
        <v>1437</v>
      </c>
      <c r="C7011" s="21" t="s">
        <v>1050</v>
      </c>
      <c r="D7011" s="21" t="s">
        <v>964</v>
      </c>
      <c r="E7011" s="22">
        <f>IF(D7011="?OLD","!!!","")</f>
        <v/>
      </c>
      <c r="F7011" s="23" t="str">
        <f>IF(OR(E7011="",E7011="!!!"),"",IF(NOT(ISNA(VLOOKUP(E7011,E$1:E7010,1,FALSE()))),"OLD",IF(AND(E7011&lt;&gt;"",E7011&lt;&gt;"!!!"),"NEW","")))</f>
        <v> </v>
      </c>
      <c r="G7011" s="24" t="str">
        <f>IF(OR(E7011="",E7011="!!!"),"",IF(OR(J7011=0,AND(J7011=1,K7011=1),AND(J7011=1,I7011="SBJ"),AND(J7011=1,I7011=0)),"?IN_FOCUS",IF(J7011&lt;=2,"?ACTIVATED",IF(J7011&lt;&gt;"","?FAMILIAR",IF(F7011="NEW",IF(ISNA(VLOOKUP(E7011,#REF!,1,FALSE())),"?TYPE_IDENTIFIABLE","?REFERENTIAL"),"_")))))</f>
        <v> </v>
      </c>
      <c r="H7011" s="25" t="str">
        <f>IF(J7011&lt;&gt;1,"",IF(I7011="SBJ","CB","?"))</f>
        <v> </v>
      </c>
      <c r="I7011" s="26" t="str">
        <f>IF(OR(E7011="",E7011="!!!",F7011="NEW"),"",INDEX(B7010:B$2,-1+SUMPRODUCT(MAX(ROW(E7010:E$2)*(E7011=E7010:E$2)))))</f>
        <v> </v>
      </c>
      <c r="J7011" s="26" t="str">
        <f>IF(OR(E7011="",E7011="!!!",F7011="NEW"),"",COUNTBLANK(OFFSET(A$1,,,SUMPRODUCT(MAX(ROW(E$2:E7011)*(E7011=E$2:E7011)))))-COUNTBLANK(OFFSET(A$1,,,SUMPRODUCT(MAX(ROW(E$1:E7010)*(E2=E$1:E7010))))))</f>
        <v> </v>
      </c>
      <c r="K7011" s="26" t="str">
        <f>IF(OR(E7011="",E7011="!!!",F7011="NEW"),"",INDEX(J$1:J7010,SUMPRODUCT(MAX(ROW(E$1:E7010)*(E7011=E$1:E7010)))))</f>
        <v> </v>
      </c>
      <c r="L7011" s="27"/>
    </row>
    <row r="7012" spans="1:12">
      <c r="A7012" s="20" t="s">
        <v>2615</v>
      </c>
      <c r="E7012" s="22">
        <f>IF(D7012="?OLD","!!!","")</f>
        <v/>
      </c>
      <c r="F7012" s="23" t="str">
        <f>IF(OR(E7012="",E7012="!!!"),"",IF(NOT(ISNA(VLOOKUP(E7012,E$1:E7011,1,FALSE()))),"OLD",IF(AND(E7012&lt;&gt;"",E7012&lt;&gt;"!!!"),"NEW","")))</f>
        <v> </v>
      </c>
      <c r="G7012" s="24" t="str">
        <f>IF(OR(E7012="",E7012="!!!"),"",IF(OR(J7012=0,AND(J7012=1,K7012=1),AND(J7012=1,I7012="SBJ"),AND(J7012=1,I7012=0)),"?IN_FOCUS",IF(J7012&lt;=2,"?ACTIVATED",IF(J7012&lt;&gt;"","?FAMILIAR",IF(F7012="NEW",IF(ISNA(VLOOKUP(E7012,#REF!,1,FALSE())),"?TYPE_IDENTIFIABLE","?REFERENTIAL"),"_")))))</f>
        <v> </v>
      </c>
      <c r="H7012" s="25" t="str">
        <f>IF(J7012&lt;&gt;1,"",IF(I7012="SBJ","CB","?"))</f>
        <v> </v>
      </c>
      <c r="I7012" s="26" t="str">
        <f>IF(OR(E7012="",E7012="!!!",F7012="NEW"),"",INDEX(B7011:B$2,-1+SUMPRODUCT(MAX(ROW(E7011:E$2)*(E7012=E7011:E$2)))))</f>
        <v> </v>
      </c>
      <c r="J7012" s="26" t="str">
        <f>IF(OR(E7012="",E7012="!!!",F7012="NEW"),"",COUNTBLANK(OFFSET(A$1,,,SUMPRODUCT(MAX(ROW(E$2:E7012)*(E7012=E$2:E7012)))))-COUNTBLANK(OFFSET(A$1,,,SUMPRODUCT(MAX(ROW(E$1:E7011)*(E2=E$1:E7011))))))</f>
        <v> </v>
      </c>
      <c r="K7012" s="26" t="str">
        <f>IF(OR(E7012="",E7012="!!!",F7012="NEW"),"",INDEX(J$1:J7011,SUMPRODUCT(MAX(ROW(E$1:E7011)*(E7012=E$1:E7011)))))</f>
        <v> </v>
      </c>
      <c r="L7012" s="27"/>
    </row>
    <row r="7013" spans="1:12">
      <c r="A7013" s="20" t="s">
        <v>2616</v>
      </c>
      <c r="E7013" s="22">
        <f>IF(D7013="?OLD","!!!","")</f>
        <v/>
      </c>
      <c r="F7013" s="23" t="str">
        <f>IF(OR(E7013="",E7013="!!!"),"",IF(NOT(ISNA(VLOOKUP(E7013,E$1:E7012,1,FALSE()))),"OLD",IF(AND(E7013&lt;&gt;"",E7013&lt;&gt;"!!!"),"NEW","")))</f>
        <v> </v>
      </c>
      <c r="G7013" s="24" t="str">
        <f>IF(OR(E7013="",E7013="!!!"),"",IF(OR(J7013=0,AND(J7013=1,K7013=1),AND(J7013=1,I7013="SBJ"),AND(J7013=1,I7013=0)),"?IN_FOCUS",IF(J7013&lt;=2,"?ACTIVATED",IF(J7013&lt;&gt;"","?FAMILIAR",IF(F7013="NEW",IF(ISNA(VLOOKUP(E7013,#REF!,1,FALSE())),"?TYPE_IDENTIFIABLE","?REFERENTIAL"),"_")))))</f>
        <v> </v>
      </c>
      <c r="H7013" s="25" t="str">
        <f>IF(J7013&lt;&gt;1,"",IF(I7013="SBJ","CB","?"))</f>
        <v> </v>
      </c>
      <c r="I7013" s="26" t="str">
        <f>IF(OR(E7013="",E7013="!!!",F7013="NEW"),"",INDEX(B7012:B$2,-1+SUMPRODUCT(MAX(ROW(E7012:E$2)*(E7013=E7012:E$2)))))</f>
        <v> </v>
      </c>
      <c r="J7013" s="26" t="str">
        <f>IF(OR(E7013="",E7013="!!!",F7013="NEW"),"",COUNTBLANK(OFFSET(A$1,,,SUMPRODUCT(MAX(ROW(E$2:E7013)*(E7013=E$2:E7013)))))-COUNTBLANK(OFFSET(A$1,,,SUMPRODUCT(MAX(ROW(E$1:E7012)*(E2=E$1:E7012))))))</f>
        <v> </v>
      </c>
      <c r="K7013" s="26" t="str">
        <f>IF(OR(E7013="",E7013="!!!",F7013="NEW"),"",INDEX(J$1:J7012,SUMPRODUCT(MAX(ROW(E$1:E7012)*(E7013=E$1:E7012)))))</f>
        <v> </v>
      </c>
      <c r="L7013" s="27"/>
    </row>
    <row r="7014" spans="1:12">
      <c r="A7014" s="20" t="s">
        <v>981</v>
      </c>
      <c r="E7014" s="22">
        <f>IF(D7014="?OLD","!!!","")</f>
        <v/>
      </c>
      <c r="F7014" s="23" t="str">
        <f>IF(OR(E7014="",E7014="!!!"),"",IF(NOT(ISNA(VLOOKUP(E7014,E$1:E7013,1,FALSE()))),"OLD",IF(AND(E7014&lt;&gt;"",E7014&lt;&gt;"!!!"),"NEW","")))</f>
        <v> </v>
      </c>
      <c r="G7014" s="24" t="str">
        <f>IF(OR(E7014="",E7014="!!!"),"",IF(OR(J7014=0,AND(J7014=1,K7014=1),AND(J7014=1,I7014="SBJ"),AND(J7014=1,I7014=0)),"?IN_FOCUS",IF(J7014&lt;=2,"?ACTIVATED",IF(J7014&lt;&gt;"","?FAMILIAR",IF(F7014="NEW",IF(ISNA(VLOOKUP(E7014,#REF!,1,FALSE())),"?TYPE_IDENTIFIABLE","?REFERENTIAL"),"_")))))</f>
        <v> </v>
      </c>
      <c r="H7014" s="25" t="str">
        <f>IF(J7014&lt;&gt;1,"",IF(I7014="SBJ","CB","?"))</f>
        <v> </v>
      </c>
      <c r="I7014" s="26" t="str">
        <f>IF(OR(E7014="",E7014="!!!",F7014="NEW"),"",INDEX(B7013:B$2,-1+SUMPRODUCT(MAX(ROW(E7013:E$2)*(E7014=E7013:E$2)))))</f>
        <v> </v>
      </c>
      <c r="J7014" s="26" t="str">
        <f>IF(OR(E7014="",E7014="!!!",F7014="NEW"),"",COUNTBLANK(OFFSET(A$1,,,SUMPRODUCT(MAX(ROW(E$2:E7014)*(E7014=E$2:E7014)))))-COUNTBLANK(OFFSET(A$1,,,SUMPRODUCT(MAX(ROW(E$1:E7013)*(E2=E$1:E7013))))))</f>
        <v> </v>
      </c>
      <c r="K7014" s="26" t="str">
        <f>IF(OR(E7014="",E7014="!!!",F7014="NEW"),"",INDEX(J$1:J7013,SUMPRODUCT(MAX(ROW(E$1:E7013)*(E7014=E$1:E7013)))))</f>
        <v> </v>
      </c>
      <c r="L7014" s="27"/>
    </row>
    <row r="7015" spans="1:12">
      <c r="A7015" s="20"/>
    </row>
    <row r="7016" spans="1:12">
      <c r="A7016" s="20" t="s">
        <v>2617</v>
      </c>
    </row>
    <row r="7017" spans="1:12">
      <c r="A7017" s="20" t="s">
        <v>1056</v>
      </c>
      <c r="B7017" s="21" t="s">
        <v>962</v>
      </c>
      <c r="C7017" s="21" t="s">
        <v>1028</v>
      </c>
      <c r="D7017" s="21" t="s">
        <v>964</v>
      </c>
      <c r="E7017" s="22">
        <f>IF(D7017="?OLD","!!!","")</f>
        <v/>
      </c>
      <c r="F7017" s="23" t="str">
        <f>IF(OR(E7017="",E7017="!!!"),"",IF(NOT(ISNA(VLOOKUP(E7017,E$1:E7016,1,FALSE()))),"OLD",IF(AND(E7017&lt;&gt;"",E7017&lt;&gt;"!!!"),"NEW","")))</f>
        <v> </v>
      </c>
      <c r="G7017" s="24" t="str">
        <f>IF(OR(E7017="",E7017="!!!"),"",IF(OR(J7017=0,AND(J7017=1,K7017=1),AND(J7017=1,I7017="SBJ"),AND(J7017=1,I7017=0)),"?IN_FOCUS",IF(J7017&lt;=2,"?ACTIVATED",IF(J7017&lt;&gt;"","?FAMILIAR",IF(F7017="NEW",IF(ISNA(VLOOKUP(E7017,#REF!,1,FALSE())),"?TYPE_IDENTIFIABLE","?REFERENTIAL"),"_")))))</f>
        <v> </v>
      </c>
      <c r="H7017" s="25" t="str">
        <f>IF(J7017&lt;&gt;1,"",IF(I7017="SBJ","CB","?"))</f>
        <v> </v>
      </c>
      <c r="I7017" s="26" t="str">
        <f>IF(OR(E7017="",E7017="!!!",F7017="NEW"),"",INDEX(B7016:B$2,-1+SUMPRODUCT(MAX(ROW(E7016:E$2)*(E7017=E7016:E$2)))))</f>
        <v> </v>
      </c>
      <c r="J7017" s="26" t="str">
        <f>IF(OR(E7017="",E7017="!!!",F7017="NEW"),"",COUNTBLANK(OFFSET(A$1,,,SUMPRODUCT(MAX(ROW(E$2:E7017)*(E7017=E$2:E7017)))))-COUNTBLANK(OFFSET(A$1,,,SUMPRODUCT(MAX(ROW(E$1:E7016)*(E2=E$1:E7016))))))</f>
        <v> </v>
      </c>
      <c r="K7017" s="26" t="str">
        <f>IF(OR(E7017="",E7017="!!!",F7017="NEW"),"",INDEX(J$1:J7016,SUMPRODUCT(MAX(ROW(E$1:E7016)*(E7017=E$1:E7016)))))</f>
        <v> </v>
      </c>
      <c r="L7017" s="27"/>
    </row>
    <row r="7018" spans="1:12">
      <c r="A7018" s="20" t="s">
        <v>966</v>
      </c>
      <c r="E7018" s="22">
        <f>IF(D7018="?OLD","!!!","")</f>
        <v/>
      </c>
      <c r="F7018" s="23" t="str">
        <f>IF(OR(E7018="",E7018="!!!"),"",IF(NOT(ISNA(VLOOKUP(E7018,E$1:E7017,1,FALSE()))),"OLD",IF(AND(E7018&lt;&gt;"",E7018&lt;&gt;"!!!"),"NEW","")))</f>
        <v> </v>
      </c>
      <c r="G7018" s="24" t="str">
        <f>IF(OR(E7018="",E7018="!!!"),"",IF(OR(J7018=0,AND(J7018=1,K7018=1),AND(J7018=1,I7018="SBJ"),AND(J7018=1,I7018=0)),"?IN_FOCUS",IF(J7018&lt;=2,"?ACTIVATED",IF(J7018&lt;&gt;"","?FAMILIAR",IF(F7018="NEW",IF(ISNA(VLOOKUP(E7018,#REF!,1,FALSE())),"?TYPE_IDENTIFIABLE","?REFERENTIAL"),"_")))))</f>
        <v> </v>
      </c>
      <c r="H7018" s="25" t="str">
        <f>IF(J7018&lt;&gt;1,"",IF(I7018="SBJ","CB","?"))</f>
        <v> </v>
      </c>
      <c r="I7018" s="26" t="str">
        <f>IF(OR(E7018="",E7018="!!!",F7018="NEW"),"",INDEX(B7017:B$2,-1+SUMPRODUCT(MAX(ROW(E7017:E$2)*(E7018=E7017:E$2)))))</f>
        <v> </v>
      </c>
      <c r="J7018" s="26" t="str">
        <f>IF(OR(E7018="",E7018="!!!",F7018="NEW"),"",COUNTBLANK(OFFSET(A$1,,,SUMPRODUCT(MAX(ROW(E$2:E7018)*(E7018=E$2:E7018)))))-COUNTBLANK(OFFSET(A$1,,,SUMPRODUCT(MAX(ROW(E$1:E7017)*(E2=E$1:E7017))))))</f>
        <v> </v>
      </c>
      <c r="K7018" s="26" t="str">
        <f>IF(OR(E7018="",E7018="!!!",F7018="NEW"),"",INDEX(J$1:J7017,SUMPRODUCT(MAX(ROW(E$1:E7017)*(E7018=E$1:E7017)))))</f>
        <v> </v>
      </c>
      <c r="L7018" s="27"/>
    </row>
    <row r="7019" spans="1:12">
      <c r="A7019" s="20" t="s">
        <v>2618</v>
      </c>
      <c r="E7019" s="22">
        <f>IF(D7019="?OLD","!!!","")</f>
        <v/>
      </c>
      <c r="F7019" s="23" t="str">
        <f>IF(OR(E7019="",E7019="!!!"),"",IF(NOT(ISNA(VLOOKUP(E7019,E$1:E7018,1,FALSE()))),"OLD",IF(AND(E7019&lt;&gt;"",E7019&lt;&gt;"!!!"),"NEW","")))</f>
        <v> </v>
      </c>
      <c r="G7019" s="24" t="str">
        <f>IF(OR(E7019="",E7019="!!!"),"",IF(OR(J7019=0,AND(J7019=1,K7019=1),AND(J7019=1,I7019="SBJ"),AND(J7019=1,I7019=0)),"?IN_FOCUS",IF(J7019&lt;=2,"?ACTIVATED",IF(J7019&lt;&gt;"","?FAMILIAR",IF(F7019="NEW",IF(ISNA(VLOOKUP(E7019,#REF!,1,FALSE())),"?TYPE_IDENTIFIABLE","?REFERENTIAL"),"_")))))</f>
        <v> </v>
      </c>
      <c r="H7019" s="25" t="str">
        <f>IF(J7019&lt;&gt;1,"",IF(I7019="SBJ","CB","?"))</f>
        <v> </v>
      </c>
      <c r="I7019" s="26" t="str">
        <f>IF(OR(E7019="",E7019="!!!",F7019="NEW"),"",INDEX(B7018:B$2,-1+SUMPRODUCT(MAX(ROW(E7018:E$2)*(E7019=E7018:E$2)))))</f>
        <v> </v>
      </c>
      <c r="J7019" s="26" t="str">
        <f>IF(OR(E7019="",E7019="!!!",F7019="NEW"),"",COUNTBLANK(OFFSET(A$1,,,SUMPRODUCT(MAX(ROW(E$2:E7019)*(E7019=E$2:E7019)))))-COUNTBLANK(OFFSET(A$1,,,SUMPRODUCT(MAX(ROW(E$1:E7018)*(E2=E$1:E7018))))))</f>
        <v> </v>
      </c>
      <c r="K7019" s="26" t="str">
        <f>IF(OR(E7019="",E7019="!!!",F7019="NEW"),"",INDEX(J$1:J7018,SUMPRODUCT(MAX(ROW(E$1:E7018)*(E7019=E$1:E7018)))))</f>
        <v> </v>
      </c>
      <c r="L7019" s="27"/>
    </row>
    <row r="7020" spans="1:12">
      <c r="A7020" s="20" t="s">
        <v>974</v>
      </c>
      <c r="E7020" s="22">
        <f>IF(D7020="?OLD","!!!","")</f>
        <v/>
      </c>
      <c r="F7020" s="23" t="str">
        <f>IF(OR(E7020="",E7020="!!!"),"",IF(NOT(ISNA(VLOOKUP(E7020,E$1:E7019,1,FALSE()))),"OLD",IF(AND(E7020&lt;&gt;"",E7020&lt;&gt;"!!!"),"NEW","")))</f>
        <v> </v>
      </c>
      <c r="G7020" s="24" t="str">
        <f>IF(OR(E7020="",E7020="!!!"),"",IF(OR(J7020=0,AND(J7020=1,K7020=1),AND(J7020=1,I7020="SBJ"),AND(J7020=1,I7020=0)),"?IN_FOCUS",IF(J7020&lt;=2,"?ACTIVATED",IF(J7020&lt;&gt;"","?FAMILIAR",IF(F7020="NEW",IF(ISNA(VLOOKUP(E7020,#REF!,1,FALSE())),"?TYPE_IDENTIFIABLE","?REFERENTIAL"),"_")))))</f>
        <v> </v>
      </c>
      <c r="H7020" s="25" t="str">
        <f>IF(J7020&lt;&gt;1,"",IF(I7020="SBJ","CB","?"))</f>
        <v> </v>
      </c>
      <c r="I7020" s="26" t="str">
        <f>IF(OR(E7020="",E7020="!!!",F7020="NEW"),"",INDEX(B7019:B$2,-1+SUMPRODUCT(MAX(ROW(E7019:E$2)*(E7020=E7019:E$2)))))</f>
        <v> </v>
      </c>
      <c r="J7020" s="26" t="str">
        <f>IF(OR(E7020="",E7020="!!!",F7020="NEW"),"",COUNTBLANK(OFFSET(A$1,,,SUMPRODUCT(MAX(ROW(E$2:E7020)*(E7020=E$2:E7020)))))-COUNTBLANK(OFFSET(A$1,,,SUMPRODUCT(MAX(ROW(E$1:E7019)*(E2=E$1:E7019))))))</f>
        <v> </v>
      </c>
      <c r="K7020" s="26" t="str">
        <f>IF(OR(E7020="",E7020="!!!",F7020="NEW"),"",INDEX(J$1:J7019,SUMPRODUCT(MAX(ROW(E$1:E7019)*(E7020=E$1:E7019)))))</f>
        <v> </v>
      </c>
      <c r="L7020" s="27"/>
    </row>
    <row r="7021" spans="1:12">
      <c r="A7021" s="20" t="s">
        <v>1415</v>
      </c>
      <c r="E7021" s="22">
        <f>IF(D7021="?OLD","!!!","")</f>
        <v/>
      </c>
      <c r="F7021" s="23" t="str">
        <f>IF(OR(E7021="",E7021="!!!"),"",IF(NOT(ISNA(VLOOKUP(E7021,E$1:E7020,1,FALSE()))),"OLD",IF(AND(E7021&lt;&gt;"",E7021&lt;&gt;"!!!"),"NEW","")))</f>
        <v> </v>
      </c>
      <c r="G7021" s="24" t="str">
        <f>IF(OR(E7021="",E7021="!!!"),"",IF(OR(J7021=0,AND(J7021=1,K7021=1),AND(J7021=1,I7021="SBJ"),AND(J7021=1,I7021=0)),"?IN_FOCUS",IF(J7021&lt;=2,"?ACTIVATED",IF(J7021&lt;&gt;"","?FAMILIAR",IF(F7021="NEW",IF(ISNA(VLOOKUP(E7021,#REF!,1,FALSE())),"?TYPE_IDENTIFIABLE","?REFERENTIAL"),"_")))))</f>
        <v> </v>
      </c>
      <c r="H7021" s="25" t="str">
        <f>IF(J7021&lt;&gt;1,"",IF(I7021="SBJ","CB","?"))</f>
        <v> </v>
      </c>
      <c r="I7021" s="26" t="str">
        <f>IF(OR(E7021="",E7021="!!!",F7021="NEW"),"",INDEX(B7020:B$2,-1+SUMPRODUCT(MAX(ROW(E7020:E$2)*(E7021=E7020:E$2)))))</f>
        <v> </v>
      </c>
      <c r="J7021" s="26" t="str">
        <f>IF(OR(E7021="",E7021="!!!",F7021="NEW"),"",COUNTBLANK(OFFSET(A$1,,,SUMPRODUCT(MAX(ROW(E$2:E7021)*(E7021=E$2:E7021)))))-COUNTBLANK(OFFSET(A$1,,,SUMPRODUCT(MAX(ROW(E$1:E7020)*(E2=E$1:E7020))))))</f>
        <v> </v>
      </c>
      <c r="K7021" s="26" t="str">
        <f>IF(OR(E7021="",E7021="!!!",F7021="NEW"),"",INDEX(J$1:J7020,SUMPRODUCT(MAX(ROW(E$1:E7020)*(E7021=E$1:E7020)))))</f>
        <v> </v>
      </c>
      <c r="L7021" s="27"/>
    </row>
    <row r="7022" spans="1:12">
      <c r="A7022" s="20" t="s">
        <v>1019</v>
      </c>
      <c r="E7022" s="22">
        <f>IF(D7022="?OLD","!!!","")</f>
        <v/>
      </c>
      <c r="F7022" s="23" t="str">
        <f>IF(OR(E7022="",E7022="!!!"),"",IF(NOT(ISNA(VLOOKUP(E7022,E$1:E7021,1,FALSE()))),"OLD",IF(AND(E7022&lt;&gt;"",E7022&lt;&gt;"!!!"),"NEW","")))</f>
        <v> </v>
      </c>
      <c r="G7022" s="24" t="str">
        <f>IF(OR(E7022="",E7022="!!!"),"",IF(OR(J7022=0,AND(J7022=1,K7022=1),AND(J7022=1,I7022="SBJ"),AND(J7022=1,I7022=0)),"?IN_FOCUS",IF(J7022&lt;=2,"?ACTIVATED",IF(J7022&lt;&gt;"","?FAMILIAR",IF(F7022="NEW",IF(ISNA(VLOOKUP(E7022,#REF!,1,FALSE())),"?TYPE_IDENTIFIABLE","?REFERENTIAL"),"_")))))</f>
        <v> </v>
      </c>
      <c r="H7022" s="25" t="str">
        <f>IF(J7022&lt;&gt;1,"",IF(I7022="SBJ","CB","?"))</f>
        <v> </v>
      </c>
      <c r="I7022" s="26" t="str">
        <f>IF(OR(E7022="",E7022="!!!",F7022="NEW"),"",INDEX(B7021:B$2,-1+SUMPRODUCT(MAX(ROW(E7021:E$2)*(E7022=E7021:E$2)))))</f>
        <v> </v>
      </c>
      <c r="J7022" s="26" t="str">
        <f>IF(OR(E7022="",E7022="!!!",F7022="NEW"),"",COUNTBLANK(OFFSET(A$1,,,SUMPRODUCT(MAX(ROW(E$2:E7022)*(E7022=E$2:E7022)))))-COUNTBLANK(OFFSET(A$1,,,SUMPRODUCT(MAX(ROW(E$1:E7021)*(E2=E$1:E7021))))))</f>
        <v> </v>
      </c>
      <c r="K7022" s="26" t="str">
        <f>IF(OR(E7022="",E7022="!!!",F7022="NEW"),"",INDEX(J$1:J7021,SUMPRODUCT(MAX(ROW(E$1:E7021)*(E7022=E$1:E7021)))))</f>
        <v> </v>
      </c>
      <c r="L7022" s="27"/>
    </row>
    <row r="7023" spans="1:12">
      <c r="A7023" s="20" t="s">
        <v>979</v>
      </c>
      <c r="B7023" s="21" t="s">
        <v>980</v>
      </c>
      <c r="C7023" s="21" t="s">
        <v>963</v>
      </c>
      <c r="D7023" s="21" t="s">
        <v>964</v>
      </c>
      <c r="E7023" s="22">
        <f>IF(D7023="?OLD","!!!","")</f>
        <v/>
      </c>
      <c r="F7023" s="23" t="str">
        <f>IF(OR(E7023="",E7023="!!!"),"",IF(NOT(ISNA(VLOOKUP(E7023,E$1:E7022,1,FALSE()))),"OLD",IF(AND(E7023&lt;&gt;"",E7023&lt;&gt;"!!!"),"NEW","")))</f>
        <v> </v>
      </c>
      <c r="G7023" s="24" t="str">
        <f>IF(OR(E7023="",E7023="!!!"),"",IF(OR(J7023=0,AND(J7023=1,K7023=1),AND(J7023=1,I7023="SBJ"),AND(J7023=1,I7023=0)),"?IN_FOCUS",IF(J7023&lt;=2,"?ACTIVATED",IF(J7023&lt;&gt;"","?FAMILIAR",IF(F7023="NEW",IF(ISNA(VLOOKUP(E7023,#REF!,1,FALSE())),"?TYPE_IDENTIFIABLE","?REFERENTIAL"),"_")))))</f>
        <v> </v>
      </c>
      <c r="H7023" s="25" t="str">
        <f>IF(J7023&lt;&gt;1,"",IF(I7023="SBJ","CB","?"))</f>
        <v> </v>
      </c>
      <c r="I7023" s="26" t="str">
        <f>IF(OR(E7023="",E7023="!!!",F7023="NEW"),"",INDEX(B7022:B$2,-1+SUMPRODUCT(MAX(ROW(E7022:E$2)*(E7023=E7022:E$2)))))</f>
        <v> </v>
      </c>
      <c r="J7023" s="26" t="str">
        <f>IF(OR(E7023="",E7023="!!!",F7023="NEW"),"",COUNTBLANK(OFFSET(A$1,,,SUMPRODUCT(MAX(ROW(E$2:E7023)*(E7023=E$2:E7023)))))-COUNTBLANK(OFFSET(A$1,,,SUMPRODUCT(MAX(ROW(E$1:E7022)*(E2=E$1:E7022))))))</f>
        <v> </v>
      </c>
      <c r="K7023" s="26" t="str">
        <f>IF(OR(E7023="",E7023="!!!",F7023="NEW"),"",INDEX(J$1:J7022,SUMPRODUCT(MAX(ROW(E$1:E7022)*(E7023=E$1:E7022)))))</f>
        <v> </v>
      </c>
      <c r="L7023" s="27"/>
    </row>
    <row r="7024" spans="1:12">
      <c r="A7024" s="20" t="s">
        <v>1094</v>
      </c>
      <c r="E7024" s="22">
        <f>IF(D7024="?OLD","!!!","")</f>
        <v/>
      </c>
      <c r="F7024" s="23" t="str">
        <f>IF(OR(E7024="",E7024="!!!"),"",IF(NOT(ISNA(VLOOKUP(E7024,E$1:E7023,1,FALSE()))),"OLD",IF(AND(E7024&lt;&gt;"",E7024&lt;&gt;"!!!"),"NEW","")))</f>
        <v> </v>
      </c>
      <c r="G7024" s="24" t="str">
        <f>IF(OR(E7024="",E7024="!!!"),"",IF(OR(J7024=0,AND(J7024=1,K7024=1),AND(J7024=1,I7024="SBJ"),AND(J7024=1,I7024=0)),"?IN_FOCUS",IF(J7024&lt;=2,"?ACTIVATED",IF(J7024&lt;&gt;"","?FAMILIAR",IF(F7024="NEW",IF(ISNA(VLOOKUP(E7024,#REF!,1,FALSE())),"?TYPE_IDENTIFIABLE","?REFERENTIAL"),"_")))))</f>
        <v> </v>
      </c>
      <c r="H7024" s="25" t="str">
        <f>IF(J7024&lt;&gt;1,"",IF(I7024="SBJ","CB","?"))</f>
        <v> </v>
      </c>
      <c r="I7024" s="26" t="str">
        <f>IF(OR(E7024="",E7024="!!!",F7024="NEW"),"",INDEX(B7023:B$2,-1+SUMPRODUCT(MAX(ROW(E7023:E$2)*(E7024=E7023:E$2)))))</f>
        <v> </v>
      </c>
      <c r="J7024" s="26" t="str">
        <f>IF(OR(E7024="",E7024="!!!",F7024="NEW"),"",COUNTBLANK(OFFSET(A$1,,,SUMPRODUCT(MAX(ROW(E$2:E7024)*(E7024=E$2:E7024)))))-COUNTBLANK(OFFSET(A$1,,,SUMPRODUCT(MAX(ROW(E$1:E7023)*(E2=E$1:E7023))))))</f>
        <v> </v>
      </c>
      <c r="K7024" s="26" t="str">
        <f>IF(OR(E7024="",E7024="!!!",F7024="NEW"),"",INDEX(J$1:J7023,SUMPRODUCT(MAX(ROW(E$1:E7023)*(E7024=E$1:E7023)))))</f>
        <v> </v>
      </c>
      <c r="L7024" s="27"/>
    </row>
    <row r="7025" spans="1:12">
      <c r="A7025" s="20" t="s">
        <v>1181</v>
      </c>
      <c r="E7025" s="22">
        <f>IF(D7025="?OLD","!!!","")</f>
        <v/>
      </c>
      <c r="F7025" s="23" t="str">
        <f>IF(OR(E7025="",E7025="!!!"),"",IF(NOT(ISNA(VLOOKUP(E7025,E$1:E7024,1,FALSE()))),"OLD",IF(AND(E7025&lt;&gt;"",E7025&lt;&gt;"!!!"),"NEW","")))</f>
        <v> </v>
      </c>
      <c r="G7025" s="24" t="str">
        <f>IF(OR(E7025="",E7025="!!!"),"",IF(OR(J7025=0,AND(J7025=1,K7025=1),AND(J7025=1,I7025="SBJ"),AND(J7025=1,I7025=0)),"?IN_FOCUS",IF(J7025&lt;=2,"?ACTIVATED",IF(J7025&lt;&gt;"","?FAMILIAR",IF(F7025="NEW",IF(ISNA(VLOOKUP(E7025,#REF!,1,FALSE())),"?TYPE_IDENTIFIABLE","?REFERENTIAL"),"_")))))</f>
        <v> </v>
      </c>
      <c r="H7025" s="25" t="str">
        <f>IF(J7025&lt;&gt;1,"",IF(I7025="SBJ","CB","?"))</f>
        <v> </v>
      </c>
      <c r="I7025" s="26" t="str">
        <f>IF(OR(E7025="",E7025="!!!",F7025="NEW"),"",INDEX(B7024:B$2,-1+SUMPRODUCT(MAX(ROW(E7024:E$2)*(E7025=E7024:E$2)))))</f>
        <v> </v>
      </c>
      <c r="J7025" s="26" t="str">
        <f>IF(OR(E7025="",E7025="!!!",F7025="NEW"),"",COUNTBLANK(OFFSET(A$1,,,SUMPRODUCT(MAX(ROW(E$2:E7025)*(E7025=E$2:E7025)))))-COUNTBLANK(OFFSET(A$1,,,SUMPRODUCT(MAX(ROW(E$1:E7024)*(E2=E$1:E7024))))))</f>
        <v> </v>
      </c>
      <c r="K7025" s="26" t="str">
        <f>IF(OR(E7025="",E7025="!!!",F7025="NEW"),"",INDEX(J$1:J7024,SUMPRODUCT(MAX(ROW(E$1:E7024)*(E7025=E$1:E7024)))))</f>
        <v> </v>
      </c>
      <c r="L7025" s="27"/>
    </row>
    <row r="7026" spans="1:12">
      <c r="A7026" s="20" t="s">
        <v>1486</v>
      </c>
      <c r="B7026" s="21" t="s">
        <v>980</v>
      </c>
      <c r="C7026" s="21" t="s">
        <v>997</v>
      </c>
      <c r="D7026" s="21" t="s">
        <v>964</v>
      </c>
      <c r="E7026" s="22">
        <f>IF(D7026="?OLD","!!!","")</f>
        <v/>
      </c>
      <c r="F7026" s="23" t="str">
        <f>IF(OR(E7026="",E7026="!!!"),"",IF(NOT(ISNA(VLOOKUP(E7026,E$1:E7025,1,FALSE()))),"OLD",IF(AND(E7026&lt;&gt;"",E7026&lt;&gt;"!!!"),"NEW","")))</f>
        <v> </v>
      </c>
      <c r="G7026" s="24" t="str">
        <f>IF(OR(E7026="",E7026="!!!"),"",IF(OR(J7026=0,AND(J7026=1,K7026=1),AND(J7026=1,I7026="SBJ"),AND(J7026=1,I7026=0)),"?IN_FOCUS",IF(J7026&lt;=2,"?ACTIVATED",IF(J7026&lt;&gt;"","?FAMILIAR",IF(F7026="NEW",IF(ISNA(VLOOKUP(E7026,#REF!,1,FALSE())),"?TYPE_IDENTIFIABLE","?REFERENTIAL"),"_")))))</f>
        <v> </v>
      </c>
      <c r="H7026" s="25" t="str">
        <f>IF(J7026&lt;&gt;1,"",IF(I7026="SBJ","CB","?"))</f>
        <v> </v>
      </c>
      <c r="I7026" s="26" t="str">
        <f>IF(OR(E7026="",E7026="!!!",F7026="NEW"),"",INDEX(B7025:B$2,-1+SUMPRODUCT(MAX(ROW(E7025:E$2)*(E7026=E7025:E$2)))))</f>
        <v> </v>
      </c>
      <c r="J7026" s="26" t="str">
        <f>IF(OR(E7026="",E7026="!!!",F7026="NEW"),"",COUNTBLANK(OFFSET(A$1,,,SUMPRODUCT(MAX(ROW(E$2:E7026)*(E7026=E$2:E7026)))))-COUNTBLANK(OFFSET(A$1,,,SUMPRODUCT(MAX(ROW(E$1:E7025)*(E2=E$1:E7025))))))</f>
        <v> </v>
      </c>
      <c r="K7026" s="26" t="str">
        <f>IF(OR(E7026="",E7026="!!!",F7026="NEW"),"",INDEX(J$1:J7025,SUMPRODUCT(MAX(ROW(E$1:E7025)*(E7026=E$1:E7025)))))</f>
        <v> </v>
      </c>
      <c r="L7026" s="27"/>
    </row>
    <row r="7027" spans="1:12">
      <c r="A7027" s="20" t="s">
        <v>974</v>
      </c>
      <c r="E7027" s="22">
        <f>IF(D7027="?OLD","!!!","")</f>
        <v/>
      </c>
      <c r="F7027" s="23" t="str">
        <f>IF(OR(E7027="",E7027="!!!"),"",IF(NOT(ISNA(VLOOKUP(E7027,E$1:E7026,1,FALSE()))),"OLD",IF(AND(E7027&lt;&gt;"",E7027&lt;&gt;"!!!"),"NEW","")))</f>
        <v> </v>
      </c>
      <c r="G7027" s="24" t="str">
        <f>IF(OR(E7027="",E7027="!!!"),"",IF(OR(J7027=0,AND(J7027=1,K7027=1),AND(J7027=1,I7027="SBJ"),AND(J7027=1,I7027=0)),"?IN_FOCUS",IF(J7027&lt;=2,"?ACTIVATED",IF(J7027&lt;&gt;"","?FAMILIAR",IF(F7027="NEW",IF(ISNA(VLOOKUP(E7027,#REF!,1,FALSE())),"?TYPE_IDENTIFIABLE","?REFERENTIAL"),"_")))))</f>
        <v> </v>
      </c>
      <c r="H7027" s="25" t="str">
        <f>IF(J7027&lt;&gt;1,"",IF(I7027="SBJ","CB","?"))</f>
        <v> </v>
      </c>
      <c r="I7027" s="26" t="str">
        <f>IF(OR(E7027="",E7027="!!!",F7027="NEW"),"",INDEX(B7026:B$2,-1+SUMPRODUCT(MAX(ROW(E7026:E$2)*(E7027=E7026:E$2)))))</f>
        <v> </v>
      </c>
      <c r="J7027" s="26" t="str">
        <f>IF(OR(E7027="",E7027="!!!",F7027="NEW"),"",COUNTBLANK(OFFSET(A$1,,,SUMPRODUCT(MAX(ROW(E$2:E7027)*(E7027=E$2:E7027)))))-COUNTBLANK(OFFSET(A$1,,,SUMPRODUCT(MAX(ROW(E$1:E7026)*(E2=E$1:E7026))))))</f>
        <v> </v>
      </c>
      <c r="K7027" s="26" t="str">
        <f>IF(OR(E7027="",E7027="!!!",F7027="NEW"),"",INDEX(J$1:J7026,SUMPRODUCT(MAX(ROW(E$1:E7026)*(E7027=E$1:E7026)))))</f>
        <v> </v>
      </c>
      <c r="L7027" s="27"/>
    </row>
    <row r="7028" spans="1:12">
      <c r="A7028" s="20" t="s">
        <v>857</v>
      </c>
      <c r="B7028" s="21" t="s">
        <v>1046</v>
      </c>
      <c r="C7028" s="21" t="s">
        <v>985</v>
      </c>
      <c r="D7028" s="21" t="s">
        <v>964</v>
      </c>
      <c r="E7028" s="22">
        <f>IF(D7028="?OLD","!!!","")</f>
        <v/>
      </c>
      <c r="F7028" s="23" t="str">
        <f>IF(OR(E7028="",E7028="!!!"),"",IF(NOT(ISNA(VLOOKUP(E7028,E$1:E7027,1,FALSE()))),"OLD",IF(AND(E7028&lt;&gt;"",E7028&lt;&gt;"!!!"),"NEW","")))</f>
        <v> </v>
      </c>
      <c r="G7028" s="24" t="str">
        <f>IF(OR(E7028="",E7028="!!!"),"",IF(OR(J7028=0,AND(J7028=1,K7028=1),AND(J7028=1,I7028="SBJ"),AND(J7028=1,I7028=0)),"?IN_FOCUS",IF(J7028&lt;=2,"?ACTIVATED",IF(J7028&lt;&gt;"","?FAMILIAR",IF(F7028="NEW",IF(ISNA(VLOOKUP(E7028,#REF!,1,FALSE())),"?TYPE_IDENTIFIABLE","?REFERENTIAL"),"_")))))</f>
        <v> </v>
      </c>
      <c r="H7028" s="25" t="str">
        <f>IF(J7028&lt;&gt;1,"",IF(I7028="SBJ","CB","?"))</f>
        <v> </v>
      </c>
      <c r="I7028" s="26" t="str">
        <f>IF(OR(E7028="",E7028="!!!",F7028="NEW"),"",INDEX(B7027:B$2,-1+SUMPRODUCT(MAX(ROW(E7027:E$2)*(E7028=E7027:E$2)))))</f>
        <v> </v>
      </c>
      <c r="J7028" s="26" t="str">
        <f>IF(OR(E7028="",E7028="!!!",F7028="NEW"),"",COUNTBLANK(OFFSET(A$1,,,SUMPRODUCT(MAX(ROW(E$2:E7028)*(E7028=E$2:E7028)))))-COUNTBLANK(OFFSET(A$1,,,SUMPRODUCT(MAX(ROW(E$1:E7027)*(E2=E$1:E7027))))))</f>
        <v> </v>
      </c>
      <c r="K7028" s="26" t="str">
        <f>IF(OR(E7028="",E7028="!!!",F7028="NEW"),"",INDEX(J$1:J7027,SUMPRODUCT(MAX(ROW(E$1:E7027)*(E7028=E$1:E7027)))))</f>
        <v> </v>
      </c>
      <c r="L7028" s="27"/>
    </row>
    <row r="7029" spans="1:12">
      <c r="A7029" s="20" t="s">
        <v>170</v>
      </c>
      <c r="E7029" s="22">
        <f>IF(D7029="?OLD","!!!","")</f>
        <v/>
      </c>
      <c r="F7029" s="23" t="str">
        <f>IF(OR(E7029="",E7029="!!!"),"",IF(NOT(ISNA(VLOOKUP(E7029,E$1:E7028,1,FALSE()))),"OLD",IF(AND(E7029&lt;&gt;"",E7029&lt;&gt;"!!!"),"NEW","")))</f>
        <v> </v>
      </c>
      <c r="G7029" s="24" t="str">
        <f>IF(OR(E7029="",E7029="!!!"),"",IF(OR(J7029=0,AND(J7029=1,K7029=1),AND(J7029=1,I7029="SBJ"),AND(J7029=1,I7029=0)),"?IN_FOCUS",IF(J7029&lt;=2,"?ACTIVATED",IF(J7029&lt;&gt;"","?FAMILIAR",IF(F7029="NEW",IF(ISNA(VLOOKUP(E7029,#REF!,1,FALSE())),"?TYPE_IDENTIFIABLE","?REFERENTIAL"),"_")))))</f>
        <v> </v>
      </c>
      <c r="H7029" s="25" t="str">
        <f>IF(J7029&lt;&gt;1,"",IF(I7029="SBJ","CB","?"))</f>
        <v> </v>
      </c>
      <c r="I7029" s="26" t="str">
        <f>IF(OR(E7029="",E7029="!!!",F7029="NEW"),"",INDEX(B7028:B$2,-1+SUMPRODUCT(MAX(ROW(E7028:E$2)*(E7029=E7028:E$2)))))</f>
        <v> </v>
      </c>
      <c r="J7029" s="26" t="str">
        <f>IF(OR(E7029="",E7029="!!!",F7029="NEW"),"",COUNTBLANK(OFFSET(A$1,,,SUMPRODUCT(MAX(ROW(E$2:E7029)*(E7029=E$2:E7029)))))-COUNTBLANK(OFFSET(A$1,,,SUMPRODUCT(MAX(ROW(E$1:E7028)*(E2=E$1:E7028))))))</f>
        <v> </v>
      </c>
      <c r="K7029" s="26" t="str">
        <f>IF(OR(E7029="",E7029="!!!",F7029="NEW"),"",INDEX(J$1:J7028,SUMPRODUCT(MAX(ROW(E$1:E7028)*(E7029=E$1:E7028)))))</f>
        <v> </v>
      </c>
      <c r="L7029" s="27"/>
    </row>
    <row r="7030" spans="1:12">
      <c r="A7030" s="20" t="s">
        <v>970</v>
      </c>
      <c r="E7030" s="22">
        <f>IF(D7030="?OLD","!!!","")</f>
        <v/>
      </c>
      <c r="F7030" s="23" t="str">
        <f>IF(OR(E7030="",E7030="!!!"),"",IF(NOT(ISNA(VLOOKUP(E7030,E$1:E7029,1,FALSE()))),"OLD",IF(AND(E7030&lt;&gt;"",E7030&lt;&gt;"!!!"),"NEW","")))</f>
        <v> </v>
      </c>
      <c r="G7030" s="24" t="str">
        <f>IF(OR(E7030="",E7030="!!!"),"",IF(OR(J7030=0,AND(J7030=1,K7030=1),AND(J7030=1,I7030="SBJ"),AND(J7030=1,I7030=0)),"?IN_FOCUS",IF(J7030&lt;=2,"?ACTIVATED",IF(J7030&lt;&gt;"","?FAMILIAR",IF(F7030="NEW",IF(ISNA(VLOOKUP(E7030,#REF!,1,FALSE())),"?TYPE_IDENTIFIABLE","?REFERENTIAL"),"_")))))</f>
        <v> </v>
      </c>
      <c r="H7030" s="25" t="str">
        <f>IF(J7030&lt;&gt;1,"",IF(I7030="SBJ","CB","?"))</f>
        <v> </v>
      </c>
      <c r="I7030" s="26" t="str">
        <f>IF(OR(E7030="",E7030="!!!",F7030="NEW"),"",INDEX(B7029:B$2,-1+SUMPRODUCT(MAX(ROW(E7029:E$2)*(E7030=E7029:E$2)))))</f>
        <v> </v>
      </c>
      <c r="J7030" s="26" t="str">
        <f>IF(OR(E7030="",E7030="!!!",F7030="NEW"),"",COUNTBLANK(OFFSET(A$1,,,SUMPRODUCT(MAX(ROW(E$2:E7030)*(E7030=E$2:E7030)))))-COUNTBLANK(OFFSET(A$1,,,SUMPRODUCT(MAX(ROW(E$1:E7029)*(E2=E$1:E7029))))))</f>
        <v> </v>
      </c>
      <c r="K7030" s="26" t="str">
        <f>IF(OR(E7030="",E7030="!!!",F7030="NEW"),"",INDEX(J$1:J7029,SUMPRODUCT(MAX(ROW(E$1:E7029)*(E7030=E$1:E7029)))))</f>
        <v> </v>
      </c>
      <c r="L7030" s="27"/>
    </row>
    <row r="7031" spans="1:12">
      <c r="A7031" s="20" t="s">
        <v>2619</v>
      </c>
      <c r="B7031" s="21" t="s">
        <v>973</v>
      </c>
      <c r="C7031" s="21" t="s">
        <v>1004</v>
      </c>
      <c r="E7031" s="22">
        <f>IF(D7031="?OLD","!!!","")</f>
        <v/>
      </c>
      <c r="F7031" s="23" t="str">
        <f>IF(OR(E7031="",E7031="!!!"),"",IF(NOT(ISNA(VLOOKUP(E7031,E$1:E7030,1,FALSE()))),"OLD",IF(AND(E7031&lt;&gt;"",E7031&lt;&gt;"!!!"),"NEW","")))</f>
        <v> </v>
      </c>
      <c r="G7031" s="24" t="str">
        <f>IF(OR(E7031="",E7031="!!!"),"",IF(OR(J7031=0,AND(J7031=1,K7031=1),AND(J7031=1,I7031="SBJ"),AND(J7031=1,I7031=0)),"?IN_FOCUS",IF(J7031&lt;=2,"?ACTIVATED",IF(J7031&lt;&gt;"","?FAMILIAR",IF(F7031="NEW",IF(ISNA(VLOOKUP(E7031,#REF!,1,FALSE())),"?TYPE_IDENTIFIABLE","?REFERENTIAL"),"_")))))</f>
        <v> </v>
      </c>
      <c r="H7031" s="25" t="str">
        <f>IF(J7031&lt;&gt;1,"",IF(I7031="SBJ","CB","?"))</f>
        <v> </v>
      </c>
      <c r="I7031" s="26" t="str">
        <f>IF(OR(E7031="",E7031="!!!",F7031="NEW"),"",INDEX(B7030:B$2,-1+SUMPRODUCT(MAX(ROW(E7030:E$2)*(E7031=E7030:E$2)))))</f>
        <v> </v>
      </c>
      <c r="J7031" s="26" t="str">
        <f>IF(OR(E7031="",E7031="!!!",F7031="NEW"),"",COUNTBLANK(OFFSET(A$1,,,SUMPRODUCT(MAX(ROW(E$2:E7031)*(E7031=E$2:E7031)))))-COUNTBLANK(OFFSET(A$1,,,SUMPRODUCT(MAX(ROW(E$1:E7030)*(E2=E$1:E7030))))))</f>
        <v> </v>
      </c>
      <c r="K7031" s="26" t="str">
        <f>IF(OR(E7031="",E7031="!!!",F7031="NEW"),"",INDEX(J$1:J7030,SUMPRODUCT(MAX(ROW(E$1:E7030)*(E7031=E$1:E7030)))))</f>
        <v> </v>
      </c>
      <c r="L7031" s="27"/>
    </row>
    <row r="7032" spans="1:12">
      <c r="A7032" s="20" t="s">
        <v>1017</v>
      </c>
      <c r="E7032" s="22">
        <f>IF(D7032="?OLD","!!!","")</f>
        <v/>
      </c>
      <c r="F7032" s="23" t="str">
        <f>IF(OR(E7032="",E7032="!!!"),"",IF(NOT(ISNA(VLOOKUP(E7032,E$1:E7031,1,FALSE()))),"OLD",IF(AND(E7032&lt;&gt;"",E7032&lt;&gt;"!!!"),"NEW","")))</f>
        <v> </v>
      </c>
      <c r="G7032" s="24" t="str">
        <f>IF(OR(E7032="",E7032="!!!"),"",IF(OR(J7032=0,AND(J7032=1,K7032=1),AND(J7032=1,I7032="SBJ"),AND(J7032=1,I7032=0)),"?IN_FOCUS",IF(J7032&lt;=2,"?ACTIVATED",IF(J7032&lt;&gt;"","?FAMILIAR",IF(F7032="NEW",IF(ISNA(VLOOKUP(E7032,#REF!,1,FALSE())),"?TYPE_IDENTIFIABLE","?REFERENTIAL"),"_")))))</f>
        <v> </v>
      </c>
      <c r="H7032" s="25" t="str">
        <f>IF(J7032&lt;&gt;1,"",IF(I7032="SBJ","CB","?"))</f>
        <v> </v>
      </c>
      <c r="I7032" s="26" t="str">
        <f>IF(OR(E7032="",E7032="!!!",F7032="NEW"),"",INDEX(B7031:B$2,-1+SUMPRODUCT(MAX(ROW(E7031:E$2)*(E7032=E7031:E$2)))))</f>
        <v> </v>
      </c>
      <c r="J7032" s="26" t="str">
        <f>IF(OR(E7032="",E7032="!!!",F7032="NEW"),"",COUNTBLANK(OFFSET(A$1,,,SUMPRODUCT(MAX(ROW(E$2:E7032)*(E7032=E$2:E7032)))))-COUNTBLANK(OFFSET(A$1,,,SUMPRODUCT(MAX(ROW(E$1:E7031)*(E2=E$1:E7031))))))</f>
        <v> </v>
      </c>
      <c r="K7032" s="26" t="str">
        <f>IF(OR(E7032="",E7032="!!!",F7032="NEW"),"",INDEX(J$1:J7031,SUMPRODUCT(MAX(ROW(E$1:E7031)*(E7032=E$1:E7031)))))</f>
        <v> </v>
      </c>
      <c r="L7032" s="27"/>
    </row>
    <row r="7033" spans="1:12">
      <c r="A7033" s="20" t="s">
        <v>1610</v>
      </c>
      <c r="B7033" s="21" t="s">
        <v>980</v>
      </c>
      <c r="C7033" s="21" t="s">
        <v>963</v>
      </c>
      <c r="D7033" s="21" t="s">
        <v>964</v>
      </c>
      <c r="E7033" s="22">
        <f>IF(D7033="?OLD","!!!","")</f>
        <v/>
      </c>
      <c r="F7033" s="23" t="str">
        <f>IF(OR(E7033="",E7033="!!!"),"",IF(NOT(ISNA(VLOOKUP(E7033,E$1:E7032,1,FALSE()))),"OLD",IF(AND(E7033&lt;&gt;"",E7033&lt;&gt;"!!!"),"NEW","")))</f>
        <v> </v>
      </c>
      <c r="G7033" s="24" t="str">
        <f>IF(OR(E7033="",E7033="!!!"),"",IF(OR(J7033=0,AND(J7033=1,K7033=1),AND(J7033=1,I7033="SBJ"),AND(J7033=1,I7033=0)),"?IN_FOCUS",IF(J7033&lt;=2,"?ACTIVATED",IF(J7033&lt;&gt;"","?FAMILIAR",IF(F7033="NEW",IF(ISNA(VLOOKUP(E7033,#REF!,1,FALSE())),"?TYPE_IDENTIFIABLE","?REFERENTIAL"),"_")))))</f>
        <v> </v>
      </c>
      <c r="H7033" s="25" t="str">
        <f>IF(J7033&lt;&gt;1,"",IF(I7033="SBJ","CB","?"))</f>
        <v> </v>
      </c>
      <c r="I7033" s="26" t="str">
        <f>IF(OR(E7033="",E7033="!!!",F7033="NEW"),"",INDEX(B7032:B$2,-1+SUMPRODUCT(MAX(ROW(E7032:E$2)*(E7033=E7032:E$2)))))</f>
        <v> </v>
      </c>
      <c r="J7033" s="26" t="str">
        <f>IF(OR(E7033="",E7033="!!!",F7033="NEW"),"",COUNTBLANK(OFFSET(A$1,,,SUMPRODUCT(MAX(ROW(E$2:E7033)*(E7033=E$2:E7033)))))-COUNTBLANK(OFFSET(A$1,,,SUMPRODUCT(MAX(ROW(E$1:E7032)*(E2=E$1:E7032))))))</f>
        <v> </v>
      </c>
      <c r="K7033" s="26" t="str">
        <f>IF(OR(E7033="",E7033="!!!",F7033="NEW"),"",INDEX(J$1:J7032,SUMPRODUCT(MAX(ROW(E$1:E7032)*(E7033=E$1:E7032)))))</f>
        <v> </v>
      </c>
      <c r="L7033" s="27"/>
    </row>
    <row r="7034" spans="1:12">
      <c r="A7034" s="20" t="s">
        <v>970</v>
      </c>
      <c r="E7034" s="22">
        <f>IF(D7034="?OLD","!!!","")</f>
        <v/>
      </c>
      <c r="F7034" s="23" t="str">
        <f>IF(OR(E7034="",E7034="!!!"),"",IF(NOT(ISNA(VLOOKUP(E7034,E$1:E7033,1,FALSE()))),"OLD",IF(AND(E7034&lt;&gt;"",E7034&lt;&gt;"!!!"),"NEW","")))</f>
        <v> </v>
      </c>
      <c r="G7034" s="24" t="str">
        <f>IF(OR(E7034="",E7034="!!!"),"",IF(OR(J7034=0,AND(J7034=1,K7034=1),AND(J7034=1,I7034="SBJ"),AND(J7034=1,I7034=0)),"?IN_FOCUS",IF(J7034&lt;=2,"?ACTIVATED",IF(J7034&lt;&gt;"","?FAMILIAR",IF(F7034="NEW",IF(ISNA(VLOOKUP(E7034,#REF!,1,FALSE())),"?TYPE_IDENTIFIABLE","?REFERENTIAL"),"_")))))</f>
        <v> </v>
      </c>
      <c r="H7034" s="25" t="str">
        <f>IF(J7034&lt;&gt;1,"",IF(I7034="SBJ","CB","?"))</f>
        <v> </v>
      </c>
      <c r="I7034" s="26" t="str">
        <f>IF(OR(E7034="",E7034="!!!",F7034="NEW"),"",INDEX(B7033:B$2,-1+SUMPRODUCT(MAX(ROW(E7033:E$2)*(E7034=E7033:E$2)))))</f>
        <v> </v>
      </c>
      <c r="J7034" s="26" t="str">
        <f>IF(OR(E7034="",E7034="!!!",F7034="NEW"),"",COUNTBLANK(OFFSET(A$1,,,SUMPRODUCT(MAX(ROW(E$2:E7034)*(E7034=E$2:E7034)))))-COUNTBLANK(OFFSET(A$1,,,SUMPRODUCT(MAX(ROW(E$1:E7033)*(E2=E$1:E7033))))))</f>
        <v> </v>
      </c>
      <c r="K7034" s="26" t="str">
        <f>IF(OR(E7034="",E7034="!!!",F7034="NEW"),"",INDEX(J$1:J7033,SUMPRODUCT(MAX(ROW(E$1:E7033)*(E7034=E$1:E7033)))))</f>
        <v> </v>
      </c>
      <c r="L7034" s="27"/>
    </row>
    <row r="7035" spans="1:12">
      <c r="A7035" s="20" t="s">
        <v>1020</v>
      </c>
      <c r="E7035" s="22">
        <f>IF(D7035="?OLD","!!!","")</f>
        <v/>
      </c>
      <c r="F7035" s="23" t="str">
        <f>IF(OR(E7035="",E7035="!!!"),"",IF(NOT(ISNA(VLOOKUP(E7035,E$1:E7034,1,FALSE()))),"OLD",IF(AND(E7035&lt;&gt;"",E7035&lt;&gt;"!!!"),"NEW","")))</f>
        <v> </v>
      </c>
      <c r="G7035" s="24" t="str">
        <f>IF(OR(E7035="",E7035="!!!"),"",IF(OR(J7035=0,AND(J7035=1,K7035=1),AND(J7035=1,I7035="SBJ"),AND(J7035=1,I7035=0)),"?IN_FOCUS",IF(J7035&lt;=2,"?ACTIVATED",IF(J7035&lt;&gt;"","?FAMILIAR",IF(F7035="NEW",IF(ISNA(VLOOKUP(E7035,#REF!,1,FALSE())),"?TYPE_IDENTIFIABLE","?REFERENTIAL"),"_")))))</f>
        <v> </v>
      </c>
      <c r="H7035" s="25" t="str">
        <f>IF(J7035&lt;&gt;1,"",IF(I7035="SBJ","CB","?"))</f>
        <v> </v>
      </c>
      <c r="I7035" s="26" t="str">
        <f>IF(OR(E7035="",E7035="!!!",F7035="NEW"),"",INDEX(B7034:B$2,-1+SUMPRODUCT(MAX(ROW(E7034:E$2)*(E7035=E7034:E$2)))))</f>
        <v> </v>
      </c>
      <c r="J7035" s="26" t="str">
        <f>IF(OR(E7035="",E7035="!!!",F7035="NEW"),"",COUNTBLANK(OFFSET(A$1,,,SUMPRODUCT(MAX(ROW(E$2:E7035)*(E7035=E$2:E7035)))))-COUNTBLANK(OFFSET(A$1,,,SUMPRODUCT(MAX(ROW(E$1:E7034)*(E2=E$1:E7034))))))</f>
        <v> </v>
      </c>
      <c r="K7035" s="26" t="str">
        <f>IF(OR(E7035="",E7035="!!!",F7035="NEW"),"",INDEX(J$1:J7034,SUMPRODUCT(MAX(ROW(E$1:E7034)*(E7035=E$1:E7034)))))</f>
        <v> </v>
      </c>
      <c r="L7035" s="27"/>
    </row>
    <row r="7036" spans="1:12">
      <c r="A7036" s="20" t="s">
        <v>2620</v>
      </c>
      <c r="B7036" s="21" t="s">
        <v>1000</v>
      </c>
      <c r="C7036" s="21" t="s">
        <v>969</v>
      </c>
      <c r="D7036" s="21" t="s">
        <v>964</v>
      </c>
      <c r="E7036" s="22">
        <f>IF(D7036="?OLD","!!!","")</f>
        <v/>
      </c>
      <c r="F7036" s="23" t="str">
        <f>IF(OR(E7036="",E7036="!!!"),"",IF(NOT(ISNA(VLOOKUP(E7036,E$1:E7035,1,FALSE()))),"OLD",IF(AND(E7036&lt;&gt;"",E7036&lt;&gt;"!!!"),"NEW","")))</f>
        <v> </v>
      </c>
      <c r="G7036" s="24" t="str">
        <f>IF(OR(E7036="",E7036="!!!"),"",IF(OR(J7036=0,AND(J7036=1,K7036=1),AND(J7036=1,I7036="SBJ"),AND(J7036=1,I7036=0)),"?IN_FOCUS",IF(J7036&lt;=2,"?ACTIVATED",IF(J7036&lt;&gt;"","?FAMILIAR",IF(F7036="NEW",IF(ISNA(VLOOKUP(E7036,#REF!,1,FALSE())),"?TYPE_IDENTIFIABLE","?REFERENTIAL"),"_")))))</f>
        <v> </v>
      </c>
      <c r="H7036" s="25" t="str">
        <f>IF(J7036&lt;&gt;1,"",IF(I7036="SBJ","CB","?"))</f>
        <v> </v>
      </c>
      <c r="I7036" s="26" t="str">
        <f>IF(OR(E7036="",E7036="!!!",F7036="NEW"),"",INDEX(B7035:B$2,-1+SUMPRODUCT(MAX(ROW(E7035:E$2)*(E7036=E7035:E$2)))))</f>
        <v> </v>
      </c>
      <c r="J7036" s="26" t="str">
        <f>IF(OR(E7036="",E7036="!!!",F7036="NEW"),"",COUNTBLANK(OFFSET(A$1,,,SUMPRODUCT(MAX(ROW(E$2:E7036)*(E7036=E$2:E7036)))))-COUNTBLANK(OFFSET(A$1,,,SUMPRODUCT(MAX(ROW(E$1:E7035)*(E2=E$1:E7035))))))</f>
        <v> </v>
      </c>
      <c r="K7036" s="26" t="str">
        <f>IF(OR(E7036="",E7036="!!!",F7036="NEW"),"",INDEX(J$1:J7035,SUMPRODUCT(MAX(ROW(E$1:E7035)*(E7036=E$1:E7035)))))</f>
        <v> </v>
      </c>
      <c r="L7036" s="27"/>
    </row>
    <row r="7037" spans="1:12">
      <c r="A7037" s="20" t="s">
        <v>974</v>
      </c>
      <c r="E7037" s="22">
        <f>IF(D7037="?OLD","!!!","")</f>
        <v/>
      </c>
      <c r="F7037" s="23" t="str">
        <f>IF(OR(E7037="",E7037="!!!"),"",IF(NOT(ISNA(VLOOKUP(E7037,E$1:E7036,1,FALSE()))),"OLD",IF(AND(E7037&lt;&gt;"",E7037&lt;&gt;"!!!"),"NEW","")))</f>
        <v> </v>
      </c>
      <c r="G7037" s="24" t="str">
        <f>IF(OR(E7037="",E7037="!!!"),"",IF(OR(J7037=0,AND(J7037=1,K7037=1),AND(J7037=1,I7037="SBJ"),AND(J7037=1,I7037=0)),"?IN_FOCUS",IF(J7037&lt;=2,"?ACTIVATED",IF(J7037&lt;&gt;"","?FAMILIAR",IF(F7037="NEW",IF(ISNA(VLOOKUP(E7037,#REF!,1,FALSE())),"?TYPE_IDENTIFIABLE","?REFERENTIAL"),"_")))))</f>
        <v> </v>
      </c>
      <c r="H7037" s="25" t="str">
        <f>IF(J7037&lt;&gt;1,"",IF(I7037="SBJ","CB","?"))</f>
        <v> </v>
      </c>
      <c r="I7037" s="26" t="str">
        <f>IF(OR(E7037="",E7037="!!!",F7037="NEW"),"",INDEX(B7036:B$2,-1+SUMPRODUCT(MAX(ROW(E7036:E$2)*(E7037=E7036:E$2)))))</f>
        <v> </v>
      </c>
      <c r="J7037" s="26" t="str">
        <f>IF(OR(E7037="",E7037="!!!",F7037="NEW"),"",COUNTBLANK(OFFSET(A$1,,,SUMPRODUCT(MAX(ROW(E$2:E7037)*(E7037=E$2:E7037)))))-COUNTBLANK(OFFSET(A$1,,,SUMPRODUCT(MAX(ROW(E$1:E7036)*(E2=E$1:E7036))))))</f>
        <v> </v>
      </c>
      <c r="K7037" s="26" t="str">
        <f>IF(OR(E7037="",E7037="!!!",F7037="NEW"),"",INDEX(J$1:J7036,SUMPRODUCT(MAX(ROW(E$1:E7036)*(E7037=E$1:E7036)))))</f>
        <v> </v>
      </c>
      <c r="L7037" s="27"/>
    </row>
    <row r="7038" spans="1:12">
      <c r="A7038" s="20" t="s">
        <v>1106</v>
      </c>
      <c r="E7038" s="22">
        <f>IF(D7038="?OLD","!!!","")</f>
        <v/>
      </c>
      <c r="F7038" s="23" t="str">
        <f>IF(OR(E7038="",E7038="!!!"),"",IF(NOT(ISNA(VLOOKUP(E7038,E$1:E7037,1,FALSE()))),"OLD",IF(AND(E7038&lt;&gt;"",E7038&lt;&gt;"!!!"),"NEW","")))</f>
        <v> </v>
      </c>
      <c r="G7038" s="24" t="str">
        <f>IF(OR(E7038="",E7038="!!!"),"",IF(OR(J7038=0,AND(J7038=1,K7038=1),AND(J7038=1,I7038="SBJ"),AND(J7038=1,I7038=0)),"?IN_FOCUS",IF(J7038&lt;=2,"?ACTIVATED",IF(J7038&lt;&gt;"","?FAMILIAR",IF(F7038="NEW",IF(ISNA(VLOOKUP(E7038,#REF!,1,FALSE())),"?TYPE_IDENTIFIABLE","?REFERENTIAL"),"_")))))</f>
        <v> </v>
      </c>
      <c r="H7038" s="25" t="str">
        <f>IF(J7038&lt;&gt;1,"",IF(I7038="SBJ","CB","?"))</f>
        <v> </v>
      </c>
      <c r="I7038" s="26" t="str">
        <f>IF(OR(E7038="",E7038="!!!",F7038="NEW"),"",INDEX(B7037:B$2,-1+SUMPRODUCT(MAX(ROW(E7037:E$2)*(E7038=E7037:E$2)))))</f>
        <v> </v>
      </c>
      <c r="J7038" s="26" t="str">
        <f>IF(OR(E7038="",E7038="!!!",F7038="NEW"),"",COUNTBLANK(OFFSET(A$1,,,SUMPRODUCT(MAX(ROW(E$2:E7038)*(E7038=E$2:E7038)))))-COUNTBLANK(OFFSET(A$1,,,SUMPRODUCT(MAX(ROW(E$1:E7037)*(E2=E$1:E7037))))))</f>
        <v> </v>
      </c>
      <c r="K7038" s="26" t="str">
        <f>IF(OR(E7038="",E7038="!!!",F7038="NEW"),"",INDEX(J$1:J7037,SUMPRODUCT(MAX(ROW(E$1:E7037)*(E7038=E$1:E7037)))))</f>
        <v> </v>
      </c>
      <c r="L7038" s="27"/>
    </row>
    <row r="7039" spans="1:12">
      <c r="A7039" s="20" t="s">
        <v>1115</v>
      </c>
      <c r="E7039" s="22">
        <f>IF(D7039="?OLD","!!!","")</f>
        <v/>
      </c>
      <c r="F7039" s="23" t="str">
        <f>IF(OR(E7039="",E7039="!!!"),"",IF(NOT(ISNA(VLOOKUP(E7039,E$1:E7038,1,FALSE()))),"OLD",IF(AND(E7039&lt;&gt;"",E7039&lt;&gt;"!!!"),"NEW","")))</f>
        <v> </v>
      </c>
      <c r="G7039" s="24" t="str">
        <f>IF(OR(E7039="",E7039="!!!"),"",IF(OR(J7039=0,AND(J7039=1,K7039=1),AND(J7039=1,I7039="SBJ"),AND(J7039=1,I7039=0)),"?IN_FOCUS",IF(J7039&lt;=2,"?ACTIVATED",IF(J7039&lt;&gt;"","?FAMILIAR",IF(F7039="NEW",IF(ISNA(VLOOKUP(E7039,#REF!,1,FALSE())),"?TYPE_IDENTIFIABLE","?REFERENTIAL"),"_")))))</f>
        <v> </v>
      </c>
      <c r="H7039" s="25" t="str">
        <f>IF(J7039&lt;&gt;1,"",IF(I7039="SBJ","CB","?"))</f>
        <v> </v>
      </c>
      <c r="I7039" s="26" t="str">
        <f>IF(OR(E7039="",E7039="!!!",F7039="NEW"),"",INDEX(B7038:B$2,-1+SUMPRODUCT(MAX(ROW(E7038:E$2)*(E7039=E7038:E$2)))))</f>
        <v> </v>
      </c>
      <c r="J7039" s="26" t="str">
        <f>IF(OR(E7039="",E7039="!!!",F7039="NEW"),"",COUNTBLANK(OFFSET(A$1,,,SUMPRODUCT(MAX(ROW(E$2:E7039)*(E7039=E$2:E7039)))))-COUNTBLANK(OFFSET(A$1,,,SUMPRODUCT(MAX(ROW(E$1:E7038)*(E2=E$1:E7038))))))</f>
        <v> </v>
      </c>
      <c r="K7039" s="26" t="str">
        <f>IF(OR(E7039="",E7039="!!!",F7039="NEW"),"",INDEX(J$1:J7038,SUMPRODUCT(MAX(ROW(E$1:E7038)*(E7039=E$1:E7038)))))</f>
        <v> </v>
      </c>
      <c r="L7039" s="27"/>
    </row>
    <row r="7040" spans="1:12">
      <c r="A7040" s="20" t="s">
        <v>971</v>
      </c>
      <c r="E7040" s="22">
        <f>IF(D7040="?OLD","!!!","")</f>
        <v/>
      </c>
      <c r="F7040" s="23" t="str">
        <f>IF(OR(E7040="",E7040="!!!"),"",IF(NOT(ISNA(VLOOKUP(E7040,E$1:E7039,1,FALSE()))),"OLD",IF(AND(E7040&lt;&gt;"",E7040&lt;&gt;"!!!"),"NEW","")))</f>
        <v> </v>
      </c>
      <c r="G7040" s="24" t="str">
        <f>IF(OR(E7040="",E7040="!!!"),"",IF(OR(J7040=0,AND(J7040=1,K7040=1),AND(J7040=1,I7040="SBJ"),AND(J7040=1,I7040=0)),"?IN_FOCUS",IF(J7040&lt;=2,"?ACTIVATED",IF(J7040&lt;&gt;"","?FAMILIAR",IF(F7040="NEW",IF(ISNA(VLOOKUP(E7040,#REF!,1,FALSE())),"?TYPE_IDENTIFIABLE","?REFERENTIAL"),"_")))))</f>
        <v> </v>
      </c>
      <c r="H7040" s="25" t="str">
        <f>IF(J7040&lt;&gt;1,"",IF(I7040="SBJ","CB","?"))</f>
        <v> </v>
      </c>
      <c r="I7040" s="26" t="str">
        <f>IF(OR(E7040="",E7040="!!!",F7040="NEW"),"",INDEX(B7039:B$2,-1+SUMPRODUCT(MAX(ROW(E7039:E$2)*(E7040=E7039:E$2)))))</f>
        <v> </v>
      </c>
      <c r="J7040" s="26" t="str">
        <f>IF(OR(E7040="",E7040="!!!",F7040="NEW"),"",COUNTBLANK(OFFSET(A$1,,,SUMPRODUCT(MAX(ROW(E$2:E7040)*(E7040=E$2:E7040)))))-COUNTBLANK(OFFSET(A$1,,,SUMPRODUCT(MAX(ROW(E$1:E7039)*(E2=E$1:E7039))))))</f>
        <v> </v>
      </c>
      <c r="K7040" s="26" t="str">
        <f>IF(OR(E7040="",E7040="!!!",F7040="NEW"),"",INDEX(J$1:J7039,SUMPRODUCT(MAX(ROW(E$1:E7039)*(E7040=E$1:E7039)))))</f>
        <v> </v>
      </c>
      <c r="L7040" s="27"/>
    </row>
    <row r="7041" spans="1:12">
      <c r="A7041" s="20" t="s">
        <v>1291</v>
      </c>
      <c r="B7041" s="21" t="s">
        <v>980</v>
      </c>
      <c r="C7041" s="21" t="s">
        <v>963</v>
      </c>
      <c r="D7041" s="21" t="s">
        <v>964</v>
      </c>
      <c r="E7041" s="22">
        <f>IF(D7041="?OLD","!!!","")</f>
        <v/>
      </c>
      <c r="F7041" s="23" t="str">
        <f>IF(OR(E7041="",E7041="!!!"),"",IF(NOT(ISNA(VLOOKUP(E7041,E$1:E7040,1,FALSE()))),"OLD",IF(AND(E7041&lt;&gt;"",E7041&lt;&gt;"!!!"),"NEW","")))</f>
        <v> </v>
      </c>
      <c r="G7041" s="24" t="str">
        <f>IF(OR(E7041="",E7041="!!!"),"",IF(OR(J7041=0,AND(J7041=1,K7041=1),AND(J7041=1,I7041="SBJ"),AND(J7041=1,I7041=0)),"?IN_FOCUS",IF(J7041&lt;=2,"?ACTIVATED",IF(J7041&lt;&gt;"","?FAMILIAR",IF(F7041="NEW",IF(ISNA(VLOOKUP(E7041,#REF!,1,FALSE())),"?TYPE_IDENTIFIABLE","?REFERENTIAL"),"_")))))</f>
        <v> </v>
      </c>
      <c r="H7041" s="25" t="str">
        <f>IF(J7041&lt;&gt;1,"",IF(I7041="SBJ","CB","?"))</f>
        <v> </v>
      </c>
      <c r="I7041" s="26" t="str">
        <f>IF(OR(E7041="",E7041="!!!",F7041="NEW"),"",INDEX(B7040:B$2,-1+SUMPRODUCT(MAX(ROW(E7040:E$2)*(E7041=E7040:E$2)))))</f>
        <v> </v>
      </c>
      <c r="J7041" s="26" t="str">
        <f>IF(OR(E7041="",E7041="!!!",F7041="NEW"),"",COUNTBLANK(OFFSET(A$1,,,SUMPRODUCT(MAX(ROW(E$2:E7041)*(E7041=E$2:E7041)))))-COUNTBLANK(OFFSET(A$1,,,SUMPRODUCT(MAX(ROW(E$1:E7040)*(E2=E$1:E7040))))))</f>
        <v> </v>
      </c>
      <c r="K7041" s="26" t="str">
        <f>IF(OR(E7041="",E7041="!!!",F7041="NEW"),"",INDEX(J$1:J7040,SUMPRODUCT(MAX(ROW(E$1:E7040)*(E7041=E$1:E7040)))))</f>
        <v> </v>
      </c>
      <c r="L7041" s="27"/>
    </row>
    <row r="7042" spans="1:12">
      <c r="A7042" s="20" t="s">
        <v>974</v>
      </c>
      <c r="E7042" s="22">
        <f>IF(D7042="?OLD","!!!","")</f>
        <v/>
      </c>
      <c r="F7042" s="23" t="str">
        <f>IF(OR(E7042="",E7042="!!!"),"",IF(NOT(ISNA(VLOOKUP(E7042,E$1:E7041,1,FALSE()))),"OLD",IF(AND(E7042&lt;&gt;"",E7042&lt;&gt;"!!!"),"NEW","")))</f>
        <v> </v>
      </c>
      <c r="G7042" s="24" t="str">
        <f>IF(OR(E7042="",E7042="!!!"),"",IF(OR(J7042=0,AND(J7042=1,K7042=1),AND(J7042=1,I7042="SBJ"),AND(J7042=1,I7042=0)),"?IN_FOCUS",IF(J7042&lt;=2,"?ACTIVATED",IF(J7042&lt;&gt;"","?FAMILIAR",IF(F7042="NEW",IF(ISNA(VLOOKUP(E7042,#REF!,1,FALSE())),"?TYPE_IDENTIFIABLE","?REFERENTIAL"),"_")))))</f>
        <v> </v>
      </c>
      <c r="H7042" s="25" t="str">
        <f>IF(J7042&lt;&gt;1,"",IF(I7042="SBJ","CB","?"))</f>
        <v> </v>
      </c>
      <c r="I7042" s="26" t="str">
        <f>IF(OR(E7042="",E7042="!!!",F7042="NEW"),"",INDEX(B7041:B$2,-1+SUMPRODUCT(MAX(ROW(E7041:E$2)*(E7042=E7041:E$2)))))</f>
        <v> </v>
      </c>
      <c r="J7042" s="26" t="str">
        <f>IF(OR(E7042="",E7042="!!!",F7042="NEW"),"",COUNTBLANK(OFFSET(A$1,,,SUMPRODUCT(MAX(ROW(E$2:E7042)*(E7042=E$2:E7042)))))-COUNTBLANK(OFFSET(A$1,,,SUMPRODUCT(MAX(ROW(E$1:E7041)*(E2=E$1:E7041))))))</f>
        <v> </v>
      </c>
      <c r="K7042" s="26" t="str">
        <f>IF(OR(E7042="",E7042="!!!",F7042="NEW"),"",INDEX(J$1:J7041,SUMPRODUCT(MAX(ROW(E$1:E7041)*(E7042=E$1:E7041)))))</f>
        <v> </v>
      </c>
      <c r="L7042" s="27"/>
    </row>
    <row r="7043" spans="1:12">
      <c r="A7043" s="20" t="s">
        <v>1301</v>
      </c>
      <c r="E7043" s="22">
        <f>IF(D7043="?OLD","!!!","")</f>
        <v/>
      </c>
      <c r="F7043" s="23" t="str">
        <f>IF(OR(E7043="",E7043="!!!"),"",IF(NOT(ISNA(VLOOKUP(E7043,E$1:E7042,1,FALSE()))),"OLD",IF(AND(E7043&lt;&gt;"",E7043&lt;&gt;"!!!"),"NEW","")))</f>
        <v> </v>
      </c>
      <c r="G7043" s="24" t="str">
        <f>IF(OR(E7043="",E7043="!!!"),"",IF(OR(J7043=0,AND(J7043=1,K7043=1),AND(J7043=1,I7043="SBJ"),AND(J7043=1,I7043=0)),"?IN_FOCUS",IF(J7043&lt;=2,"?ACTIVATED",IF(J7043&lt;&gt;"","?FAMILIAR",IF(F7043="NEW",IF(ISNA(VLOOKUP(E7043,#REF!,1,FALSE())),"?TYPE_IDENTIFIABLE","?REFERENTIAL"),"_")))))</f>
        <v> </v>
      </c>
      <c r="H7043" s="25" t="str">
        <f>IF(J7043&lt;&gt;1,"",IF(I7043="SBJ","CB","?"))</f>
        <v> </v>
      </c>
      <c r="I7043" s="26" t="str">
        <f>IF(OR(E7043="",E7043="!!!",F7043="NEW"),"",INDEX(B7042:B$2,-1+SUMPRODUCT(MAX(ROW(E7042:E$2)*(E7043=E7042:E$2)))))</f>
        <v> </v>
      </c>
      <c r="J7043" s="26" t="str">
        <f>IF(OR(E7043="",E7043="!!!",F7043="NEW"),"",COUNTBLANK(OFFSET(A$1,,,SUMPRODUCT(MAX(ROW(E$2:E7043)*(E7043=E$2:E7043)))))-COUNTBLANK(OFFSET(A$1,,,SUMPRODUCT(MAX(ROW(E$1:E7042)*(E2=E$1:E7042))))))</f>
        <v> </v>
      </c>
      <c r="K7043" s="26" t="str">
        <f>IF(OR(E7043="",E7043="!!!",F7043="NEW"),"",INDEX(J$1:J7042,SUMPRODUCT(MAX(ROW(E$1:E7042)*(E7043=E$1:E7042)))))</f>
        <v> </v>
      </c>
      <c r="L7043" s="27"/>
    </row>
    <row r="7044" spans="1:12">
      <c r="A7044" s="20" t="s">
        <v>1019</v>
      </c>
      <c r="E7044" s="22">
        <f>IF(D7044="?OLD","!!!","")</f>
        <v/>
      </c>
      <c r="F7044" s="23" t="str">
        <f>IF(OR(E7044="",E7044="!!!"),"",IF(NOT(ISNA(VLOOKUP(E7044,E$1:E7043,1,FALSE()))),"OLD",IF(AND(E7044&lt;&gt;"",E7044&lt;&gt;"!!!"),"NEW","")))</f>
        <v> </v>
      </c>
      <c r="G7044" s="24" t="str">
        <f>IF(OR(E7044="",E7044="!!!"),"",IF(OR(J7044=0,AND(J7044=1,K7044=1),AND(J7044=1,I7044="SBJ"),AND(J7044=1,I7044=0)),"?IN_FOCUS",IF(J7044&lt;=2,"?ACTIVATED",IF(J7044&lt;&gt;"","?FAMILIAR",IF(F7044="NEW",IF(ISNA(VLOOKUP(E7044,#REF!,1,FALSE())),"?TYPE_IDENTIFIABLE","?REFERENTIAL"),"_")))))</f>
        <v> </v>
      </c>
      <c r="H7044" s="25" t="str">
        <f>IF(J7044&lt;&gt;1,"",IF(I7044="SBJ","CB","?"))</f>
        <v> </v>
      </c>
      <c r="I7044" s="26" t="str">
        <f>IF(OR(E7044="",E7044="!!!",F7044="NEW"),"",INDEX(B7043:B$2,-1+SUMPRODUCT(MAX(ROW(E7043:E$2)*(E7044=E7043:E$2)))))</f>
        <v> </v>
      </c>
      <c r="J7044" s="26" t="str">
        <f>IF(OR(E7044="",E7044="!!!",F7044="NEW"),"",COUNTBLANK(OFFSET(A$1,,,SUMPRODUCT(MAX(ROW(E$2:E7044)*(E7044=E$2:E7044)))))-COUNTBLANK(OFFSET(A$1,,,SUMPRODUCT(MAX(ROW(E$1:E7043)*(E2=E$1:E7043))))))</f>
        <v> </v>
      </c>
      <c r="K7044" s="26" t="str">
        <f>IF(OR(E7044="",E7044="!!!",F7044="NEW"),"",INDEX(J$1:J7043,SUMPRODUCT(MAX(ROW(E$1:E7043)*(E7044=E$1:E7043)))))</f>
        <v> </v>
      </c>
      <c r="L7044" s="27"/>
    </row>
    <row r="7045" spans="1:12">
      <c r="A7045" s="20" t="s">
        <v>1020</v>
      </c>
      <c r="E7045" s="22">
        <f>IF(D7045="?OLD","!!!","")</f>
        <v/>
      </c>
      <c r="F7045" s="23" t="str">
        <f>IF(OR(E7045="",E7045="!!!"),"",IF(NOT(ISNA(VLOOKUP(E7045,E$1:E7044,1,FALSE()))),"OLD",IF(AND(E7045&lt;&gt;"",E7045&lt;&gt;"!!!"),"NEW","")))</f>
        <v> </v>
      </c>
      <c r="G7045" s="24" t="str">
        <f>IF(OR(E7045="",E7045="!!!"),"",IF(OR(J7045=0,AND(J7045=1,K7045=1),AND(J7045=1,I7045="SBJ"),AND(J7045=1,I7045=0)),"?IN_FOCUS",IF(J7045&lt;=2,"?ACTIVATED",IF(J7045&lt;&gt;"","?FAMILIAR",IF(F7045="NEW",IF(ISNA(VLOOKUP(E7045,#REF!,1,FALSE())),"?TYPE_IDENTIFIABLE","?REFERENTIAL"),"_")))))</f>
        <v> </v>
      </c>
      <c r="H7045" s="25" t="str">
        <f>IF(J7045&lt;&gt;1,"",IF(I7045="SBJ","CB","?"))</f>
        <v> </v>
      </c>
      <c r="I7045" s="26" t="str">
        <f>IF(OR(E7045="",E7045="!!!",F7045="NEW"),"",INDEX(B7044:B$2,-1+SUMPRODUCT(MAX(ROW(E7044:E$2)*(E7045=E7044:E$2)))))</f>
        <v> </v>
      </c>
      <c r="J7045" s="26" t="str">
        <f>IF(OR(E7045="",E7045="!!!",F7045="NEW"),"",COUNTBLANK(OFFSET(A$1,,,SUMPRODUCT(MAX(ROW(E$2:E7045)*(E7045=E$2:E7045)))))-COUNTBLANK(OFFSET(A$1,,,SUMPRODUCT(MAX(ROW(E$1:E7044)*(E2=E$1:E7044))))))</f>
        <v> </v>
      </c>
      <c r="K7045" s="26" t="str">
        <f>IF(OR(E7045="",E7045="!!!",F7045="NEW"),"",INDEX(J$1:J7044,SUMPRODUCT(MAX(ROW(E$1:E7044)*(E7045=E$1:E7044)))))</f>
        <v> </v>
      </c>
      <c r="L7045" s="27"/>
    </row>
    <row r="7046" spans="1:12">
      <c r="A7046" s="20" t="s">
        <v>2621</v>
      </c>
      <c r="B7046" s="21" t="s">
        <v>973</v>
      </c>
      <c r="C7046" s="21" t="s">
        <v>963</v>
      </c>
      <c r="D7046" s="21" t="s">
        <v>964</v>
      </c>
      <c r="E7046" s="22">
        <f>IF(D7046="?OLD","!!!","")</f>
        <v/>
      </c>
      <c r="F7046" s="23" t="str">
        <f>IF(OR(E7046="",E7046="!!!"),"",IF(NOT(ISNA(VLOOKUP(E7046,E$1:E7045,1,FALSE()))),"OLD",IF(AND(E7046&lt;&gt;"",E7046&lt;&gt;"!!!"),"NEW","")))</f>
        <v> </v>
      </c>
      <c r="G7046" s="24" t="str">
        <f>IF(OR(E7046="",E7046="!!!"),"",IF(OR(J7046=0,AND(J7046=1,K7046=1),AND(J7046=1,I7046="SBJ"),AND(J7046=1,I7046=0)),"?IN_FOCUS",IF(J7046&lt;=2,"?ACTIVATED",IF(J7046&lt;&gt;"","?FAMILIAR",IF(F7046="NEW",IF(ISNA(VLOOKUP(E7046,#REF!,1,FALSE())),"?TYPE_IDENTIFIABLE","?REFERENTIAL"),"_")))))</f>
        <v> </v>
      </c>
      <c r="H7046" s="25" t="str">
        <f>IF(J7046&lt;&gt;1,"",IF(I7046="SBJ","CB","?"))</f>
        <v> </v>
      </c>
      <c r="I7046" s="26" t="str">
        <f>IF(OR(E7046="",E7046="!!!",F7046="NEW"),"",INDEX(B7045:B$2,-1+SUMPRODUCT(MAX(ROW(E7045:E$2)*(E7046=E7045:E$2)))))</f>
        <v> </v>
      </c>
      <c r="J7046" s="26" t="str">
        <f>IF(OR(E7046="",E7046="!!!",F7046="NEW"),"",COUNTBLANK(OFFSET(A$1,,,SUMPRODUCT(MAX(ROW(E$2:E7046)*(E7046=E$2:E7046)))))-COUNTBLANK(OFFSET(A$1,,,SUMPRODUCT(MAX(ROW(E$1:E7045)*(E2=E$1:E7045))))))</f>
        <v> </v>
      </c>
      <c r="K7046" s="26" t="str">
        <f>IF(OR(E7046="",E7046="!!!",F7046="NEW"),"",INDEX(J$1:J7045,SUMPRODUCT(MAX(ROW(E$1:E7045)*(E7046=E$1:E7045)))))</f>
        <v> </v>
      </c>
      <c r="L7046" s="27"/>
    </row>
    <row r="7047" spans="1:12">
      <c r="A7047" s="20" t="s">
        <v>974</v>
      </c>
      <c r="E7047" s="22">
        <f>IF(D7047="?OLD","!!!","")</f>
        <v/>
      </c>
      <c r="F7047" s="23" t="str">
        <f>IF(OR(E7047="",E7047="!!!"),"",IF(NOT(ISNA(VLOOKUP(E7047,E$1:E7046,1,FALSE()))),"OLD",IF(AND(E7047&lt;&gt;"",E7047&lt;&gt;"!!!"),"NEW","")))</f>
        <v> </v>
      </c>
      <c r="G7047" s="24" t="str">
        <f>IF(OR(E7047="",E7047="!!!"),"",IF(OR(J7047=0,AND(J7047=1,K7047=1),AND(J7047=1,I7047="SBJ"),AND(J7047=1,I7047=0)),"?IN_FOCUS",IF(J7047&lt;=2,"?ACTIVATED",IF(J7047&lt;&gt;"","?FAMILIAR",IF(F7047="NEW",IF(ISNA(VLOOKUP(E7047,#REF!,1,FALSE())),"?TYPE_IDENTIFIABLE","?REFERENTIAL"),"_")))))</f>
        <v> </v>
      </c>
      <c r="H7047" s="25" t="str">
        <f>IF(J7047&lt;&gt;1,"",IF(I7047="SBJ","CB","?"))</f>
        <v> </v>
      </c>
      <c r="I7047" s="26" t="str">
        <f>IF(OR(E7047="",E7047="!!!",F7047="NEW"),"",INDEX(B7046:B$2,-1+SUMPRODUCT(MAX(ROW(E7046:E$2)*(E7047=E7046:E$2)))))</f>
        <v> </v>
      </c>
      <c r="J7047" s="26" t="str">
        <f>IF(OR(E7047="",E7047="!!!",F7047="NEW"),"",COUNTBLANK(OFFSET(A$1,,,SUMPRODUCT(MAX(ROW(E$2:E7047)*(E7047=E$2:E7047)))))-COUNTBLANK(OFFSET(A$1,,,SUMPRODUCT(MAX(ROW(E$1:E7046)*(E2=E$1:E7046))))))</f>
        <v> </v>
      </c>
      <c r="K7047" s="26" t="str">
        <f>IF(OR(E7047="",E7047="!!!",F7047="NEW"),"",INDEX(J$1:J7046,SUMPRODUCT(MAX(ROW(E$1:E7046)*(E7047=E$1:E7046)))))</f>
        <v> </v>
      </c>
      <c r="L7047" s="27"/>
    </row>
    <row r="7048" spans="1:12">
      <c r="A7048" s="20" t="s">
        <v>1773</v>
      </c>
      <c r="E7048" s="22">
        <f>IF(D7048="?OLD","!!!","")</f>
        <v/>
      </c>
      <c r="F7048" s="23" t="str">
        <f>IF(OR(E7048="",E7048="!!!"),"",IF(NOT(ISNA(VLOOKUP(E7048,E$1:E7047,1,FALSE()))),"OLD",IF(AND(E7048&lt;&gt;"",E7048&lt;&gt;"!!!"),"NEW","")))</f>
        <v> </v>
      </c>
      <c r="G7048" s="24" t="str">
        <f>IF(OR(E7048="",E7048="!!!"),"",IF(OR(J7048=0,AND(J7048=1,K7048=1),AND(J7048=1,I7048="SBJ"),AND(J7048=1,I7048=0)),"?IN_FOCUS",IF(J7048&lt;=2,"?ACTIVATED",IF(J7048&lt;&gt;"","?FAMILIAR",IF(F7048="NEW",IF(ISNA(VLOOKUP(E7048,#REF!,1,FALSE())),"?TYPE_IDENTIFIABLE","?REFERENTIAL"),"_")))))</f>
        <v> </v>
      </c>
      <c r="H7048" s="25" t="str">
        <f>IF(J7048&lt;&gt;1,"",IF(I7048="SBJ","CB","?"))</f>
        <v> </v>
      </c>
      <c r="I7048" s="26" t="str">
        <f>IF(OR(E7048="",E7048="!!!",F7048="NEW"),"",INDEX(B7047:B$2,-1+SUMPRODUCT(MAX(ROW(E7047:E$2)*(E7048=E7047:E$2)))))</f>
        <v> </v>
      </c>
      <c r="J7048" s="26" t="str">
        <f>IF(OR(E7048="",E7048="!!!",F7048="NEW"),"",COUNTBLANK(OFFSET(A$1,,,SUMPRODUCT(MAX(ROW(E$2:E7048)*(E7048=E$2:E7048)))))-COUNTBLANK(OFFSET(A$1,,,SUMPRODUCT(MAX(ROW(E$1:E7047)*(E2=E$1:E7047))))))</f>
        <v> </v>
      </c>
      <c r="K7048" s="26" t="str">
        <f>IF(OR(E7048="",E7048="!!!",F7048="NEW"),"",INDEX(J$1:J7047,SUMPRODUCT(MAX(ROW(E$1:E7047)*(E7048=E$1:E7047)))))</f>
        <v> </v>
      </c>
      <c r="L7048" s="27"/>
    </row>
    <row r="7049" spans="1:12">
      <c r="A7049" s="20" t="s">
        <v>1181</v>
      </c>
      <c r="E7049" s="22">
        <f>IF(D7049="?OLD","!!!","")</f>
        <v/>
      </c>
      <c r="F7049" s="23" t="str">
        <f>IF(OR(E7049="",E7049="!!!"),"",IF(NOT(ISNA(VLOOKUP(E7049,E$1:E7048,1,FALSE()))),"OLD",IF(AND(E7049&lt;&gt;"",E7049&lt;&gt;"!!!"),"NEW","")))</f>
        <v> </v>
      </c>
      <c r="G7049" s="24" t="str">
        <f>IF(OR(E7049="",E7049="!!!"),"",IF(OR(J7049=0,AND(J7049=1,K7049=1),AND(J7049=1,I7049="SBJ"),AND(J7049=1,I7049=0)),"?IN_FOCUS",IF(J7049&lt;=2,"?ACTIVATED",IF(J7049&lt;&gt;"","?FAMILIAR",IF(F7049="NEW",IF(ISNA(VLOOKUP(E7049,#REF!,1,FALSE())),"?TYPE_IDENTIFIABLE","?REFERENTIAL"),"_")))))</f>
        <v> </v>
      </c>
      <c r="H7049" s="25" t="str">
        <f>IF(J7049&lt;&gt;1,"",IF(I7049="SBJ","CB","?"))</f>
        <v> </v>
      </c>
      <c r="I7049" s="26" t="str">
        <f>IF(OR(E7049="",E7049="!!!",F7049="NEW"),"",INDEX(B7048:B$2,-1+SUMPRODUCT(MAX(ROW(E7048:E$2)*(E7049=E7048:E$2)))))</f>
        <v> </v>
      </c>
      <c r="J7049" s="26" t="str">
        <f>IF(OR(E7049="",E7049="!!!",F7049="NEW"),"",COUNTBLANK(OFFSET(A$1,,,SUMPRODUCT(MAX(ROW(E$2:E7049)*(E7049=E$2:E7049)))))-COUNTBLANK(OFFSET(A$1,,,SUMPRODUCT(MAX(ROW(E$1:E7048)*(E2=E$1:E7048))))))</f>
        <v> </v>
      </c>
      <c r="K7049" s="26" t="str">
        <f>IF(OR(E7049="",E7049="!!!",F7049="NEW"),"",INDEX(J$1:J7048,SUMPRODUCT(MAX(ROW(E$1:E7048)*(E7049=E$1:E7048)))))</f>
        <v> </v>
      </c>
      <c r="L7049" s="27"/>
    </row>
    <row r="7050" spans="1:12">
      <c r="A7050" s="20" t="s">
        <v>2622</v>
      </c>
      <c r="B7050" s="21" t="s">
        <v>980</v>
      </c>
      <c r="C7050" s="21" t="s">
        <v>997</v>
      </c>
      <c r="D7050" s="21" t="s">
        <v>964</v>
      </c>
      <c r="E7050" s="22">
        <f>IF(D7050="?OLD","!!!","")</f>
        <v/>
      </c>
      <c r="F7050" s="23" t="str">
        <f>IF(OR(E7050="",E7050="!!!"),"",IF(NOT(ISNA(VLOOKUP(E7050,E$1:E7049,1,FALSE()))),"OLD",IF(AND(E7050&lt;&gt;"",E7050&lt;&gt;"!!!"),"NEW","")))</f>
        <v> </v>
      </c>
      <c r="G7050" s="24" t="str">
        <f>IF(OR(E7050="",E7050="!!!"),"",IF(OR(J7050=0,AND(J7050=1,K7050=1),AND(J7050=1,I7050="SBJ"),AND(J7050=1,I7050=0)),"?IN_FOCUS",IF(J7050&lt;=2,"?ACTIVATED",IF(J7050&lt;&gt;"","?FAMILIAR",IF(F7050="NEW",IF(ISNA(VLOOKUP(E7050,#REF!,1,FALSE())),"?TYPE_IDENTIFIABLE","?REFERENTIAL"),"_")))))</f>
        <v> </v>
      </c>
      <c r="H7050" s="25" t="str">
        <f>IF(J7050&lt;&gt;1,"",IF(I7050="SBJ","CB","?"))</f>
        <v> </v>
      </c>
      <c r="I7050" s="26" t="str">
        <f>IF(OR(E7050="",E7050="!!!",F7050="NEW"),"",INDEX(B7049:B$2,-1+SUMPRODUCT(MAX(ROW(E7049:E$2)*(E7050=E7049:E$2)))))</f>
        <v> </v>
      </c>
      <c r="J7050" s="26" t="str">
        <f>IF(OR(E7050="",E7050="!!!",F7050="NEW"),"",COUNTBLANK(OFFSET(A$1,,,SUMPRODUCT(MAX(ROW(E$2:E7050)*(E7050=E$2:E7050)))))-COUNTBLANK(OFFSET(A$1,,,SUMPRODUCT(MAX(ROW(E$1:E7049)*(E2=E$1:E7049))))))</f>
        <v> </v>
      </c>
      <c r="K7050" s="26" t="str">
        <f>IF(OR(E7050="",E7050="!!!",F7050="NEW"),"",INDEX(J$1:J7049,SUMPRODUCT(MAX(ROW(E$1:E7049)*(E7050=E$1:E7049)))))</f>
        <v> </v>
      </c>
      <c r="L7050" s="27"/>
    </row>
    <row r="7051" spans="1:12">
      <c r="A7051" s="20" t="s">
        <v>981</v>
      </c>
      <c r="E7051" s="22">
        <f>IF(D7051="?OLD","!!!","")</f>
        <v/>
      </c>
      <c r="F7051" s="23" t="str">
        <f>IF(OR(E7051="",E7051="!!!"),"",IF(NOT(ISNA(VLOOKUP(E7051,E$1:E7050,1,FALSE()))),"OLD",IF(AND(E7051&lt;&gt;"",E7051&lt;&gt;"!!!"),"NEW","")))</f>
        <v> </v>
      </c>
      <c r="G7051" s="24" t="str">
        <f>IF(OR(E7051="",E7051="!!!"),"",IF(OR(J7051=0,AND(J7051=1,K7051=1),AND(J7051=1,I7051="SBJ"),AND(J7051=1,I7051=0)),"?IN_FOCUS",IF(J7051&lt;=2,"?ACTIVATED",IF(J7051&lt;&gt;"","?FAMILIAR",IF(F7051="NEW",IF(ISNA(VLOOKUP(E7051,#REF!,1,FALSE())),"?TYPE_IDENTIFIABLE","?REFERENTIAL"),"_")))))</f>
        <v> </v>
      </c>
      <c r="H7051" s="25" t="str">
        <f>IF(J7051&lt;&gt;1,"",IF(I7051="SBJ","CB","?"))</f>
        <v> </v>
      </c>
      <c r="I7051" s="26" t="str">
        <f>IF(OR(E7051="",E7051="!!!",F7051="NEW"),"",INDEX(B7050:B$2,-1+SUMPRODUCT(MAX(ROW(E7050:E$2)*(E7051=E7050:E$2)))))</f>
        <v> </v>
      </c>
      <c r="J7051" s="26" t="str">
        <f>IF(OR(E7051="",E7051="!!!",F7051="NEW"),"",COUNTBLANK(OFFSET(A$1,,,SUMPRODUCT(MAX(ROW(E$2:E7051)*(E7051=E$2:E7051)))))-COUNTBLANK(OFFSET(A$1,,,SUMPRODUCT(MAX(ROW(E$1:E7050)*(E2=E$1:E7050))))))</f>
        <v> </v>
      </c>
      <c r="K7051" s="26" t="str">
        <f>IF(OR(E7051="",E7051="!!!",F7051="NEW"),"",INDEX(J$1:J7050,SUMPRODUCT(MAX(ROW(E$1:E7050)*(E7051=E$1:E7050)))))</f>
        <v> </v>
      </c>
      <c r="L7051" s="27"/>
    </row>
    <row r="7052" spans="1:12">
      <c r="A7052" s="20"/>
    </row>
    <row r="7053" spans="1:12">
      <c r="A7053" s="20" t="s">
        <v>2623</v>
      </c>
    </row>
    <row r="7054" spans="1:12">
      <c r="A7054" s="20" t="s">
        <v>983</v>
      </c>
      <c r="B7054" s="21" t="s">
        <v>984</v>
      </c>
      <c r="C7054" s="21" t="s">
        <v>985</v>
      </c>
      <c r="D7054" s="21" t="s">
        <v>964</v>
      </c>
      <c r="E7054" s="22">
        <f>IF(D7054="?OLD","!!!","")</f>
        <v/>
      </c>
      <c r="F7054" s="23" t="str">
        <f>IF(OR(E7054="",E7054="!!!"),"",IF(NOT(ISNA(VLOOKUP(E7054,E$1:E7053,1,FALSE()))),"OLD",IF(AND(E7054&lt;&gt;"",E7054&lt;&gt;"!!!"),"NEW","")))</f>
        <v> </v>
      </c>
      <c r="G7054" s="24" t="str">
        <f>IF(OR(E7054="",E7054="!!!"),"",IF(OR(J7054=0,AND(J7054=1,K7054=1),AND(J7054=1,I7054="SBJ"),AND(J7054=1,I7054=0)),"?IN_FOCUS",IF(J7054&lt;=2,"?ACTIVATED",IF(J7054&lt;&gt;"","?FAMILIAR",IF(F7054="NEW",IF(ISNA(VLOOKUP(E7054,#REF!,1,FALSE())),"?TYPE_IDENTIFIABLE","?REFERENTIAL"),"_")))))</f>
        <v> </v>
      </c>
      <c r="H7054" s="25" t="str">
        <f>IF(J7054&lt;&gt;1,"",IF(I7054="SBJ","CB","?"))</f>
        <v> </v>
      </c>
      <c r="I7054" s="26" t="str">
        <f>IF(OR(E7054="",E7054="!!!",F7054="NEW"),"",INDEX(B7053:B$2,-1+SUMPRODUCT(MAX(ROW(E7053:E$2)*(E7054=E7053:E$2)))))</f>
        <v> </v>
      </c>
      <c r="J7054" s="26" t="str">
        <f>IF(OR(E7054="",E7054="!!!",F7054="NEW"),"",COUNTBLANK(OFFSET(A$1,,,SUMPRODUCT(MAX(ROW(E$2:E7054)*(E7054=E$2:E7054)))))-COUNTBLANK(OFFSET(A$1,,,SUMPRODUCT(MAX(ROW(E$1:E7053)*(E2=E$1:E7053))))))</f>
        <v> </v>
      </c>
      <c r="K7054" s="26" t="str">
        <f>IF(OR(E7054="",E7054="!!!",F7054="NEW"),"",INDEX(J$1:J7053,SUMPRODUCT(MAX(ROW(E$1:E7053)*(E7054=E$1:E7053)))))</f>
        <v> </v>
      </c>
      <c r="L7054" s="27"/>
    </row>
    <row r="7055" spans="1:12">
      <c r="A7055" s="20" t="s">
        <v>1114</v>
      </c>
      <c r="E7055" s="22">
        <f>IF(D7055="?OLD","!!!","")</f>
        <v/>
      </c>
      <c r="F7055" s="23" t="str">
        <f>IF(OR(E7055="",E7055="!!!"),"",IF(NOT(ISNA(VLOOKUP(E7055,E$1:E7054,1,FALSE()))),"OLD",IF(AND(E7055&lt;&gt;"",E7055&lt;&gt;"!!!"),"NEW","")))</f>
        <v> </v>
      </c>
      <c r="G7055" s="24" t="str">
        <f>IF(OR(E7055="",E7055="!!!"),"",IF(OR(J7055=0,AND(J7055=1,K7055=1),AND(J7055=1,I7055="SBJ"),AND(J7055=1,I7055=0)),"?IN_FOCUS",IF(J7055&lt;=2,"?ACTIVATED",IF(J7055&lt;&gt;"","?FAMILIAR",IF(F7055="NEW",IF(ISNA(VLOOKUP(E7055,#REF!,1,FALSE())),"?TYPE_IDENTIFIABLE","?REFERENTIAL"),"_")))))</f>
        <v> </v>
      </c>
      <c r="H7055" s="25" t="str">
        <f>IF(J7055&lt;&gt;1,"",IF(I7055="SBJ","CB","?"))</f>
        <v> </v>
      </c>
      <c r="I7055" s="26" t="str">
        <f>IF(OR(E7055="",E7055="!!!",F7055="NEW"),"",INDEX(B7054:B$2,-1+SUMPRODUCT(MAX(ROW(E7054:E$2)*(E7055=E7054:E$2)))))</f>
        <v> </v>
      </c>
      <c r="J7055" s="26" t="str">
        <f>IF(OR(E7055="",E7055="!!!",F7055="NEW"),"",COUNTBLANK(OFFSET(A$1,,,SUMPRODUCT(MAX(ROW(E$2:E7055)*(E7055=E$2:E7055)))))-COUNTBLANK(OFFSET(A$1,,,SUMPRODUCT(MAX(ROW(E$1:E7054)*(E2=E$1:E7054))))))</f>
        <v> </v>
      </c>
      <c r="K7055" s="26" t="str">
        <f>IF(OR(E7055="",E7055="!!!",F7055="NEW"),"",INDEX(J$1:J7054,SUMPRODUCT(MAX(ROW(E$1:E7054)*(E7055=E$1:E7054)))))</f>
        <v> </v>
      </c>
      <c r="L7055" s="27"/>
    </row>
    <row r="7056" spans="1:12">
      <c r="A7056" s="20" t="s">
        <v>2332</v>
      </c>
      <c r="E7056" s="22">
        <f>IF(D7056="?OLD","!!!","")</f>
        <v/>
      </c>
      <c r="F7056" s="23" t="str">
        <f>IF(OR(E7056="",E7056="!!!"),"",IF(NOT(ISNA(VLOOKUP(E7056,E$1:E7055,1,FALSE()))),"OLD",IF(AND(E7056&lt;&gt;"",E7056&lt;&gt;"!!!"),"NEW","")))</f>
        <v> </v>
      </c>
      <c r="G7056" s="24" t="str">
        <f>IF(OR(E7056="",E7056="!!!"),"",IF(OR(J7056=0,AND(J7056=1,K7056=1),AND(J7056=1,I7056="SBJ"),AND(J7056=1,I7056=0)),"?IN_FOCUS",IF(J7056&lt;=2,"?ACTIVATED",IF(J7056&lt;&gt;"","?FAMILIAR",IF(F7056="NEW",IF(ISNA(VLOOKUP(E7056,#REF!,1,FALSE())),"?TYPE_IDENTIFIABLE","?REFERENTIAL"),"_")))))</f>
        <v> </v>
      </c>
      <c r="H7056" s="25" t="str">
        <f>IF(J7056&lt;&gt;1,"",IF(I7056="SBJ","CB","?"))</f>
        <v> </v>
      </c>
      <c r="I7056" s="26" t="str">
        <f>IF(OR(E7056="",E7056="!!!",F7056="NEW"),"",INDEX(B7055:B$2,-1+SUMPRODUCT(MAX(ROW(E7055:E$2)*(E7056=E7055:E$2)))))</f>
        <v> </v>
      </c>
      <c r="J7056" s="26" t="str">
        <f>IF(OR(E7056="",E7056="!!!",F7056="NEW"),"",COUNTBLANK(OFFSET(A$1,,,SUMPRODUCT(MAX(ROW(E$2:E7056)*(E7056=E$2:E7056)))))-COUNTBLANK(OFFSET(A$1,,,SUMPRODUCT(MAX(ROW(E$1:E7055)*(E2=E$1:E7055))))))</f>
        <v> </v>
      </c>
      <c r="K7056" s="26" t="str">
        <f>IF(OR(E7056="",E7056="!!!",F7056="NEW"),"",INDEX(J$1:J7055,SUMPRODUCT(MAX(ROW(E$1:E7055)*(E7056=E$1:E7055)))))</f>
        <v> </v>
      </c>
      <c r="L7056" s="27"/>
    </row>
    <row r="7057" spans="1:12">
      <c r="A7057" s="20" t="s">
        <v>974</v>
      </c>
      <c r="E7057" s="22">
        <f>IF(D7057="?OLD","!!!","")</f>
        <v/>
      </c>
      <c r="F7057" s="23" t="str">
        <f>IF(OR(E7057="",E7057="!!!"),"",IF(NOT(ISNA(VLOOKUP(E7057,E$1:E7056,1,FALSE()))),"OLD",IF(AND(E7057&lt;&gt;"",E7057&lt;&gt;"!!!"),"NEW","")))</f>
        <v> </v>
      </c>
      <c r="G7057" s="24" t="str">
        <f>IF(OR(E7057="",E7057="!!!"),"",IF(OR(J7057=0,AND(J7057=1,K7057=1),AND(J7057=1,I7057="SBJ"),AND(J7057=1,I7057=0)),"?IN_FOCUS",IF(J7057&lt;=2,"?ACTIVATED",IF(J7057&lt;&gt;"","?FAMILIAR",IF(F7057="NEW",IF(ISNA(VLOOKUP(E7057,#REF!,1,FALSE())),"?TYPE_IDENTIFIABLE","?REFERENTIAL"),"_")))))</f>
        <v> </v>
      </c>
      <c r="H7057" s="25" t="str">
        <f>IF(J7057&lt;&gt;1,"",IF(I7057="SBJ","CB","?"))</f>
        <v> </v>
      </c>
      <c r="I7057" s="26" t="str">
        <f>IF(OR(E7057="",E7057="!!!",F7057="NEW"),"",INDEX(B7056:B$2,-1+SUMPRODUCT(MAX(ROW(E7056:E$2)*(E7057=E7056:E$2)))))</f>
        <v> </v>
      </c>
      <c r="J7057" s="26" t="str">
        <f>IF(OR(E7057="",E7057="!!!",F7057="NEW"),"",COUNTBLANK(OFFSET(A$1,,,SUMPRODUCT(MAX(ROW(E$2:E7057)*(E7057=E$2:E7057)))))-COUNTBLANK(OFFSET(A$1,,,SUMPRODUCT(MAX(ROW(E$1:E7056)*(E2=E$1:E7056))))))</f>
        <v> </v>
      </c>
      <c r="K7057" s="26" t="str">
        <f>IF(OR(E7057="",E7057="!!!",F7057="NEW"),"",INDEX(J$1:J7056,SUMPRODUCT(MAX(ROW(E$1:E7056)*(E7057=E$1:E7056)))))</f>
        <v> </v>
      </c>
      <c r="L7057" s="27"/>
    </row>
    <row r="7058" spans="1:12">
      <c r="A7058" s="20" t="s">
        <v>1029</v>
      </c>
      <c r="B7058" s="21" t="s">
        <v>1046</v>
      </c>
      <c r="C7058" s="21" t="s">
        <v>1113</v>
      </c>
      <c r="E7058" s="22">
        <f>IF(D7058="?OLD","!!!","")</f>
        <v/>
      </c>
      <c r="F7058" s="23" t="str">
        <f>IF(OR(E7058="",E7058="!!!"),"",IF(NOT(ISNA(VLOOKUP(E7058,E$1:E7057,1,FALSE()))),"OLD",IF(AND(E7058&lt;&gt;"",E7058&lt;&gt;"!!!"),"NEW","")))</f>
        <v> </v>
      </c>
      <c r="G7058" s="24" t="str">
        <f>IF(OR(E7058="",E7058="!!!"),"",IF(OR(J7058=0,AND(J7058=1,K7058=1),AND(J7058=1,I7058="SBJ"),AND(J7058=1,I7058=0)),"?IN_FOCUS",IF(J7058&lt;=2,"?ACTIVATED",IF(J7058&lt;&gt;"","?FAMILIAR",IF(F7058="NEW",IF(ISNA(VLOOKUP(E7058,#REF!,1,FALSE())),"?TYPE_IDENTIFIABLE","?REFERENTIAL"),"_")))))</f>
        <v> </v>
      </c>
      <c r="H7058" s="25" t="str">
        <f>IF(J7058&lt;&gt;1,"",IF(I7058="SBJ","CB","?"))</f>
        <v> </v>
      </c>
      <c r="I7058" s="26" t="str">
        <f>IF(OR(E7058="",E7058="!!!",F7058="NEW"),"",INDEX(B7057:B$2,-1+SUMPRODUCT(MAX(ROW(E7057:E$2)*(E7058=E7057:E$2)))))</f>
        <v> </v>
      </c>
      <c r="J7058" s="26" t="str">
        <f>IF(OR(E7058="",E7058="!!!",F7058="NEW"),"",COUNTBLANK(OFFSET(A$1,,,SUMPRODUCT(MAX(ROW(E$2:E7058)*(E7058=E$2:E7058)))))-COUNTBLANK(OFFSET(A$1,,,SUMPRODUCT(MAX(ROW(E$1:E7057)*(E2=E$1:E7057))))))</f>
        <v> </v>
      </c>
      <c r="K7058" s="26" t="str">
        <f>IF(OR(E7058="",E7058="!!!",F7058="NEW"),"",INDEX(J$1:J7057,SUMPRODUCT(MAX(ROW(E$1:E7057)*(E7058=E$1:E7057)))))</f>
        <v> </v>
      </c>
      <c r="L7058" s="27"/>
    </row>
    <row r="7059" spans="1:12">
      <c r="A7059" s="20" t="s">
        <v>1053</v>
      </c>
      <c r="E7059" s="22">
        <f>IF(D7059="?OLD","!!!","")</f>
        <v/>
      </c>
      <c r="F7059" s="23" t="str">
        <f>IF(OR(E7059="",E7059="!!!"),"",IF(NOT(ISNA(VLOOKUP(E7059,E$1:E7058,1,FALSE()))),"OLD",IF(AND(E7059&lt;&gt;"",E7059&lt;&gt;"!!!"),"NEW","")))</f>
        <v> </v>
      </c>
      <c r="G7059" s="24" t="str">
        <f>IF(OR(E7059="",E7059="!!!"),"",IF(OR(J7059=0,AND(J7059=1,K7059=1),AND(J7059=1,I7059="SBJ"),AND(J7059=1,I7059=0)),"?IN_FOCUS",IF(J7059&lt;=2,"?ACTIVATED",IF(J7059&lt;&gt;"","?FAMILIAR",IF(F7059="NEW",IF(ISNA(VLOOKUP(E7059,#REF!,1,FALSE())),"?TYPE_IDENTIFIABLE","?REFERENTIAL"),"_")))))</f>
        <v> </v>
      </c>
      <c r="H7059" s="25" t="str">
        <f>IF(J7059&lt;&gt;1,"",IF(I7059="SBJ","CB","?"))</f>
        <v> </v>
      </c>
      <c r="I7059" s="26" t="str">
        <f>IF(OR(E7059="",E7059="!!!",F7059="NEW"),"",INDEX(B7058:B$2,-1+SUMPRODUCT(MAX(ROW(E7058:E$2)*(E7059=E7058:E$2)))))</f>
        <v> </v>
      </c>
      <c r="J7059" s="26" t="str">
        <f>IF(OR(E7059="",E7059="!!!",F7059="NEW"),"",COUNTBLANK(OFFSET(A$1,,,SUMPRODUCT(MAX(ROW(E$2:E7059)*(E7059=E$2:E7059)))))-COUNTBLANK(OFFSET(A$1,,,SUMPRODUCT(MAX(ROW(E$1:E7058)*(E2=E$1:E7058))))))</f>
        <v> </v>
      </c>
      <c r="K7059" s="26" t="str">
        <f>IF(OR(E7059="",E7059="!!!",F7059="NEW"),"",INDEX(J$1:J7058,SUMPRODUCT(MAX(ROW(E$1:E7058)*(E7059=E$1:E7058)))))</f>
        <v> </v>
      </c>
      <c r="L7059" s="27"/>
    </row>
    <row r="7060" spans="1:12">
      <c r="A7060" s="20" t="s">
        <v>1213</v>
      </c>
      <c r="B7060" s="21" t="s">
        <v>962</v>
      </c>
      <c r="C7060" s="21" t="s">
        <v>1028</v>
      </c>
      <c r="D7060" s="21" t="s">
        <v>964</v>
      </c>
      <c r="E7060" s="22">
        <f>IF(D7060="?OLD","!!!","")</f>
        <v/>
      </c>
      <c r="F7060" s="23" t="str">
        <f>IF(OR(E7060="",E7060="!!!"),"",IF(NOT(ISNA(VLOOKUP(E7060,E$1:E7059,1,FALSE()))),"OLD",IF(AND(E7060&lt;&gt;"",E7060&lt;&gt;"!!!"),"NEW","")))</f>
        <v> </v>
      </c>
      <c r="G7060" s="24" t="str">
        <f>IF(OR(E7060="",E7060="!!!"),"",IF(OR(J7060=0,AND(J7060=1,K7060=1),AND(J7060=1,I7060="SBJ"),AND(J7060=1,I7060=0)),"?IN_FOCUS",IF(J7060&lt;=2,"?ACTIVATED",IF(J7060&lt;&gt;"","?FAMILIAR",IF(F7060="NEW",IF(ISNA(VLOOKUP(E7060,#REF!,1,FALSE())),"?TYPE_IDENTIFIABLE","?REFERENTIAL"),"_")))))</f>
        <v> </v>
      </c>
      <c r="H7060" s="25" t="str">
        <f>IF(J7060&lt;&gt;1,"",IF(I7060="SBJ","CB","?"))</f>
        <v> </v>
      </c>
      <c r="I7060" s="26" t="str">
        <f>IF(OR(E7060="",E7060="!!!",F7060="NEW"),"",INDEX(B7059:B$2,-1+SUMPRODUCT(MAX(ROW(E7059:E$2)*(E7060=E7059:E$2)))))</f>
        <v> </v>
      </c>
      <c r="J7060" s="26" t="str">
        <f>IF(OR(E7060="",E7060="!!!",F7060="NEW"),"",COUNTBLANK(OFFSET(A$1,,,SUMPRODUCT(MAX(ROW(E$2:E7060)*(E7060=E$2:E7060)))))-COUNTBLANK(OFFSET(A$1,,,SUMPRODUCT(MAX(ROW(E$1:E7059)*(E2=E$1:E7059))))))</f>
        <v> </v>
      </c>
      <c r="K7060" s="26" t="str">
        <f>IF(OR(E7060="",E7060="!!!",F7060="NEW"),"",INDEX(J$1:J7059,SUMPRODUCT(MAX(ROW(E$1:E7059)*(E7060=E$1:E7059)))))</f>
        <v> </v>
      </c>
      <c r="L7060" s="27"/>
    </row>
    <row r="7061" spans="1:12">
      <c r="A7061" s="20" t="s">
        <v>1033</v>
      </c>
      <c r="B7061" s="21" t="s">
        <v>1049</v>
      </c>
      <c r="E7061" s="22">
        <f>IF(D7061="?OLD","!!!","")</f>
        <v/>
      </c>
      <c r="F7061" s="23" t="str">
        <f>IF(OR(E7061="",E7061="!!!"),"",IF(NOT(ISNA(VLOOKUP(E7061,E$1:E7060,1,FALSE()))),"OLD",IF(AND(E7061&lt;&gt;"",E7061&lt;&gt;"!!!"),"NEW","")))</f>
        <v> </v>
      </c>
      <c r="G7061" s="24" t="str">
        <f>IF(OR(E7061="",E7061="!!!"),"",IF(OR(J7061=0,AND(J7061=1,K7061=1),AND(J7061=1,I7061="SBJ"),AND(J7061=1,I7061=0)),"?IN_FOCUS",IF(J7061&lt;=2,"?ACTIVATED",IF(J7061&lt;&gt;"","?FAMILIAR",IF(F7061="NEW",IF(ISNA(VLOOKUP(E7061,#REF!,1,FALSE())),"?TYPE_IDENTIFIABLE","?REFERENTIAL"),"_")))))</f>
        <v> </v>
      </c>
      <c r="H7061" s="25" t="str">
        <f>IF(J7061&lt;&gt;1,"",IF(I7061="SBJ","CB","?"))</f>
        <v> </v>
      </c>
      <c r="I7061" s="26" t="str">
        <f>IF(OR(E7061="",E7061="!!!",F7061="NEW"),"",INDEX(B7060:B$2,-1+SUMPRODUCT(MAX(ROW(E7060:E$2)*(E7061=E7060:E$2)))))</f>
        <v> </v>
      </c>
      <c r="J7061" s="26" t="str">
        <f>IF(OR(E7061="",E7061="!!!",F7061="NEW"),"",COUNTBLANK(OFFSET(A$1,,,SUMPRODUCT(MAX(ROW(E$2:E7061)*(E7061=E$2:E7061)))))-COUNTBLANK(OFFSET(A$1,,,SUMPRODUCT(MAX(ROW(E$1:E7060)*(E2=E$1:E7060))))))</f>
        <v> </v>
      </c>
      <c r="K7061" s="26" t="str">
        <f>IF(OR(E7061="",E7061="!!!",F7061="NEW"),"",INDEX(J$1:J7060,SUMPRODUCT(MAX(ROW(E$1:E7060)*(E7061=E$1:E7060)))))</f>
        <v> </v>
      </c>
      <c r="L7061" s="27"/>
    </row>
    <row r="7062" spans="1:12">
      <c r="A7062" s="20" t="s">
        <v>103</v>
      </c>
      <c r="B7062" s="21" t="s">
        <v>1084</v>
      </c>
      <c r="C7062" s="21" t="s">
        <v>1028</v>
      </c>
      <c r="D7062" s="21" t="s">
        <v>964</v>
      </c>
      <c r="E7062" s="22">
        <f>IF(D7062="?OLD","!!!","")</f>
        <v/>
      </c>
      <c r="F7062" s="23" t="str">
        <f>IF(OR(E7062="",E7062="!!!"),"",IF(NOT(ISNA(VLOOKUP(E7062,E$1:E7061,1,FALSE()))),"OLD",IF(AND(E7062&lt;&gt;"",E7062&lt;&gt;"!!!"),"NEW","")))</f>
        <v> </v>
      </c>
      <c r="G7062" s="24" t="str">
        <f>IF(OR(E7062="",E7062="!!!"),"",IF(OR(J7062=0,AND(J7062=1,K7062=1),AND(J7062=1,I7062="SBJ"),AND(J7062=1,I7062=0)),"?IN_FOCUS",IF(J7062&lt;=2,"?ACTIVATED",IF(J7062&lt;&gt;"","?FAMILIAR",IF(F7062="NEW",IF(ISNA(VLOOKUP(E7062,#REF!,1,FALSE())),"?TYPE_IDENTIFIABLE","?REFERENTIAL"),"_")))))</f>
        <v> </v>
      </c>
      <c r="H7062" s="25" t="str">
        <f>IF(J7062&lt;&gt;1,"",IF(I7062="SBJ","CB","?"))</f>
        <v> </v>
      </c>
      <c r="I7062" s="26" t="str">
        <f>IF(OR(E7062="",E7062="!!!",F7062="NEW"),"",INDEX(B7061:B$2,-1+SUMPRODUCT(MAX(ROW(E7061:E$2)*(E7062=E7061:E$2)))))</f>
        <v> </v>
      </c>
      <c r="J7062" s="26" t="str">
        <f>IF(OR(E7062="",E7062="!!!",F7062="NEW"),"",COUNTBLANK(OFFSET(A$1,,,SUMPRODUCT(MAX(ROW(E$2:E7062)*(E7062=E$2:E7062)))))-COUNTBLANK(OFFSET(A$1,,,SUMPRODUCT(MAX(ROW(E$1:E7061)*(E2=E$1:E7061))))))</f>
        <v> </v>
      </c>
      <c r="K7062" s="26" t="str">
        <f>IF(OR(E7062="",E7062="!!!",F7062="NEW"),"",INDEX(J$1:J7061,SUMPRODUCT(MAX(ROW(E$1:E7061)*(E7062=E$1:E7061)))))</f>
        <v> </v>
      </c>
      <c r="L7062" s="27"/>
    </row>
    <row r="7063" spans="1:12">
      <c r="A7063" s="20" t="s">
        <v>1790</v>
      </c>
      <c r="E7063" s="22">
        <f>IF(D7063="?OLD","!!!","")</f>
        <v/>
      </c>
      <c r="F7063" s="23" t="str">
        <f>IF(OR(E7063="",E7063="!!!"),"",IF(NOT(ISNA(VLOOKUP(E7063,E$1:E7062,1,FALSE()))),"OLD",IF(AND(E7063&lt;&gt;"",E7063&lt;&gt;"!!!"),"NEW","")))</f>
        <v> </v>
      </c>
      <c r="G7063" s="24" t="str">
        <f>IF(OR(E7063="",E7063="!!!"),"",IF(OR(J7063=0,AND(J7063=1,K7063=1),AND(J7063=1,I7063="SBJ"),AND(J7063=1,I7063=0)),"?IN_FOCUS",IF(J7063&lt;=2,"?ACTIVATED",IF(J7063&lt;&gt;"","?FAMILIAR",IF(F7063="NEW",IF(ISNA(VLOOKUP(E7063,#REF!,1,FALSE())),"?TYPE_IDENTIFIABLE","?REFERENTIAL"),"_")))))</f>
        <v> </v>
      </c>
      <c r="H7063" s="25" t="str">
        <f>IF(J7063&lt;&gt;1,"",IF(I7063="SBJ","CB","?"))</f>
        <v> </v>
      </c>
      <c r="I7063" s="26" t="str">
        <f>IF(OR(E7063="",E7063="!!!",F7063="NEW"),"",INDEX(B7062:B$2,-1+SUMPRODUCT(MAX(ROW(E7062:E$2)*(E7063=E7062:E$2)))))</f>
        <v> </v>
      </c>
      <c r="J7063" s="26" t="str">
        <f>IF(OR(E7063="",E7063="!!!",F7063="NEW"),"",COUNTBLANK(OFFSET(A$1,,,SUMPRODUCT(MAX(ROW(E$2:E7063)*(E7063=E$2:E7063)))))-COUNTBLANK(OFFSET(A$1,,,SUMPRODUCT(MAX(ROW(E$1:E7062)*(E2=E$1:E7062))))))</f>
        <v> </v>
      </c>
      <c r="K7063" s="26" t="str">
        <f>IF(OR(E7063="",E7063="!!!",F7063="NEW"),"",INDEX(J$1:J7062,SUMPRODUCT(MAX(ROW(E$1:E7062)*(E7063=E$1:E7062)))))</f>
        <v> </v>
      </c>
      <c r="L7063" s="27"/>
    </row>
    <row r="7064" spans="1:12">
      <c r="A7064" s="20" t="s">
        <v>1042</v>
      </c>
      <c r="E7064" s="22">
        <f>IF(D7064="?OLD","!!!","")</f>
        <v/>
      </c>
      <c r="F7064" s="23" t="str">
        <f>IF(OR(E7064="",E7064="!!!"),"",IF(NOT(ISNA(VLOOKUP(E7064,E$1:E7063,1,FALSE()))),"OLD",IF(AND(E7064&lt;&gt;"",E7064&lt;&gt;"!!!"),"NEW","")))</f>
        <v> </v>
      </c>
      <c r="G7064" s="24" t="str">
        <f>IF(OR(E7064="",E7064="!!!"),"",IF(OR(J7064=0,AND(J7064=1,K7064=1),AND(J7064=1,I7064="SBJ"),AND(J7064=1,I7064=0)),"?IN_FOCUS",IF(J7064&lt;=2,"?ACTIVATED",IF(J7064&lt;&gt;"","?FAMILIAR",IF(F7064="NEW",IF(ISNA(VLOOKUP(E7064,#REF!,1,FALSE())),"?TYPE_IDENTIFIABLE","?REFERENTIAL"),"_")))))</f>
        <v> </v>
      </c>
      <c r="H7064" s="25" t="str">
        <f>IF(J7064&lt;&gt;1,"",IF(I7064="SBJ","CB","?"))</f>
        <v> </v>
      </c>
      <c r="I7064" s="26" t="str">
        <f>IF(OR(E7064="",E7064="!!!",F7064="NEW"),"",INDEX(B7063:B$2,-1+SUMPRODUCT(MAX(ROW(E7063:E$2)*(E7064=E7063:E$2)))))</f>
        <v> </v>
      </c>
      <c r="J7064" s="26" t="str">
        <f>IF(OR(E7064="",E7064="!!!",F7064="NEW"),"",COUNTBLANK(OFFSET(A$1,,,SUMPRODUCT(MAX(ROW(E$2:E7064)*(E7064=E$2:E7064)))))-COUNTBLANK(OFFSET(A$1,,,SUMPRODUCT(MAX(ROW(E$1:E7063)*(E2=E$1:E7063))))))</f>
        <v> </v>
      </c>
      <c r="K7064" s="26" t="str">
        <f>IF(OR(E7064="",E7064="!!!",F7064="NEW"),"",INDEX(J$1:J7063,SUMPRODUCT(MAX(ROW(E$1:E7063)*(E7064=E$1:E7063)))))</f>
        <v> </v>
      </c>
      <c r="L7064" s="27"/>
    </row>
    <row r="7065" spans="1:12">
      <c r="A7065" s="20"/>
    </row>
    <row r="7066" spans="1:12">
      <c r="A7066" s="20" t="s">
        <v>2624</v>
      </c>
    </row>
    <row r="7067" spans="1:12">
      <c r="A7067" s="20" t="s">
        <v>1083</v>
      </c>
      <c r="E7067" s="22">
        <f>IF(D7067="?OLD","!!!","")</f>
        <v/>
      </c>
      <c r="F7067" s="23" t="str">
        <f>IF(OR(E7067="",E7067="!!!"),"",IF(NOT(ISNA(VLOOKUP(E7067,E$1:E7066,1,FALSE()))),"OLD",IF(AND(E7067&lt;&gt;"",E7067&lt;&gt;"!!!"),"NEW","")))</f>
        <v> </v>
      </c>
      <c r="G7067" s="24" t="str">
        <f>IF(OR(E7067="",E7067="!!!"),"",IF(OR(J7067=0,AND(J7067=1,K7067=1),AND(J7067=1,I7067="SBJ"),AND(J7067=1,I7067=0)),"?IN_FOCUS",IF(J7067&lt;=2,"?ACTIVATED",IF(J7067&lt;&gt;"","?FAMILIAR",IF(F7067="NEW",IF(ISNA(VLOOKUP(E7067,#REF!,1,FALSE())),"?TYPE_IDENTIFIABLE","?REFERENTIAL"),"_")))))</f>
        <v> </v>
      </c>
      <c r="H7067" s="25" t="str">
        <f>IF(J7067&lt;&gt;1,"",IF(I7067="SBJ","CB","?"))</f>
        <v> </v>
      </c>
      <c r="I7067" s="26" t="str">
        <f>IF(OR(E7067="",E7067="!!!",F7067="NEW"),"",INDEX(B7066:B$2,-1+SUMPRODUCT(MAX(ROW(E7066:E$2)*(E7067=E7066:E$2)))))</f>
        <v> </v>
      </c>
      <c r="J7067" s="26" t="str">
        <f>IF(OR(E7067="",E7067="!!!",F7067="NEW"),"",COUNTBLANK(OFFSET(A$1,,,SUMPRODUCT(MAX(ROW(E$2:E7067)*(E7067=E$2:E7067)))))-COUNTBLANK(OFFSET(A$1,,,SUMPRODUCT(MAX(ROW(E$1:E7066)*(E2=E$1:E7066))))))</f>
        <v> </v>
      </c>
      <c r="K7067" s="26" t="str">
        <f>IF(OR(E7067="",E7067="!!!",F7067="NEW"),"",INDEX(J$1:J7066,SUMPRODUCT(MAX(ROW(E$1:E7066)*(E7067=E$1:E7066)))))</f>
        <v> </v>
      </c>
      <c r="L7067" s="27"/>
    </row>
    <row r="7068" spans="1:12">
      <c r="A7068" s="20" t="s">
        <v>966</v>
      </c>
      <c r="E7068" s="22">
        <f>IF(D7068="?OLD","!!!","")</f>
        <v/>
      </c>
      <c r="F7068" s="23" t="str">
        <f>IF(OR(E7068="",E7068="!!!"),"",IF(NOT(ISNA(VLOOKUP(E7068,E$1:E7067,1,FALSE()))),"OLD",IF(AND(E7068&lt;&gt;"",E7068&lt;&gt;"!!!"),"NEW","")))</f>
        <v> </v>
      </c>
      <c r="G7068" s="24" t="str">
        <f>IF(OR(E7068="",E7068="!!!"),"",IF(OR(J7068=0,AND(J7068=1,K7068=1),AND(J7068=1,I7068="SBJ"),AND(J7068=1,I7068=0)),"?IN_FOCUS",IF(J7068&lt;=2,"?ACTIVATED",IF(J7068&lt;&gt;"","?FAMILIAR",IF(F7068="NEW",IF(ISNA(VLOOKUP(E7068,#REF!,1,FALSE())),"?TYPE_IDENTIFIABLE","?REFERENTIAL"),"_")))))</f>
        <v> </v>
      </c>
      <c r="H7068" s="25" t="str">
        <f>IF(J7068&lt;&gt;1,"",IF(I7068="SBJ","CB","?"))</f>
        <v> </v>
      </c>
      <c r="I7068" s="26" t="str">
        <f>IF(OR(E7068="",E7068="!!!",F7068="NEW"),"",INDEX(B7067:B$2,-1+SUMPRODUCT(MAX(ROW(E7067:E$2)*(E7068=E7067:E$2)))))</f>
        <v> </v>
      </c>
      <c r="J7068" s="26" t="str">
        <f>IF(OR(E7068="",E7068="!!!",F7068="NEW"),"",COUNTBLANK(OFFSET(A$1,,,SUMPRODUCT(MAX(ROW(E$2:E7068)*(E7068=E$2:E7068)))))-COUNTBLANK(OFFSET(A$1,,,SUMPRODUCT(MAX(ROW(E$1:E7067)*(E2=E$1:E7067))))))</f>
        <v> </v>
      </c>
      <c r="K7068" s="26" t="str">
        <f>IF(OR(E7068="",E7068="!!!",F7068="NEW"),"",INDEX(J$1:J7067,SUMPRODUCT(MAX(ROW(E$1:E7067)*(E7068=E$1:E7067)))))</f>
        <v> </v>
      </c>
      <c r="L7068" s="27"/>
    </row>
    <row r="7069" spans="1:12">
      <c r="A7069" s="20" t="s">
        <v>1701</v>
      </c>
      <c r="E7069" s="22">
        <f>IF(D7069="?OLD","!!!","")</f>
        <v/>
      </c>
      <c r="F7069" s="23" t="str">
        <f>IF(OR(E7069="",E7069="!!!"),"",IF(NOT(ISNA(VLOOKUP(E7069,E$1:E7068,1,FALSE()))),"OLD",IF(AND(E7069&lt;&gt;"",E7069&lt;&gt;"!!!"),"NEW","")))</f>
        <v> </v>
      </c>
      <c r="G7069" s="24" t="str">
        <f>IF(OR(E7069="",E7069="!!!"),"",IF(OR(J7069=0,AND(J7069=1,K7069=1),AND(J7069=1,I7069="SBJ"),AND(J7069=1,I7069=0)),"?IN_FOCUS",IF(J7069&lt;=2,"?ACTIVATED",IF(J7069&lt;&gt;"","?FAMILIAR",IF(F7069="NEW",IF(ISNA(VLOOKUP(E7069,#REF!,1,FALSE())),"?TYPE_IDENTIFIABLE","?REFERENTIAL"),"_")))))</f>
        <v> </v>
      </c>
      <c r="H7069" s="25" t="str">
        <f>IF(J7069&lt;&gt;1,"",IF(I7069="SBJ","CB","?"))</f>
        <v> </v>
      </c>
      <c r="I7069" s="26" t="str">
        <f>IF(OR(E7069="",E7069="!!!",F7069="NEW"),"",INDEX(B7068:B$2,-1+SUMPRODUCT(MAX(ROW(E7068:E$2)*(E7069=E7068:E$2)))))</f>
        <v> </v>
      </c>
      <c r="J7069" s="26" t="str">
        <f>IF(OR(E7069="",E7069="!!!",F7069="NEW"),"",COUNTBLANK(OFFSET(A$1,,,SUMPRODUCT(MAX(ROW(E$2:E7069)*(E7069=E$2:E7069)))))-COUNTBLANK(OFFSET(A$1,,,SUMPRODUCT(MAX(ROW(E$1:E7068)*(E2=E$1:E7068))))))</f>
        <v> </v>
      </c>
      <c r="K7069" s="26" t="str">
        <f>IF(OR(E7069="",E7069="!!!",F7069="NEW"),"",INDEX(J$1:J7068,SUMPRODUCT(MAX(ROW(E$1:E7068)*(E7069=E$1:E7068)))))</f>
        <v> </v>
      </c>
      <c r="L7069" s="27"/>
    </row>
    <row r="7070" spans="1:12">
      <c r="A7070" s="20" t="s">
        <v>2621</v>
      </c>
      <c r="B7070" s="21" t="s">
        <v>1046</v>
      </c>
      <c r="C7070" s="21" t="s">
        <v>963</v>
      </c>
      <c r="D7070" s="21" t="s">
        <v>964</v>
      </c>
      <c r="E7070" s="22">
        <f>IF(D7070="?OLD","!!!","")</f>
        <v/>
      </c>
      <c r="F7070" s="23" t="str">
        <f>IF(OR(E7070="",E7070="!!!"),"",IF(NOT(ISNA(VLOOKUP(E7070,E$1:E7069,1,FALSE()))),"OLD",IF(AND(E7070&lt;&gt;"",E7070&lt;&gt;"!!!"),"NEW","")))</f>
        <v> </v>
      </c>
      <c r="G7070" s="24" t="str">
        <f>IF(OR(E7070="",E7070="!!!"),"",IF(OR(J7070=0,AND(J7070=1,K7070=1),AND(J7070=1,I7070="SBJ"),AND(J7070=1,I7070=0)),"?IN_FOCUS",IF(J7070&lt;=2,"?ACTIVATED",IF(J7070&lt;&gt;"","?FAMILIAR",IF(F7070="NEW",IF(ISNA(VLOOKUP(E7070,#REF!,1,FALSE())),"?TYPE_IDENTIFIABLE","?REFERENTIAL"),"_")))))</f>
        <v> </v>
      </c>
      <c r="H7070" s="25" t="str">
        <f>IF(J7070&lt;&gt;1,"",IF(I7070="SBJ","CB","?"))</f>
        <v> </v>
      </c>
      <c r="I7070" s="26" t="str">
        <f>IF(OR(E7070="",E7070="!!!",F7070="NEW"),"",INDEX(B7069:B$2,-1+SUMPRODUCT(MAX(ROW(E7069:E$2)*(E7070=E7069:E$2)))))</f>
        <v> </v>
      </c>
      <c r="J7070" s="26" t="str">
        <f>IF(OR(E7070="",E7070="!!!",F7070="NEW"),"",COUNTBLANK(OFFSET(A$1,,,SUMPRODUCT(MAX(ROW(E$2:E7070)*(E7070=E$2:E7070)))))-COUNTBLANK(OFFSET(A$1,,,SUMPRODUCT(MAX(ROW(E$1:E7069)*(E2=E$1:E7069))))))</f>
        <v> </v>
      </c>
      <c r="K7070" s="26" t="str">
        <f>IF(OR(E7070="",E7070="!!!",F7070="NEW"),"",INDEX(J$1:J7069,SUMPRODUCT(MAX(ROW(E$1:E7069)*(E7070=E$1:E7069)))))</f>
        <v> </v>
      </c>
      <c r="L7070" s="27"/>
    </row>
    <row r="7071" spans="1:12">
      <c r="A7071" s="20" t="s">
        <v>1053</v>
      </c>
      <c r="E7071" s="22">
        <f>IF(D7071="?OLD","!!!","")</f>
        <v/>
      </c>
      <c r="F7071" s="23" t="str">
        <f>IF(OR(E7071="",E7071="!!!"),"",IF(NOT(ISNA(VLOOKUP(E7071,E$1:E7070,1,FALSE()))),"OLD",IF(AND(E7071&lt;&gt;"",E7071&lt;&gt;"!!!"),"NEW","")))</f>
        <v> </v>
      </c>
      <c r="G7071" s="24" t="str">
        <f>IF(OR(E7071="",E7071="!!!"),"",IF(OR(J7071=0,AND(J7071=1,K7071=1),AND(J7071=1,I7071="SBJ"),AND(J7071=1,I7071=0)),"?IN_FOCUS",IF(J7071&lt;=2,"?ACTIVATED",IF(J7071&lt;&gt;"","?FAMILIAR",IF(F7071="NEW",IF(ISNA(VLOOKUP(E7071,#REF!,1,FALSE())),"?TYPE_IDENTIFIABLE","?REFERENTIAL"),"_")))))</f>
        <v> </v>
      </c>
      <c r="H7071" s="25" t="str">
        <f>IF(J7071&lt;&gt;1,"",IF(I7071="SBJ","CB","?"))</f>
        <v> </v>
      </c>
      <c r="I7071" s="26" t="str">
        <f>IF(OR(E7071="",E7071="!!!",F7071="NEW"),"",INDEX(B7070:B$2,-1+SUMPRODUCT(MAX(ROW(E7070:E$2)*(E7071=E7070:E$2)))))</f>
        <v> </v>
      </c>
      <c r="J7071" s="26" t="str">
        <f>IF(OR(E7071="",E7071="!!!",F7071="NEW"),"",COUNTBLANK(OFFSET(A$1,,,SUMPRODUCT(MAX(ROW(E$2:E7071)*(E7071=E$2:E7071)))))-COUNTBLANK(OFFSET(A$1,,,SUMPRODUCT(MAX(ROW(E$1:E7070)*(E2=E$1:E7070))))))</f>
        <v> </v>
      </c>
      <c r="K7071" s="26" t="str">
        <f>IF(OR(E7071="",E7071="!!!",F7071="NEW"),"",INDEX(J$1:J7070,SUMPRODUCT(MAX(ROW(E$1:E7070)*(E7071=E$1:E7070)))))</f>
        <v> </v>
      </c>
      <c r="L7071" s="27"/>
    </row>
    <row r="7072" spans="1:12">
      <c r="A7072" s="20" t="s">
        <v>2625</v>
      </c>
      <c r="E7072" s="22">
        <f>IF(D7072="?OLD","!!!","")</f>
        <v/>
      </c>
      <c r="F7072" s="23" t="str">
        <f>IF(OR(E7072="",E7072="!!!"),"",IF(NOT(ISNA(VLOOKUP(E7072,E$1:E7071,1,FALSE()))),"OLD",IF(AND(E7072&lt;&gt;"",E7072&lt;&gt;"!!!"),"NEW","")))</f>
        <v> </v>
      </c>
      <c r="G7072" s="24" t="str">
        <f>IF(OR(E7072="",E7072="!!!"),"",IF(OR(J7072=0,AND(J7072=1,K7072=1),AND(J7072=1,I7072="SBJ"),AND(J7072=1,I7072=0)),"?IN_FOCUS",IF(J7072&lt;=2,"?ACTIVATED",IF(J7072&lt;&gt;"","?FAMILIAR",IF(F7072="NEW",IF(ISNA(VLOOKUP(E7072,#REF!,1,FALSE())),"?TYPE_IDENTIFIABLE","?REFERENTIAL"),"_")))))</f>
        <v> </v>
      </c>
      <c r="H7072" s="25" t="str">
        <f>IF(J7072&lt;&gt;1,"",IF(I7072="SBJ","CB","?"))</f>
        <v> </v>
      </c>
      <c r="I7072" s="26" t="str">
        <f>IF(OR(E7072="",E7072="!!!",F7072="NEW"),"",INDEX(B7071:B$2,-1+SUMPRODUCT(MAX(ROW(E7071:E$2)*(E7072=E7071:E$2)))))</f>
        <v> </v>
      </c>
      <c r="J7072" s="26" t="str">
        <f>IF(OR(E7072="",E7072="!!!",F7072="NEW"),"",COUNTBLANK(OFFSET(A$1,,,SUMPRODUCT(MAX(ROW(E$2:E7072)*(E7072=E$2:E7072)))))-COUNTBLANK(OFFSET(A$1,,,SUMPRODUCT(MAX(ROW(E$1:E7071)*(E2=E$1:E7071))))))</f>
        <v> </v>
      </c>
      <c r="K7072" s="26" t="str">
        <f>IF(OR(E7072="",E7072="!!!",F7072="NEW"),"",INDEX(J$1:J7071,SUMPRODUCT(MAX(ROW(E$1:E7071)*(E7072=E$1:E7071)))))</f>
        <v> </v>
      </c>
      <c r="L7072" s="27"/>
    </row>
    <row r="7073" spans="1:12">
      <c r="A7073" s="20" t="s">
        <v>970</v>
      </c>
      <c r="E7073" s="22">
        <f>IF(D7073="?OLD","!!!","")</f>
        <v/>
      </c>
      <c r="F7073" s="23" t="str">
        <f>IF(OR(E7073="",E7073="!!!"),"",IF(NOT(ISNA(VLOOKUP(E7073,E$1:E7072,1,FALSE()))),"OLD",IF(AND(E7073&lt;&gt;"",E7073&lt;&gt;"!!!"),"NEW","")))</f>
        <v> </v>
      </c>
      <c r="G7073" s="24" t="str">
        <f>IF(OR(E7073="",E7073="!!!"),"",IF(OR(J7073=0,AND(J7073=1,K7073=1),AND(J7073=1,I7073="SBJ"),AND(J7073=1,I7073=0)),"?IN_FOCUS",IF(J7073&lt;=2,"?ACTIVATED",IF(J7073&lt;&gt;"","?FAMILIAR",IF(F7073="NEW",IF(ISNA(VLOOKUP(E7073,#REF!,1,FALSE())),"?TYPE_IDENTIFIABLE","?REFERENTIAL"),"_")))))</f>
        <v> </v>
      </c>
      <c r="H7073" s="25" t="str">
        <f>IF(J7073&lt;&gt;1,"",IF(I7073="SBJ","CB","?"))</f>
        <v> </v>
      </c>
      <c r="I7073" s="26" t="str">
        <f>IF(OR(E7073="",E7073="!!!",F7073="NEW"),"",INDEX(B7072:B$2,-1+SUMPRODUCT(MAX(ROW(E7072:E$2)*(E7073=E7072:E$2)))))</f>
        <v> </v>
      </c>
      <c r="J7073" s="26" t="str">
        <f>IF(OR(E7073="",E7073="!!!",F7073="NEW"),"",COUNTBLANK(OFFSET(A$1,,,SUMPRODUCT(MAX(ROW(E$2:E7073)*(E7073=E$2:E7073)))))-COUNTBLANK(OFFSET(A$1,,,SUMPRODUCT(MAX(ROW(E$1:E7072)*(E2=E$1:E7072))))))</f>
        <v> </v>
      </c>
      <c r="K7073" s="26" t="str">
        <f>IF(OR(E7073="",E7073="!!!",F7073="NEW"),"",INDEX(J$1:J7072,SUMPRODUCT(MAX(ROW(E$1:E7072)*(E7073=E$1:E7072)))))</f>
        <v> </v>
      </c>
      <c r="L7073" s="27"/>
    </row>
    <row r="7074" spans="1:12">
      <c r="A7074" s="20" t="s">
        <v>385</v>
      </c>
      <c r="B7074" s="21" t="s">
        <v>973</v>
      </c>
      <c r="C7074" s="21" t="s">
        <v>1028</v>
      </c>
      <c r="D7074" s="21" t="s">
        <v>964</v>
      </c>
      <c r="E7074" s="22">
        <f>IF(D7074="?OLD","!!!","")</f>
        <v/>
      </c>
      <c r="F7074" s="23" t="str">
        <f>IF(OR(E7074="",E7074="!!!"),"",IF(NOT(ISNA(VLOOKUP(E7074,E$1:E7073,1,FALSE()))),"OLD",IF(AND(E7074&lt;&gt;"",E7074&lt;&gt;"!!!"),"NEW","")))</f>
        <v> </v>
      </c>
      <c r="G7074" s="24" t="str">
        <f>IF(OR(E7074="",E7074="!!!"),"",IF(OR(J7074=0,AND(J7074=1,K7074=1),AND(J7074=1,I7074="SBJ"),AND(J7074=1,I7074=0)),"?IN_FOCUS",IF(J7074&lt;=2,"?ACTIVATED",IF(J7074&lt;&gt;"","?FAMILIAR",IF(F7074="NEW",IF(ISNA(VLOOKUP(E7074,#REF!,1,FALSE())),"?TYPE_IDENTIFIABLE","?REFERENTIAL"),"_")))))</f>
        <v> </v>
      </c>
      <c r="H7074" s="25" t="str">
        <f>IF(J7074&lt;&gt;1,"",IF(I7074="SBJ","CB","?"))</f>
        <v> </v>
      </c>
      <c r="I7074" s="26" t="str">
        <f>IF(OR(E7074="",E7074="!!!",F7074="NEW"),"",INDEX(B7073:B$2,-1+SUMPRODUCT(MAX(ROW(E7073:E$2)*(E7074=E7073:E$2)))))</f>
        <v> </v>
      </c>
      <c r="J7074" s="26" t="str">
        <f>IF(OR(E7074="",E7074="!!!",F7074="NEW"),"",COUNTBLANK(OFFSET(A$1,,,SUMPRODUCT(MAX(ROW(E$2:E7074)*(E7074=E$2:E7074)))))-COUNTBLANK(OFFSET(A$1,,,SUMPRODUCT(MAX(ROW(E$1:E7073)*(E2=E$1:E7073))))))</f>
        <v> </v>
      </c>
      <c r="K7074" s="26" t="str">
        <f>IF(OR(E7074="",E7074="!!!",F7074="NEW"),"",INDEX(J$1:J7073,SUMPRODUCT(MAX(ROW(E$1:E7073)*(E7074=E$1:E7073)))))</f>
        <v> </v>
      </c>
      <c r="L7074" s="27"/>
    </row>
    <row r="7075" spans="1:12">
      <c r="A7075" s="20" t="s">
        <v>1033</v>
      </c>
      <c r="B7075" s="21" t="s">
        <v>1098</v>
      </c>
      <c r="E7075" s="22">
        <f>IF(D7075="?OLD","!!!","")</f>
        <v/>
      </c>
      <c r="F7075" s="23" t="str">
        <f>IF(OR(E7075="",E7075="!!!"),"",IF(NOT(ISNA(VLOOKUP(E7075,E$1:E7074,1,FALSE()))),"OLD",IF(AND(E7075&lt;&gt;"",E7075&lt;&gt;"!!!"),"NEW","")))</f>
        <v> </v>
      </c>
      <c r="G7075" s="24" t="str">
        <f>IF(OR(E7075="",E7075="!!!"),"",IF(OR(J7075=0,AND(J7075=1,K7075=1),AND(J7075=1,I7075="SBJ"),AND(J7075=1,I7075=0)),"?IN_FOCUS",IF(J7075&lt;=2,"?ACTIVATED",IF(J7075&lt;&gt;"","?FAMILIAR",IF(F7075="NEW",IF(ISNA(VLOOKUP(E7075,#REF!,1,FALSE())),"?TYPE_IDENTIFIABLE","?REFERENTIAL"),"_")))))</f>
        <v> </v>
      </c>
      <c r="H7075" s="25" t="str">
        <f>IF(J7075&lt;&gt;1,"",IF(I7075="SBJ","CB","?"))</f>
        <v> </v>
      </c>
      <c r="I7075" s="26" t="str">
        <f>IF(OR(E7075="",E7075="!!!",F7075="NEW"),"",INDEX(B7074:B$2,-1+SUMPRODUCT(MAX(ROW(E7074:E$2)*(E7075=E7074:E$2)))))</f>
        <v> </v>
      </c>
      <c r="J7075" s="26" t="str">
        <f>IF(OR(E7075="",E7075="!!!",F7075="NEW"),"",COUNTBLANK(OFFSET(A$1,,,SUMPRODUCT(MAX(ROW(E$2:E7075)*(E7075=E$2:E7075)))))-COUNTBLANK(OFFSET(A$1,,,SUMPRODUCT(MAX(ROW(E$1:E7074)*(E2=E$1:E7074))))))</f>
        <v> </v>
      </c>
      <c r="K7075" s="26" t="str">
        <f>IF(OR(E7075="",E7075="!!!",F7075="NEW"),"",INDEX(J$1:J7074,SUMPRODUCT(MAX(ROW(E$1:E7074)*(E7075=E$1:E7074)))))</f>
        <v> </v>
      </c>
      <c r="L7075" s="27"/>
    </row>
    <row r="7076" spans="1:12">
      <c r="A7076" s="20" t="s">
        <v>1146</v>
      </c>
      <c r="B7076" s="21" t="s">
        <v>1152</v>
      </c>
      <c r="C7076" s="21" t="s">
        <v>985</v>
      </c>
      <c r="D7076" s="21" t="s">
        <v>964</v>
      </c>
      <c r="E7076" s="22">
        <f>IF(D7076="?OLD","!!!","")</f>
        <v/>
      </c>
      <c r="F7076" s="23" t="str">
        <f>IF(OR(E7076="",E7076="!!!"),"",IF(NOT(ISNA(VLOOKUP(E7076,E$1:E7075,1,FALSE()))),"OLD",IF(AND(E7076&lt;&gt;"",E7076&lt;&gt;"!!!"),"NEW","")))</f>
        <v> </v>
      </c>
      <c r="G7076" s="24" t="str">
        <f>IF(OR(E7076="",E7076="!!!"),"",IF(OR(J7076=0,AND(J7076=1,K7076=1),AND(J7076=1,I7076="SBJ"),AND(J7076=1,I7076=0)),"?IN_FOCUS",IF(J7076&lt;=2,"?ACTIVATED",IF(J7076&lt;&gt;"","?FAMILIAR",IF(F7076="NEW",IF(ISNA(VLOOKUP(E7076,#REF!,1,FALSE())),"?TYPE_IDENTIFIABLE","?REFERENTIAL"),"_")))))</f>
        <v> </v>
      </c>
      <c r="H7076" s="25" t="str">
        <f>IF(J7076&lt;&gt;1,"",IF(I7076="SBJ","CB","?"))</f>
        <v> </v>
      </c>
      <c r="I7076" s="26" t="str">
        <f>IF(OR(E7076="",E7076="!!!",F7076="NEW"),"",INDEX(B7075:B$2,-1+SUMPRODUCT(MAX(ROW(E7075:E$2)*(E7076=E7075:E$2)))))</f>
        <v> </v>
      </c>
      <c r="J7076" s="26" t="str">
        <f>IF(OR(E7076="",E7076="!!!",F7076="NEW"),"",COUNTBLANK(OFFSET(A$1,,,SUMPRODUCT(MAX(ROW(E$2:E7076)*(E7076=E$2:E7076)))))-COUNTBLANK(OFFSET(A$1,,,SUMPRODUCT(MAX(ROW(E$1:E7075)*(E2=E$1:E7075))))))</f>
        <v> </v>
      </c>
      <c r="K7076" s="26" t="str">
        <f>IF(OR(E7076="",E7076="!!!",F7076="NEW"),"",INDEX(J$1:J7075,SUMPRODUCT(MAX(ROW(E$1:E7075)*(E7076=E$1:E7075)))))</f>
        <v> </v>
      </c>
      <c r="L7076" s="27"/>
    </row>
    <row r="7077" spans="1:12">
      <c r="A7077" s="20" t="s">
        <v>2626</v>
      </c>
      <c r="E7077" s="22">
        <f>IF(D7077="?OLD","!!!","")</f>
        <v/>
      </c>
      <c r="F7077" s="23" t="str">
        <f>IF(OR(E7077="",E7077="!!!"),"",IF(NOT(ISNA(VLOOKUP(E7077,E$1:E7076,1,FALSE()))),"OLD",IF(AND(E7077&lt;&gt;"",E7077&lt;&gt;"!!!"),"NEW","")))</f>
        <v> </v>
      </c>
      <c r="G7077" s="24" t="str">
        <f>IF(OR(E7077="",E7077="!!!"),"",IF(OR(J7077=0,AND(J7077=1,K7077=1),AND(J7077=1,I7077="SBJ"),AND(J7077=1,I7077=0)),"?IN_FOCUS",IF(J7077&lt;=2,"?ACTIVATED",IF(J7077&lt;&gt;"","?FAMILIAR",IF(F7077="NEW",IF(ISNA(VLOOKUP(E7077,#REF!,1,FALSE())),"?TYPE_IDENTIFIABLE","?REFERENTIAL"),"_")))))</f>
        <v> </v>
      </c>
      <c r="H7077" s="25" t="str">
        <f>IF(J7077&lt;&gt;1,"",IF(I7077="SBJ","CB","?"))</f>
        <v> </v>
      </c>
      <c r="I7077" s="26" t="str">
        <f>IF(OR(E7077="",E7077="!!!",F7077="NEW"),"",INDEX(B7076:B$2,-1+SUMPRODUCT(MAX(ROW(E7076:E$2)*(E7077=E7076:E$2)))))</f>
        <v> </v>
      </c>
      <c r="J7077" s="26" t="str">
        <f>IF(OR(E7077="",E7077="!!!",F7077="NEW"),"",COUNTBLANK(OFFSET(A$1,,,SUMPRODUCT(MAX(ROW(E$2:E7077)*(E7077=E$2:E7077)))))-COUNTBLANK(OFFSET(A$1,,,SUMPRODUCT(MAX(ROW(E$1:E7076)*(E2=E$1:E7076))))))</f>
        <v> </v>
      </c>
      <c r="K7077" s="26" t="str">
        <f>IF(OR(E7077="",E7077="!!!",F7077="NEW"),"",INDEX(J$1:J7076,SUMPRODUCT(MAX(ROW(E$1:E7076)*(E7077=E$1:E7076)))))</f>
        <v> </v>
      </c>
      <c r="L7077" s="27"/>
    </row>
    <row r="7078" spans="1:12">
      <c r="A7078" s="20" t="s">
        <v>2435</v>
      </c>
      <c r="E7078" s="22">
        <f>IF(D7078="?OLD","!!!","")</f>
        <v/>
      </c>
      <c r="F7078" s="23" t="str">
        <f>IF(OR(E7078="",E7078="!!!"),"",IF(NOT(ISNA(VLOOKUP(E7078,E$1:E7077,1,FALSE()))),"OLD",IF(AND(E7078&lt;&gt;"",E7078&lt;&gt;"!!!"),"NEW","")))</f>
        <v> </v>
      </c>
      <c r="G7078" s="24" t="str">
        <f>IF(OR(E7078="",E7078="!!!"),"",IF(OR(J7078=0,AND(J7078=1,K7078=1),AND(J7078=1,I7078="SBJ"),AND(J7078=1,I7078=0)),"?IN_FOCUS",IF(J7078&lt;=2,"?ACTIVATED",IF(J7078&lt;&gt;"","?FAMILIAR",IF(F7078="NEW",IF(ISNA(VLOOKUP(E7078,#REF!,1,FALSE())),"?TYPE_IDENTIFIABLE","?REFERENTIAL"),"_")))))</f>
        <v> </v>
      </c>
      <c r="H7078" s="25" t="str">
        <f>IF(J7078&lt;&gt;1,"",IF(I7078="SBJ","CB","?"))</f>
        <v> </v>
      </c>
      <c r="I7078" s="26" t="str">
        <f>IF(OR(E7078="",E7078="!!!",F7078="NEW"),"",INDEX(B7077:B$2,-1+SUMPRODUCT(MAX(ROW(E7077:E$2)*(E7078=E7077:E$2)))))</f>
        <v> </v>
      </c>
      <c r="J7078" s="26" t="str">
        <f>IF(OR(E7078="",E7078="!!!",F7078="NEW"),"",COUNTBLANK(OFFSET(A$1,,,SUMPRODUCT(MAX(ROW(E$2:E7078)*(E7078=E$2:E7078)))))-COUNTBLANK(OFFSET(A$1,,,SUMPRODUCT(MAX(ROW(E$1:E7077)*(E2=E$1:E7077))))))</f>
        <v> </v>
      </c>
      <c r="K7078" s="26" t="str">
        <f>IF(OR(E7078="",E7078="!!!",F7078="NEW"),"",INDEX(J$1:J7077,SUMPRODUCT(MAX(ROW(E$1:E7077)*(E7078=E$1:E7077)))))</f>
        <v> </v>
      </c>
      <c r="L7078" s="27"/>
    </row>
    <row r="7079" spans="1:12">
      <c r="A7079" s="20" t="s">
        <v>981</v>
      </c>
      <c r="E7079" s="22">
        <f>IF(D7079="?OLD","!!!","")</f>
        <v/>
      </c>
      <c r="F7079" s="23" t="str">
        <f>IF(OR(E7079="",E7079="!!!"),"",IF(NOT(ISNA(VLOOKUP(E7079,E$1:E7078,1,FALSE()))),"OLD",IF(AND(E7079&lt;&gt;"",E7079&lt;&gt;"!!!"),"NEW","")))</f>
        <v> </v>
      </c>
      <c r="G7079" s="24" t="str">
        <f>IF(OR(E7079="",E7079="!!!"),"",IF(OR(J7079=0,AND(J7079=1,K7079=1),AND(J7079=1,I7079="SBJ"),AND(J7079=1,I7079=0)),"?IN_FOCUS",IF(J7079&lt;=2,"?ACTIVATED",IF(J7079&lt;&gt;"","?FAMILIAR",IF(F7079="NEW",IF(ISNA(VLOOKUP(E7079,#REF!,1,FALSE())),"?TYPE_IDENTIFIABLE","?REFERENTIAL"),"_")))))</f>
        <v> </v>
      </c>
      <c r="H7079" s="25" t="str">
        <f>IF(J7079&lt;&gt;1,"",IF(I7079="SBJ","CB","?"))</f>
        <v> </v>
      </c>
      <c r="I7079" s="26" t="str">
        <f>IF(OR(E7079="",E7079="!!!",F7079="NEW"),"",INDEX(B7078:B$2,-1+SUMPRODUCT(MAX(ROW(E7078:E$2)*(E7079=E7078:E$2)))))</f>
        <v> </v>
      </c>
      <c r="J7079" s="26" t="str">
        <f>IF(OR(E7079="",E7079="!!!",F7079="NEW"),"",COUNTBLANK(OFFSET(A$1,,,SUMPRODUCT(MAX(ROW(E$2:E7079)*(E7079=E$2:E7079)))))-COUNTBLANK(OFFSET(A$1,,,SUMPRODUCT(MAX(ROW(E$1:E7078)*(E2=E$1:E7078))))))</f>
        <v> </v>
      </c>
      <c r="K7079" s="26" t="str">
        <f>IF(OR(E7079="",E7079="!!!",F7079="NEW"),"",INDEX(J$1:J7078,SUMPRODUCT(MAX(ROW(E$1:E7078)*(E7079=E$1:E7078)))))</f>
        <v> </v>
      </c>
      <c r="L7079" s="27"/>
    </row>
    <row r="7080" spans="1:12">
      <c r="A7080" s="20"/>
    </row>
    <row r="7081" spans="1:12">
      <c r="A7081" s="20" t="s">
        <v>2627</v>
      </c>
    </row>
    <row r="7082" spans="1:12">
      <c r="A7082" s="20" t="s">
        <v>1242</v>
      </c>
      <c r="B7082" s="21" t="s">
        <v>984</v>
      </c>
      <c r="C7082" s="21" t="s">
        <v>985</v>
      </c>
      <c r="D7082" s="21" t="s">
        <v>964</v>
      </c>
      <c r="E7082" s="22">
        <f>IF(D7082="?OLD","!!!","")</f>
        <v/>
      </c>
      <c r="F7082" s="23" t="str">
        <f>IF(OR(E7082="",E7082="!!!"),"",IF(NOT(ISNA(VLOOKUP(E7082,E$1:E7081,1,FALSE()))),"OLD",IF(AND(E7082&lt;&gt;"",E7082&lt;&gt;"!!!"),"NEW","")))</f>
        <v> </v>
      </c>
      <c r="G7082" s="24" t="str">
        <f>IF(OR(E7082="",E7082="!!!"),"",IF(OR(J7082=0,AND(J7082=1,K7082=1),AND(J7082=1,I7082="SBJ"),AND(J7082=1,I7082=0)),"?IN_FOCUS",IF(J7082&lt;=2,"?ACTIVATED",IF(J7082&lt;&gt;"","?FAMILIAR",IF(F7082="NEW",IF(ISNA(VLOOKUP(E7082,#REF!,1,FALSE())),"?TYPE_IDENTIFIABLE","?REFERENTIAL"),"_")))))</f>
        <v> </v>
      </c>
      <c r="H7082" s="25" t="str">
        <f>IF(J7082&lt;&gt;1,"",IF(I7082="SBJ","CB","?"))</f>
        <v> </v>
      </c>
      <c r="I7082" s="26" t="str">
        <f>IF(OR(E7082="",E7082="!!!",F7082="NEW"),"",INDEX(B7081:B$2,-1+SUMPRODUCT(MAX(ROW(E7081:E$2)*(E7082=E7081:E$2)))))</f>
        <v> </v>
      </c>
      <c r="J7082" s="26" t="str">
        <f>IF(OR(E7082="",E7082="!!!",F7082="NEW"),"",COUNTBLANK(OFFSET(A$1,,,SUMPRODUCT(MAX(ROW(E$2:E7082)*(E7082=E$2:E7082)))))-COUNTBLANK(OFFSET(A$1,,,SUMPRODUCT(MAX(ROW(E$1:E7081)*(E2=E$1:E7081))))))</f>
        <v> </v>
      </c>
      <c r="K7082" s="26" t="str">
        <f>IF(OR(E7082="",E7082="!!!",F7082="NEW"),"",INDEX(J$1:J7081,SUMPRODUCT(MAX(ROW(E$1:E7081)*(E7082=E$1:E7081)))))</f>
        <v> </v>
      </c>
      <c r="L7082" s="27"/>
    </row>
    <row r="7083" spans="1:12">
      <c r="A7083" s="20" t="s">
        <v>1183</v>
      </c>
      <c r="B7083" s="21" t="s">
        <v>962</v>
      </c>
      <c r="C7083" s="21" t="s">
        <v>1050</v>
      </c>
      <c r="D7083" s="21" t="s">
        <v>964</v>
      </c>
      <c r="E7083" s="22">
        <f>IF(D7083="?OLD","!!!","")</f>
        <v/>
      </c>
      <c r="F7083" s="23" t="str">
        <f>IF(OR(E7083="",E7083="!!!"),"",IF(NOT(ISNA(VLOOKUP(E7083,E$1:E7082,1,FALSE()))),"OLD",IF(AND(E7083&lt;&gt;"",E7083&lt;&gt;"!!!"),"NEW","")))</f>
        <v> </v>
      </c>
      <c r="G7083" s="24" t="str">
        <f>IF(OR(E7083="",E7083="!!!"),"",IF(OR(J7083=0,AND(J7083=1,K7083=1),AND(J7083=1,I7083="SBJ"),AND(J7083=1,I7083=0)),"?IN_FOCUS",IF(J7083&lt;=2,"?ACTIVATED",IF(J7083&lt;&gt;"","?FAMILIAR",IF(F7083="NEW",IF(ISNA(VLOOKUP(E7083,#REF!,1,FALSE())),"?TYPE_IDENTIFIABLE","?REFERENTIAL"),"_")))))</f>
        <v> </v>
      </c>
      <c r="H7083" s="25" t="str">
        <f>IF(J7083&lt;&gt;1,"",IF(I7083="SBJ","CB","?"))</f>
        <v> </v>
      </c>
      <c r="I7083" s="26" t="str">
        <f>IF(OR(E7083="",E7083="!!!",F7083="NEW"),"",INDEX(B7082:B$2,-1+SUMPRODUCT(MAX(ROW(E7082:E$2)*(E7083=E7082:E$2)))))</f>
        <v> </v>
      </c>
      <c r="J7083" s="26" t="str">
        <f>IF(OR(E7083="",E7083="!!!",F7083="NEW"),"",COUNTBLANK(OFFSET(A$1,,,SUMPRODUCT(MAX(ROW(E$2:E7083)*(E7083=E$2:E7083)))))-COUNTBLANK(OFFSET(A$1,,,SUMPRODUCT(MAX(ROW(E$1:E7082)*(E2=E$1:E7082))))))</f>
        <v> </v>
      </c>
      <c r="K7083" s="26" t="str">
        <f>IF(OR(E7083="",E7083="!!!",F7083="NEW"),"",INDEX(J$1:J7082,SUMPRODUCT(MAX(ROW(E$1:E7082)*(E7083=E$1:E7082)))))</f>
        <v> </v>
      </c>
      <c r="L7083" s="27"/>
    </row>
    <row r="7084" spans="1:12">
      <c r="A7084" s="20" t="s">
        <v>1790</v>
      </c>
      <c r="E7084" s="22">
        <f>IF(D7084="?OLD","!!!","")</f>
        <v/>
      </c>
      <c r="F7084" s="23" t="str">
        <f>IF(OR(E7084="",E7084="!!!"),"",IF(NOT(ISNA(VLOOKUP(E7084,E$1:E7083,1,FALSE()))),"OLD",IF(AND(E7084&lt;&gt;"",E7084&lt;&gt;"!!!"),"NEW","")))</f>
        <v> </v>
      </c>
      <c r="G7084" s="24" t="str">
        <f>IF(OR(E7084="",E7084="!!!"),"",IF(OR(J7084=0,AND(J7084=1,K7084=1),AND(J7084=1,I7084="SBJ"),AND(J7084=1,I7084=0)),"?IN_FOCUS",IF(J7084&lt;=2,"?ACTIVATED",IF(J7084&lt;&gt;"","?FAMILIAR",IF(F7084="NEW",IF(ISNA(VLOOKUP(E7084,#REF!,1,FALSE())),"?TYPE_IDENTIFIABLE","?REFERENTIAL"),"_")))))</f>
        <v> </v>
      </c>
      <c r="H7084" s="25" t="str">
        <f>IF(J7084&lt;&gt;1,"",IF(I7084="SBJ","CB","?"))</f>
        <v> </v>
      </c>
      <c r="I7084" s="26" t="str">
        <f>IF(OR(E7084="",E7084="!!!",F7084="NEW"),"",INDEX(B7083:B$2,-1+SUMPRODUCT(MAX(ROW(E7083:E$2)*(E7084=E7083:E$2)))))</f>
        <v> </v>
      </c>
      <c r="J7084" s="26" t="str">
        <f>IF(OR(E7084="",E7084="!!!",F7084="NEW"),"",COUNTBLANK(OFFSET(A$1,,,SUMPRODUCT(MAX(ROW(E$2:E7084)*(E7084=E$2:E7084)))))-COUNTBLANK(OFFSET(A$1,,,SUMPRODUCT(MAX(ROW(E$1:E7083)*(E2=E$1:E7083))))))</f>
        <v> </v>
      </c>
      <c r="K7084" s="26" t="str">
        <f>IF(OR(E7084="",E7084="!!!",F7084="NEW"),"",INDEX(J$1:J7083,SUMPRODUCT(MAX(ROW(E$1:E7083)*(E7084=E$1:E7083)))))</f>
        <v> </v>
      </c>
      <c r="L7084" s="27"/>
    </row>
    <row r="7085" spans="1:12">
      <c r="A7085" s="20" t="s">
        <v>1570</v>
      </c>
      <c r="E7085" s="22">
        <f>IF(D7085="?OLD","!!!","")</f>
        <v/>
      </c>
      <c r="F7085" s="23" t="str">
        <f>IF(OR(E7085="",E7085="!!!"),"",IF(NOT(ISNA(VLOOKUP(E7085,E$1:E7084,1,FALSE()))),"OLD",IF(AND(E7085&lt;&gt;"",E7085&lt;&gt;"!!!"),"NEW","")))</f>
        <v> </v>
      </c>
      <c r="G7085" s="24" t="str">
        <f>IF(OR(E7085="",E7085="!!!"),"",IF(OR(J7085=0,AND(J7085=1,K7085=1),AND(J7085=1,I7085="SBJ"),AND(J7085=1,I7085=0)),"?IN_FOCUS",IF(J7085&lt;=2,"?ACTIVATED",IF(J7085&lt;&gt;"","?FAMILIAR",IF(F7085="NEW",IF(ISNA(VLOOKUP(E7085,#REF!,1,FALSE())),"?TYPE_IDENTIFIABLE","?REFERENTIAL"),"_")))))</f>
        <v> </v>
      </c>
      <c r="H7085" s="25" t="str">
        <f>IF(J7085&lt;&gt;1,"",IF(I7085="SBJ","CB","?"))</f>
        <v> </v>
      </c>
      <c r="I7085" s="26" t="str">
        <f>IF(OR(E7085="",E7085="!!!",F7085="NEW"),"",INDEX(B7084:B$2,-1+SUMPRODUCT(MAX(ROW(E7084:E$2)*(E7085=E7084:E$2)))))</f>
        <v> </v>
      </c>
      <c r="J7085" s="26" t="str">
        <f>IF(OR(E7085="",E7085="!!!",F7085="NEW"),"",COUNTBLANK(OFFSET(A$1,,,SUMPRODUCT(MAX(ROW(E$2:E7085)*(E7085=E$2:E7085)))))-COUNTBLANK(OFFSET(A$1,,,SUMPRODUCT(MAX(ROW(E$1:E7084)*(E2=E$1:E7084))))))</f>
        <v> </v>
      </c>
      <c r="K7085" s="26" t="str">
        <f>IF(OR(E7085="",E7085="!!!",F7085="NEW"),"",INDEX(J$1:J7084,SUMPRODUCT(MAX(ROW(E$1:E7084)*(E7085=E$1:E7084)))))</f>
        <v> </v>
      </c>
      <c r="L7085" s="27"/>
    </row>
    <row r="7086" spans="1:12">
      <c r="A7086" s="20" t="s">
        <v>1166</v>
      </c>
      <c r="E7086" s="22">
        <f>IF(D7086="?OLD","!!!","")</f>
        <v/>
      </c>
      <c r="F7086" s="23" t="str">
        <f>IF(OR(E7086="",E7086="!!!"),"",IF(NOT(ISNA(VLOOKUP(E7086,E$1:E7085,1,FALSE()))),"OLD",IF(AND(E7086&lt;&gt;"",E7086&lt;&gt;"!!!"),"NEW","")))</f>
        <v> </v>
      </c>
      <c r="G7086" s="24" t="str">
        <f>IF(OR(E7086="",E7086="!!!"),"",IF(OR(J7086=0,AND(J7086=1,K7086=1),AND(J7086=1,I7086="SBJ"),AND(J7086=1,I7086=0)),"?IN_FOCUS",IF(J7086&lt;=2,"?ACTIVATED",IF(J7086&lt;&gt;"","?FAMILIAR",IF(F7086="NEW",IF(ISNA(VLOOKUP(E7086,#REF!,1,FALSE())),"?TYPE_IDENTIFIABLE","?REFERENTIAL"),"_")))))</f>
        <v> </v>
      </c>
      <c r="H7086" s="25" t="str">
        <f>IF(J7086&lt;&gt;1,"",IF(I7086="SBJ","CB","?"))</f>
        <v> </v>
      </c>
      <c r="I7086" s="26" t="str">
        <f>IF(OR(E7086="",E7086="!!!",F7086="NEW"),"",INDEX(B7085:B$2,-1+SUMPRODUCT(MAX(ROW(E7085:E$2)*(E7086=E7085:E$2)))))</f>
        <v> </v>
      </c>
      <c r="J7086" s="26" t="str">
        <f>IF(OR(E7086="",E7086="!!!",F7086="NEW"),"",COUNTBLANK(OFFSET(A$1,,,SUMPRODUCT(MAX(ROW(E$2:E7086)*(E7086=E$2:E7086)))))-COUNTBLANK(OFFSET(A$1,,,SUMPRODUCT(MAX(ROW(E$1:E7085)*(E2=E$1:E7085))))))</f>
        <v> </v>
      </c>
      <c r="K7086" s="26" t="str">
        <f>IF(OR(E7086="",E7086="!!!",F7086="NEW"),"",INDEX(J$1:J7085,SUMPRODUCT(MAX(ROW(E$1:E7085)*(E7086=E$1:E7085)))))</f>
        <v> </v>
      </c>
      <c r="L7086" s="27"/>
    </row>
    <row r="7087" spans="1:12">
      <c r="A7087" s="20" t="s">
        <v>2628</v>
      </c>
      <c r="E7087" s="22">
        <f>IF(D7087="?OLD","!!!","")</f>
        <v/>
      </c>
      <c r="F7087" s="23" t="str">
        <f>IF(OR(E7087="",E7087="!!!"),"",IF(NOT(ISNA(VLOOKUP(E7087,E$1:E7086,1,FALSE()))),"OLD",IF(AND(E7087&lt;&gt;"",E7087&lt;&gt;"!!!"),"NEW","")))</f>
        <v> </v>
      </c>
      <c r="G7087" s="24" t="str">
        <f>IF(OR(E7087="",E7087="!!!"),"",IF(OR(J7087=0,AND(J7087=1,K7087=1),AND(J7087=1,I7087="SBJ"),AND(J7087=1,I7087=0)),"?IN_FOCUS",IF(J7087&lt;=2,"?ACTIVATED",IF(J7087&lt;&gt;"","?FAMILIAR",IF(F7087="NEW",IF(ISNA(VLOOKUP(E7087,#REF!,1,FALSE())),"?TYPE_IDENTIFIABLE","?REFERENTIAL"),"_")))))</f>
        <v> </v>
      </c>
      <c r="H7087" s="25" t="str">
        <f>IF(J7087&lt;&gt;1,"",IF(I7087="SBJ","CB","?"))</f>
        <v> </v>
      </c>
      <c r="I7087" s="26" t="str">
        <f>IF(OR(E7087="",E7087="!!!",F7087="NEW"),"",INDEX(B7086:B$2,-1+SUMPRODUCT(MAX(ROW(E7086:E$2)*(E7087=E7086:E$2)))))</f>
        <v> </v>
      </c>
      <c r="J7087" s="26" t="str">
        <f>IF(OR(E7087="",E7087="!!!",F7087="NEW"),"",COUNTBLANK(OFFSET(A$1,,,SUMPRODUCT(MAX(ROW(E$2:E7087)*(E7087=E$2:E7087)))))-COUNTBLANK(OFFSET(A$1,,,SUMPRODUCT(MAX(ROW(E$1:E7086)*(E2=E$1:E7086))))))</f>
        <v> </v>
      </c>
      <c r="K7087" s="26" t="str">
        <f>IF(OR(E7087="",E7087="!!!",F7087="NEW"),"",INDEX(J$1:J7086,SUMPRODUCT(MAX(ROW(E$1:E7086)*(E7087=E$1:E7086)))))</f>
        <v> </v>
      </c>
      <c r="L7087" s="27"/>
    </row>
    <row r="7088" spans="1:12">
      <c r="A7088" s="20" t="s">
        <v>981</v>
      </c>
      <c r="E7088" s="22">
        <f>IF(D7088="?OLD","!!!","")</f>
        <v/>
      </c>
      <c r="F7088" s="23" t="str">
        <f>IF(OR(E7088="",E7088="!!!"),"",IF(NOT(ISNA(VLOOKUP(E7088,E$1:E7087,1,FALSE()))),"OLD",IF(AND(E7088&lt;&gt;"",E7088&lt;&gt;"!!!"),"NEW","")))</f>
        <v> </v>
      </c>
      <c r="G7088" s="24" t="str">
        <f>IF(OR(E7088="",E7088="!!!"),"",IF(OR(J7088=0,AND(J7088=1,K7088=1),AND(J7088=1,I7088="SBJ"),AND(J7088=1,I7088=0)),"?IN_FOCUS",IF(J7088&lt;=2,"?ACTIVATED",IF(J7088&lt;&gt;"","?FAMILIAR",IF(F7088="NEW",IF(ISNA(VLOOKUP(E7088,#REF!,1,FALSE())),"?TYPE_IDENTIFIABLE","?REFERENTIAL"),"_")))))</f>
        <v> </v>
      </c>
      <c r="H7088" s="25" t="str">
        <f>IF(J7088&lt;&gt;1,"",IF(I7088="SBJ","CB","?"))</f>
        <v> </v>
      </c>
      <c r="I7088" s="26" t="str">
        <f>IF(OR(E7088="",E7088="!!!",F7088="NEW"),"",INDEX(B7087:B$2,-1+SUMPRODUCT(MAX(ROW(E7087:E$2)*(E7088=E7087:E$2)))))</f>
        <v> </v>
      </c>
      <c r="J7088" s="26" t="str">
        <f>IF(OR(E7088="",E7088="!!!",F7088="NEW"),"",COUNTBLANK(OFFSET(A$1,,,SUMPRODUCT(MAX(ROW(E$2:E7088)*(E7088=E$2:E7088)))))-COUNTBLANK(OFFSET(A$1,,,SUMPRODUCT(MAX(ROW(E$1:E7087)*(E2=E$1:E7087))))))</f>
        <v> </v>
      </c>
      <c r="K7088" s="26" t="str">
        <f>IF(OR(E7088="",E7088="!!!",F7088="NEW"),"",INDEX(J$1:J7087,SUMPRODUCT(MAX(ROW(E$1:E7087)*(E7088=E$1:E7087)))))</f>
        <v> </v>
      </c>
      <c r="L7088" s="27"/>
    </row>
    <row r="7089" spans="1:12">
      <c r="A7089" s="20"/>
    </row>
    <row r="7090" spans="1:12">
      <c r="A7090" s="20" t="s">
        <v>2629</v>
      </c>
    </row>
    <row r="7091" spans="1:12">
      <c r="A7091" s="20" t="s">
        <v>1056</v>
      </c>
      <c r="B7091" s="21" t="s">
        <v>962</v>
      </c>
      <c r="C7091" s="21" t="s">
        <v>1028</v>
      </c>
      <c r="D7091" s="21" t="s">
        <v>964</v>
      </c>
      <c r="E7091" s="22">
        <f>IF(D7091="?OLD","!!!","")</f>
        <v/>
      </c>
      <c r="F7091" s="23" t="str">
        <f>IF(OR(E7091="",E7091="!!!"),"",IF(NOT(ISNA(VLOOKUP(E7091,E$1:E7090,1,FALSE()))),"OLD",IF(AND(E7091&lt;&gt;"",E7091&lt;&gt;"!!!"),"NEW","")))</f>
        <v> </v>
      </c>
      <c r="G7091" s="24" t="str">
        <f>IF(OR(E7091="",E7091="!!!"),"",IF(OR(J7091=0,AND(J7091=1,K7091=1),AND(J7091=1,I7091="SBJ"),AND(J7091=1,I7091=0)),"?IN_FOCUS",IF(J7091&lt;=2,"?ACTIVATED",IF(J7091&lt;&gt;"","?FAMILIAR",IF(F7091="NEW",IF(ISNA(VLOOKUP(E7091,#REF!,1,FALSE())),"?TYPE_IDENTIFIABLE","?REFERENTIAL"),"_")))))</f>
        <v> </v>
      </c>
      <c r="H7091" s="25" t="str">
        <f>IF(J7091&lt;&gt;1,"",IF(I7091="SBJ","CB","?"))</f>
        <v> </v>
      </c>
      <c r="I7091" s="26" t="str">
        <f>IF(OR(E7091="",E7091="!!!",F7091="NEW"),"",INDEX(B7090:B$2,-1+SUMPRODUCT(MAX(ROW(E7090:E$2)*(E7091=E7090:E$2)))))</f>
        <v> </v>
      </c>
      <c r="J7091" s="26" t="str">
        <f>IF(OR(E7091="",E7091="!!!",F7091="NEW"),"",COUNTBLANK(OFFSET(A$1,,,SUMPRODUCT(MAX(ROW(E$2:E7091)*(E7091=E$2:E7091)))))-COUNTBLANK(OFFSET(A$1,,,SUMPRODUCT(MAX(ROW(E$1:E7090)*(E2=E$1:E7090))))))</f>
        <v> </v>
      </c>
      <c r="K7091" s="26" t="str">
        <f>IF(OR(E7091="",E7091="!!!",F7091="NEW"),"",INDEX(J$1:J7090,SUMPRODUCT(MAX(ROW(E$1:E7090)*(E7091=E$1:E7090)))))</f>
        <v> </v>
      </c>
      <c r="L7091" s="27"/>
    </row>
    <row r="7092" spans="1:12">
      <c r="A7092" s="20" t="s">
        <v>966</v>
      </c>
      <c r="E7092" s="22">
        <f>IF(D7092="?OLD","!!!","")</f>
        <v/>
      </c>
      <c r="F7092" s="23" t="str">
        <f>IF(OR(E7092="",E7092="!!!"),"",IF(NOT(ISNA(VLOOKUP(E7092,E$1:E7091,1,FALSE()))),"OLD",IF(AND(E7092&lt;&gt;"",E7092&lt;&gt;"!!!"),"NEW","")))</f>
        <v> </v>
      </c>
      <c r="G7092" s="24" t="str">
        <f>IF(OR(E7092="",E7092="!!!"),"",IF(OR(J7092=0,AND(J7092=1,K7092=1),AND(J7092=1,I7092="SBJ"),AND(J7092=1,I7092=0)),"?IN_FOCUS",IF(J7092&lt;=2,"?ACTIVATED",IF(J7092&lt;&gt;"","?FAMILIAR",IF(F7092="NEW",IF(ISNA(VLOOKUP(E7092,#REF!,1,FALSE())),"?TYPE_IDENTIFIABLE","?REFERENTIAL"),"_")))))</f>
        <v> </v>
      </c>
      <c r="H7092" s="25" t="str">
        <f>IF(J7092&lt;&gt;1,"",IF(I7092="SBJ","CB","?"))</f>
        <v> </v>
      </c>
      <c r="I7092" s="26" t="str">
        <f>IF(OR(E7092="",E7092="!!!",F7092="NEW"),"",INDEX(B7091:B$2,-1+SUMPRODUCT(MAX(ROW(E7091:E$2)*(E7092=E7091:E$2)))))</f>
        <v> </v>
      </c>
      <c r="J7092" s="26" t="str">
        <f>IF(OR(E7092="",E7092="!!!",F7092="NEW"),"",COUNTBLANK(OFFSET(A$1,,,SUMPRODUCT(MAX(ROW(E$2:E7092)*(E7092=E$2:E7092)))))-COUNTBLANK(OFFSET(A$1,,,SUMPRODUCT(MAX(ROW(E$1:E7091)*(E2=E$1:E7091))))))</f>
        <v> </v>
      </c>
      <c r="K7092" s="26" t="str">
        <f>IF(OR(E7092="",E7092="!!!",F7092="NEW"),"",INDEX(J$1:J7091,SUMPRODUCT(MAX(ROW(E$1:E7091)*(E7092=E$1:E7091)))))</f>
        <v> </v>
      </c>
      <c r="L7092" s="27"/>
    </row>
    <row r="7093" spans="1:12">
      <c r="A7093" s="20" t="s">
        <v>2630</v>
      </c>
      <c r="E7093" s="22">
        <f>IF(D7093="?OLD","!!!","")</f>
        <v/>
      </c>
      <c r="F7093" s="23" t="str">
        <f>IF(OR(E7093="",E7093="!!!"),"",IF(NOT(ISNA(VLOOKUP(E7093,E$1:E7092,1,FALSE()))),"OLD",IF(AND(E7093&lt;&gt;"",E7093&lt;&gt;"!!!"),"NEW","")))</f>
        <v> </v>
      </c>
      <c r="G7093" s="24" t="str">
        <f>IF(OR(E7093="",E7093="!!!"),"",IF(OR(J7093=0,AND(J7093=1,K7093=1),AND(J7093=1,I7093="SBJ"),AND(J7093=1,I7093=0)),"?IN_FOCUS",IF(J7093&lt;=2,"?ACTIVATED",IF(J7093&lt;&gt;"","?FAMILIAR",IF(F7093="NEW",IF(ISNA(VLOOKUP(E7093,#REF!,1,FALSE())),"?TYPE_IDENTIFIABLE","?REFERENTIAL"),"_")))))</f>
        <v> </v>
      </c>
      <c r="H7093" s="25" t="str">
        <f>IF(J7093&lt;&gt;1,"",IF(I7093="SBJ","CB","?"))</f>
        <v> </v>
      </c>
      <c r="I7093" s="26" t="str">
        <f>IF(OR(E7093="",E7093="!!!",F7093="NEW"),"",INDEX(B7092:B$2,-1+SUMPRODUCT(MAX(ROW(E7092:E$2)*(E7093=E7092:E$2)))))</f>
        <v> </v>
      </c>
      <c r="J7093" s="26" t="str">
        <f>IF(OR(E7093="",E7093="!!!",F7093="NEW"),"",COUNTBLANK(OFFSET(A$1,,,SUMPRODUCT(MAX(ROW(E$2:E7093)*(E7093=E$2:E7093)))))-COUNTBLANK(OFFSET(A$1,,,SUMPRODUCT(MAX(ROW(E$1:E7092)*(E2=E$1:E7092))))))</f>
        <v> </v>
      </c>
      <c r="K7093" s="26" t="str">
        <f>IF(OR(E7093="",E7093="!!!",F7093="NEW"),"",INDEX(J$1:J7092,SUMPRODUCT(MAX(ROW(E$1:E7092)*(E7093=E$1:E7092)))))</f>
        <v> </v>
      </c>
      <c r="L7093" s="27"/>
    </row>
    <row r="7094" spans="1:12">
      <c r="A7094" s="20" t="s">
        <v>991</v>
      </c>
      <c r="B7094" s="21" t="s">
        <v>973</v>
      </c>
      <c r="C7094" s="21" t="s">
        <v>963</v>
      </c>
      <c r="D7094" s="21" t="s">
        <v>964</v>
      </c>
      <c r="E7094" s="22">
        <f>IF(D7094="?OLD","!!!","")</f>
        <v/>
      </c>
      <c r="F7094" s="23" t="str">
        <f>IF(OR(E7094="",E7094="!!!"),"",IF(NOT(ISNA(VLOOKUP(E7094,E$1:E7093,1,FALSE()))),"OLD",IF(AND(E7094&lt;&gt;"",E7094&lt;&gt;"!!!"),"NEW","")))</f>
        <v> </v>
      </c>
      <c r="G7094" s="24" t="str">
        <f>IF(OR(E7094="",E7094="!!!"),"",IF(OR(J7094=0,AND(J7094=1,K7094=1),AND(J7094=1,I7094="SBJ"),AND(J7094=1,I7094=0)),"?IN_FOCUS",IF(J7094&lt;=2,"?ACTIVATED",IF(J7094&lt;&gt;"","?FAMILIAR",IF(F7094="NEW",IF(ISNA(VLOOKUP(E7094,#REF!,1,FALSE())),"?TYPE_IDENTIFIABLE","?REFERENTIAL"),"_")))))</f>
        <v> </v>
      </c>
      <c r="H7094" s="25" t="str">
        <f>IF(J7094&lt;&gt;1,"",IF(I7094="SBJ","CB","?"))</f>
        <v> </v>
      </c>
      <c r="I7094" s="26" t="str">
        <f>IF(OR(E7094="",E7094="!!!",F7094="NEW"),"",INDEX(B7093:B$2,-1+SUMPRODUCT(MAX(ROW(E7093:E$2)*(E7094=E7093:E$2)))))</f>
        <v> </v>
      </c>
      <c r="J7094" s="26" t="str">
        <f>IF(OR(E7094="",E7094="!!!",F7094="NEW"),"",COUNTBLANK(OFFSET(A$1,,,SUMPRODUCT(MAX(ROW(E$2:E7094)*(E7094=E$2:E7094)))))-COUNTBLANK(OFFSET(A$1,,,SUMPRODUCT(MAX(ROW(E$1:E7093)*(E2=E$1:E7093))))))</f>
        <v> </v>
      </c>
      <c r="K7094" s="26" t="str">
        <f>IF(OR(E7094="",E7094="!!!",F7094="NEW"),"",INDEX(J$1:J7093,SUMPRODUCT(MAX(ROW(E$1:E7093)*(E7094=E$1:E7093)))))</f>
        <v> </v>
      </c>
      <c r="L7094" s="27"/>
    </row>
    <row r="7095" spans="1:12">
      <c r="A7095" s="20" t="s">
        <v>974</v>
      </c>
      <c r="E7095" s="22">
        <f>IF(D7095="?OLD","!!!","")</f>
        <v/>
      </c>
      <c r="F7095" s="23" t="str">
        <f>IF(OR(E7095="",E7095="!!!"),"",IF(NOT(ISNA(VLOOKUP(E7095,E$1:E7094,1,FALSE()))),"OLD",IF(AND(E7095&lt;&gt;"",E7095&lt;&gt;"!!!"),"NEW","")))</f>
        <v> </v>
      </c>
      <c r="G7095" s="24" t="str">
        <f>IF(OR(E7095="",E7095="!!!"),"",IF(OR(J7095=0,AND(J7095=1,K7095=1),AND(J7095=1,I7095="SBJ"),AND(J7095=1,I7095=0)),"?IN_FOCUS",IF(J7095&lt;=2,"?ACTIVATED",IF(J7095&lt;&gt;"","?FAMILIAR",IF(F7095="NEW",IF(ISNA(VLOOKUP(E7095,#REF!,1,FALSE())),"?TYPE_IDENTIFIABLE","?REFERENTIAL"),"_")))))</f>
        <v> </v>
      </c>
      <c r="H7095" s="25" t="str">
        <f>IF(J7095&lt;&gt;1,"",IF(I7095="SBJ","CB","?"))</f>
        <v> </v>
      </c>
      <c r="I7095" s="26" t="str">
        <f>IF(OR(E7095="",E7095="!!!",F7095="NEW"),"",INDEX(B7094:B$2,-1+SUMPRODUCT(MAX(ROW(E7094:E$2)*(E7095=E7094:E$2)))))</f>
        <v> </v>
      </c>
      <c r="J7095" s="26" t="str">
        <f>IF(OR(E7095="",E7095="!!!",F7095="NEW"),"",COUNTBLANK(OFFSET(A$1,,,SUMPRODUCT(MAX(ROW(E$2:E7095)*(E7095=E$2:E7095)))))-COUNTBLANK(OFFSET(A$1,,,SUMPRODUCT(MAX(ROW(E$1:E7094)*(E2=E$1:E7094))))))</f>
        <v> </v>
      </c>
      <c r="K7095" s="26" t="str">
        <f>IF(OR(E7095="",E7095="!!!",F7095="NEW"),"",INDEX(J$1:J7094,SUMPRODUCT(MAX(ROW(E$1:E7094)*(E7095=E$1:E7094)))))</f>
        <v> </v>
      </c>
      <c r="L7095" s="27"/>
    </row>
    <row r="7096" spans="1:12">
      <c r="A7096" s="20" t="s">
        <v>989</v>
      </c>
      <c r="E7096" s="22">
        <f>IF(D7096="?OLD","!!!","")</f>
        <v/>
      </c>
      <c r="F7096" s="23" t="str">
        <f>IF(OR(E7096="",E7096="!!!"),"",IF(NOT(ISNA(VLOOKUP(E7096,E$1:E7095,1,FALSE()))),"OLD",IF(AND(E7096&lt;&gt;"",E7096&lt;&gt;"!!!"),"NEW","")))</f>
        <v> </v>
      </c>
      <c r="G7096" s="24" t="str">
        <f>IF(OR(E7096="",E7096="!!!"),"",IF(OR(J7096=0,AND(J7096=1,K7096=1),AND(J7096=1,I7096="SBJ"),AND(J7096=1,I7096=0)),"?IN_FOCUS",IF(J7096&lt;=2,"?ACTIVATED",IF(J7096&lt;&gt;"","?FAMILIAR",IF(F7096="NEW",IF(ISNA(VLOOKUP(E7096,#REF!,1,FALSE())),"?TYPE_IDENTIFIABLE","?REFERENTIAL"),"_")))))</f>
        <v> </v>
      </c>
      <c r="H7096" s="25" t="str">
        <f>IF(J7096&lt;&gt;1,"",IF(I7096="SBJ","CB","?"))</f>
        <v> </v>
      </c>
      <c r="I7096" s="26" t="str">
        <f>IF(OR(E7096="",E7096="!!!",F7096="NEW"),"",INDEX(B7095:B$2,-1+SUMPRODUCT(MAX(ROW(E7095:E$2)*(E7096=E7095:E$2)))))</f>
        <v> </v>
      </c>
      <c r="J7096" s="26" t="str">
        <f>IF(OR(E7096="",E7096="!!!",F7096="NEW"),"",COUNTBLANK(OFFSET(A$1,,,SUMPRODUCT(MAX(ROW(E$2:E7096)*(E7096=E$2:E7096)))))-COUNTBLANK(OFFSET(A$1,,,SUMPRODUCT(MAX(ROW(E$1:E7095)*(E2=E$1:E7095))))))</f>
        <v> </v>
      </c>
      <c r="K7096" s="26" t="str">
        <f>IF(OR(E7096="",E7096="!!!",F7096="NEW"),"",INDEX(J$1:J7095,SUMPRODUCT(MAX(ROW(E$1:E7095)*(E7096=E$1:E7095)))))</f>
        <v> </v>
      </c>
      <c r="L7096" s="27"/>
    </row>
    <row r="7097" spans="1:12">
      <c r="A7097" s="20" t="s">
        <v>2631</v>
      </c>
      <c r="B7097" s="21" t="s">
        <v>1046</v>
      </c>
      <c r="C7097" s="21" t="s">
        <v>969</v>
      </c>
      <c r="D7097" s="21" t="s">
        <v>964</v>
      </c>
      <c r="E7097" s="22">
        <f>IF(D7097="?OLD","!!!","")</f>
        <v/>
      </c>
      <c r="F7097" s="23" t="str">
        <f>IF(OR(E7097="",E7097="!!!"),"",IF(NOT(ISNA(VLOOKUP(E7097,E$1:E7096,1,FALSE()))),"OLD",IF(AND(E7097&lt;&gt;"",E7097&lt;&gt;"!!!"),"NEW","")))</f>
        <v> </v>
      </c>
      <c r="G7097" s="24" t="str">
        <f>IF(OR(E7097="",E7097="!!!"),"",IF(OR(J7097=0,AND(J7097=1,K7097=1),AND(J7097=1,I7097="SBJ"),AND(J7097=1,I7097=0)),"?IN_FOCUS",IF(J7097&lt;=2,"?ACTIVATED",IF(J7097&lt;&gt;"","?FAMILIAR",IF(F7097="NEW",IF(ISNA(VLOOKUP(E7097,#REF!,1,FALSE())),"?TYPE_IDENTIFIABLE","?REFERENTIAL"),"_")))))</f>
        <v> </v>
      </c>
      <c r="H7097" s="25" t="str">
        <f>IF(J7097&lt;&gt;1,"",IF(I7097="SBJ","CB","?"))</f>
        <v> </v>
      </c>
      <c r="I7097" s="26" t="str">
        <f>IF(OR(E7097="",E7097="!!!",F7097="NEW"),"",INDEX(B7096:B$2,-1+SUMPRODUCT(MAX(ROW(E7096:E$2)*(E7097=E7096:E$2)))))</f>
        <v> </v>
      </c>
      <c r="J7097" s="26" t="str">
        <f>IF(OR(E7097="",E7097="!!!",F7097="NEW"),"",COUNTBLANK(OFFSET(A$1,,,SUMPRODUCT(MAX(ROW(E$2:E7097)*(E7097=E$2:E7097)))))-COUNTBLANK(OFFSET(A$1,,,SUMPRODUCT(MAX(ROW(E$1:E7096)*(E2=E$1:E7096))))))</f>
        <v> </v>
      </c>
      <c r="K7097" s="26" t="str">
        <f>IF(OR(E7097="",E7097="!!!",F7097="NEW"),"",INDEX(J$1:J7096,SUMPRODUCT(MAX(ROW(E$1:E7096)*(E7097=E$1:E7096)))))</f>
        <v> </v>
      </c>
      <c r="L7097" s="27"/>
    </row>
    <row r="7098" spans="1:12">
      <c r="A7098" s="20" t="s">
        <v>1053</v>
      </c>
      <c r="E7098" s="22">
        <f>IF(D7098="?OLD","!!!","")</f>
        <v/>
      </c>
      <c r="F7098" s="23" t="str">
        <f>IF(OR(E7098="",E7098="!!!"),"",IF(NOT(ISNA(VLOOKUP(E7098,E$1:E7097,1,FALSE()))),"OLD",IF(AND(E7098&lt;&gt;"",E7098&lt;&gt;"!!!"),"NEW","")))</f>
        <v> </v>
      </c>
      <c r="G7098" s="24" t="str">
        <f>IF(OR(E7098="",E7098="!!!"),"",IF(OR(J7098=0,AND(J7098=1,K7098=1),AND(J7098=1,I7098="SBJ"),AND(J7098=1,I7098=0)),"?IN_FOCUS",IF(J7098&lt;=2,"?ACTIVATED",IF(J7098&lt;&gt;"","?FAMILIAR",IF(F7098="NEW",IF(ISNA(VLOOKUP(E7098,#REF!,1,FALSE())),"?TYPE_IDENTIFIABLE","?REFERENTIAL"),"_")))))</f>
        <v> </v>
      </c>
      <c r="H7098" s="25" t="str">
        <f>IF(J7098&lt;&gt;1,"",IF(I7098="SBJ","CB","?"))</f>
        <v> </v>
      </c>
      <c r="I7098" s="26" t="str">
        <f>IF(OR(E7098="",E7098="!!!",F7098="NEW"),"",INDEX(B7097:B$2,-1+SUMPRODUCT(MAX(ROW(E7097:E$2)*(E7098=E7097:E$2)))))</f>
        <v> </v>
      </c>
      <c r="J7098" s="26" t="str">
        <f>IF(OR(E7098="",E7098="!!!",F7098="NEW"),"",COUNTBLANK(OFFSET(A$1,,,SUMPRODUCT(MAX(ROW(E$2:E7098)*(E7098=E$2:E7098)))))-COUNTBLANK(OFFSET(A$1,,,SUMPRODUCT(MAX(ROW(E$1:E7097)*(E2=E$1:E7097))))))</f>
        <v> </v>
      </c>
      <c r="K7098" s="26" t="str">
        <f>IF(OR(E7098="",E7098="!!!",F7098="NEW"),"",INDEX(J$1:J7097,SUMPRODUCT(MAX(ROW(E$1:E7097)*(E7098=E$1:E7097)))))</f>
        <v> </v>
      </c>
      <c r="L7098" s="27"/>
    </row>
    <row r="7099" spans="1:12">
      <c r="A7099" s="20" t="s">
        <v>1163</v>
      </c>
      <c r="E7099" s="22">
        <f>IF(D7099="?OLD","!!!","")</f>
        <v/>
      </c>
      <c r="F7099" s="23" t="str">
        <f>IF(OR(E7099="",E7099="!!!"),"",IF(NOT(ISNA(VLOOKUP(E7099,E$1:E7098,1,FALSE()))),"OLD",IF(AND(E7099&lt;&gt;"",E7099&lt;&gt;"!!!"),"NEW","")))</f>
        <v> </v>
      </c>
      <c r="G7099" s="24" t="str">
        <f>IF(OR(E7099="",E7099="!!!"),"",IF(OR(J7099=0,AND(J7099=1,K7099=1),AND(J7099=1,I7099="SBJ"),AND(J7099=1,I7099=0)),"?IN_FOCUS",IF(J7099&lt;=2,"?ACTIVATED",IF(J7099&lt;&gt;"","?FAMILIAR",IF(F7099="NEW",IF(ISNA(VLOOKUP(E7099,#REF!,1,FALSE())),"?TYPE_IDENTIFIABLE","?REFERENTIAL"),"_")))))</f>
        <v> </v>
      </c>
      <c r="H7099" s="25" t="str">
        <f>IF(J7099&lt;&gt;1,"",IF(I7099="SBJ","CB","?"))</f>
        <v> </v>
      </c>
      <c r="I7099" s="26" t="str">
        <f>IF(OR(E7099="",E7099="!!!",F7099="NEW"),"",INDEX(B7098:B$2,-1+SUMPRODUCT(MAX(ROW(E7098:E$2)*(E7099=E7098:E$2)))))</f>
        <v> </v>
      </c>
      <c r="J7099" s="26" t="str">
        <f>IF(OR(E7099="",E7099="!!!",F7099="NEW"),"",COUNTBLANK(OFFSET(A$1,,,SUMPRODUCT(MAX(ROW(E$2:E7099)*(E7099=E$2:E7099)))))-COUNTBLANK(OFFSET(A$1,,,SUMPRODUCT(MAX(ROW(E$1:E7098)*(E2=E$1:E7098))))))</f>
        <v> </v>
      </c>
      <c r="K7099" s="26" t="str">
        <f>IF(OR(E7099="",E7099="!!!",F7099="NEW"),"",INDEX(J$1:J7098,SUMPRODUCT(MAX(ROW(E$1:E7098)*(E7099=E$1:E7098)))))</f>
        <v> </v>
      </c>
      <c r="L7099" s="27"/>
    </row>
    <row r="7100" spans="1:12">
      <c r="A7100" s="20" t="s">
        <v>970</v>
      </c>
      <c r="E7100" s="22">
        <f>IF(D7100="?OLD","!!!","")</f>
        <v/>
      </c>
      <c r="F7100" s="23" t="str">
        <f>IF(OR(E7100="",E7100="!!!"),"",IF(NOT(ISNA(VLOOKUP(E7100,E$1:E7099,1,FALSE()))),"OLD",IF(AND(E7100&lt;&gt;"",E7100&lt;&gt;"!!!"),"NEW","")))</f>
        <v> </v>
      </c>
      <c r="G7100" s="24" t="str">
        <f>IF(OR(E7100="",E7100="!!!"),"",IF(OR(J7100=0,AND(J7100=1,K7100=1),AND(J7100=1,I7100="SBJ"),AND(J7100=1,I7100=0)),"?IN_FOCUS",IF(J7100&lt;=2,"?ACTIVATED",IF(J7100&lt;&gt;"","?FAMILIAR",IF(F7100="NEW",IF(ISNA(VLOOKUP(E7100,#REF!,1,FALSE())),"?TYPE_IDENTIFIABLE","?REFERENTIAL"),"_")))))</f>
        <v> </v>
      </c>
      <c r="H7100" s="25" t="str">
        <f>IF(J7100&lt;&gt;1,"",IF(I7100="SBJ","CB","?"))</f>
        <v> </v>
      </c>
      <c r="I7100" s="26" t="str">
        <f>IF(OR(E7100="",E7100="!!!",F7100="NEW"),"",INDEX(B7099:B$2,-1+SUMPRODUCT(MAX(ROW(E7099:E$2)*(E7100=E7099:E$2)))))</f>
        <v> </v>
      </c>
      <c r="J7100" s="26" t="str">
        <f>IF(OR(E7100="",E7100="!!!",F7100="NEW"),"",COUNTBLANK(OFFSET(A$1,,,SUMPRODUCT(MAX(ROW(E$2:E7100)*(E7100=E$2:E7100)))))-COUNTBLANK(OFFSET(A$1,,,SUMPRODUCT(MAX(ROW(E$1:E7099)*(E2=E$1:E7099))))))</f>
        <v> </v>
      </c>
      <c r="K7100" s="26" t="str">
        <f>IF(OR(E7100="",E7100="!!!",F7100="NEW"),"",INDEX(J$1:J7099,SUMPRODUCT(MAX(ROW(E$1:E7099)*(E7100=E$1:E7099)))))</f>
        <v> </v>
      </c>
      <c r="L7100" s="27"/>
    </row>
    <row r="7101" spans="1:12">
      <c r="A7101" s="20" t="s">
        <v>971</v>
      </c>
      <c r="E7101" s="22">
        <f>IF(D7101="?OLD","!!!","")</f>
        <v/>
      </c>
      <c r="F7101" s="23" t="str">
        <f>IF(OR(E7101="",E7101="!!!"),"",IF(NOT(ISNA(VLOOKUP(E7101,E$1:E7100,1,FALSE()))),"OLD",IF(AND(E7101&lt;&gt;"",E7101&lt;&gt;"!!!"),"NEW","")))</f>
        <v> </v>
      </c>
      <c r="G7101" s="24" t="str">
        <f>IF(OR(E7101="",E7101="!!!"),"",IF(OR(J7101=0,AND(J7101=1,K7101=1),AND(J7101=1,I7101="SBJ"),AND(J7101=1,I7101=0)),"?IN_FOCUS",IF(J7101&lt;=2,"?ACTIVATED",IF(J7101&lt;&gt;"","?FAMILIAR",IF(F7101="NEW",IF(ISNA(VLOOKUP(E7101,#REF!,1,FALSE())),"?TYPE_IDENTIFIABLE","?REFERENTIAL"),"_")))))</f>
        <v> </v>
      </c>
      <c r="H7101" s="25" t="str">
        <f>IF(J7101&lt;&gt;1,"",IF(I7101="SBJ","CB","?"))</f>
        <v> </v>
      </c>
      <c r="I7101" s="26" t="str">
        <f>IF(OR(E7101="",E7101="!!!",F7101="NEW"),"",INDEX(B7100:B$2,-1+SUMPRODUCT(MAX(ROW(E7100:E$2)*(E7101=E7100:E$2)))))</f>
        <v> </v>
      </c>
      <c r="J7101" s="26" t="str">
        <f>IF(OR(E7101="",E7101="!!!",F7101="NEW"),"",COUNTBLANK(OFFSET(A$1,,,SUMPRODUCT(MAX(ROW(E$2:E7101)*(E7101=E$2:E7101)))))-COUNTBLANK(OFFSET(A$1,,,SUMPRODUCT(MAX(ROW(E$1:E7100)*(E2=E$1:E7100))))))</f>
        <v> </v>
      </c>
      <c r="K7101" s="26" t="str">
        <f>IF(OR(E7101="",E7101="!!!",F7101="NEW"),"",INDEX(J$1:J7100,SUMPRODUCT(MAX(ROW(E$1:E7100)*(E7101=E$1:E7100)))))</f>
        <v> </v>
      </c>
      <c r="L7101" s="27"/>
    </row>
    <row r="7102" spans="1:12">
      <c r="A7102" s="20" t="s">
        <v>2632</v>
      </c>
      <c r="B7102" s="21" t="s">
        <v>962</v>
      </c>
      <c r="C7102" s="21" t="s">
        <v>969</v>
      </c>
      <c r="D7102" s="21" t="s">
        <v>964</v>
      </c>
      <c r="E7102" s="22">
        <f>IF(D7102="?OLD","!!!","")</f>
        <v/>
      </c>
      <c r="F7102" s="23" t="str">
        <f>IF(OR(E7102="",E7102="!!!"),"",IF(NOT(ISNA(VLOOKUP(E7102,E$1:E7101,1,FALSE()))),"OLD",IF(AND(E7102&lt;&gt;"",E7102&lt;&gt;"!!!"),"NEW","")))</f>
        <v> </v>
      </c>
      <c r="G7102" s="24" t="str">
        <f>IF(OR(E7102="",E7102="!!!"),"",IF(OR(J7102=0,AND(J7102=1,K7102=1),AND(J7102=1,I7102="SBJ"),AND(J7102=1,I7102=0)),"?IN_FOCUS",IF(J7102&lt;=2,"?ACTIVATED",IF(J7102&lt;&gt;"","?FAMILIAR",IF(F7102="NEW",IF(ISNA(VLOOKUP(E7102,#REF!,1,FALSE())),"?TYPE_IDENTIFIABLE","?REFERENTIAL"),"_")))))</f>
        <v> </v>
      </c>
      <c r="H7102" s="25" t="str">
        <f>IF(J7102&lt;&gt;1,"",IF(I7102="SBJ","CB","?"))</f>
        <v> </v>
      </c>
      <c r="I7102" s="26" t="str">
        <f>IF(OR(E7102="",E7102="!!!",F7102="NEW"),"",INDEX(B7101:B$2,-1+SUMPRODUCT(MAX(ROW(E7101:E$2)*(E7102=E7101:E$2)))))</f>
        <v> </v>
      </c>
      <c r="J7102" s="26" t="str">
        <f>IF(OR(E7102="",E7102="!!!",F7102="NEW"),"",COUNTBLANK(OFFSET(A$1,,,SUMPRODUCT(MAX(ROW(E$2:E7102)*(E7102=E$2:E7102)))))-COUNTBLANK(OFFSET(A$1,,,SUMPRODUCT(MAX(ROW(E$1:E7101)*(E2=E$1:E7101))))))</f>
        <v> </v>
      </c>
      <c r="K7102" s="26" t="str">
        <f>IF(OR(E7102="",E7102="!!!",F7102="NEW"),"",INDEX(J$1:J7101,SUMPRODUCT(MAX(ROW(E$1:E7101)*(E7102=E$1:E7101)))))</f>
        <v> </v>
      </c>
      <c r="L7102" s="27"/>
    </row>
    <row r="7103" spans="1:12">
      <c r="A7103" s="20" t="s">
        <v>1131</v>
      </c>
      <c r="B7103" s="21" t="s">
        <v>1084</v>
      </c>
      <c r="E7103" s="22">
        <f>IF(D7103="?OLD","!!!","")</f>
        <v/>
      </c>
      <c r="F7103" s="23" t="str">
        <f>IF(OR(E7103="",E7103="!!!"),"",IF(NOT(ISNA(VLOOKUP(E7103,E$1:E7102,1,FALSE()))),"OLD",IF(AND(E7103&lt;&gt;"",E7103&lt;&gt;"!!!"),"NEW","")))</f>
        <v> </v>
      </c>
      <c r="G7103" s="24" t="str">
        <f>IF(OR(E7103="",E7103="!!!"),"",IF(OR(J7103=0,AND(J7103=1,K7103=1),AND(J7103=1,I7103="SBJ"),AND(J7103=1,I7103=0)),"?IN_FOCUS",IF(J7103&lt;=2,"?ACTIVATED",IF(J7103&lt;&gt;"","?FAMILIAR",IF(F7103="NEW",IF(ISNA(VLOOKUP(E7103,#REF!,1,FALSE())),"?TYPE_IDENTIFIABLE","?REFERENTIAL"),"_")))))</f>
        <v> </v>
      </c>
      <c r="H7103" s="25" t="str">
        <f>IF(J7103&lt;&gt;1,"",IF(I7103="SBJ","CB","?"))</f>
        <v> </v>
      </c>
      <c r="I7103" s="26" t="str">
        <f>IF(OR(E7103="",E7103="!!!",F7103="NEW"),"",INDEX(B7102:B$2,-1+SUMPRODUCT(MAX(ROW(E7102:E$2)*(E7103=E7102:E$2)))))</f>
        <v> </v>
      </c>
      <c r="J7103" s="26" t="str">
        <f>IF(OR(E7103="",E7103="!!!",F7103="NEW"),"",COUNTBLANK(OFFSET(A$1,,,SUMPRODUCT(MAX(ROW(E$2:E7103)*(E7103=E$2:E7103)))))-COUNTBLANK(OFFSET(A$1,,,SUMPRODUCT(MAX(ROW(E$1:E7102)*(E2=E$1:E7102))))))</f>
        <v> </v>
      </c>
      <c r="K7103" s="26" t="str">
        <f>IF(OR(E7103="",E7103="!!!",F7103="NEW"),"",INDEX(J$1:J7102,SUMPRODUCT(MAX(ROW(E$1:E7102)*(E7103=E$1:E7102)))))</f>
        <v> </v>
      </c>
      <c r="L7103" s="27"/>
    </row>
    <row r="7104" spans="1:12">
      <c r="A7104" s="20" t="s">
        <v>2633</v>
      </c>
      <c r="E7104" s="22">
        <f>IF(D7104="?OLD","!!!","")</f>
        <v/>
      </c>
      <c r="F7104" s="23" t="str">
        <f>IF(OR(E7104="",E7104="!!!"),"",IF(NOT(ISNA(VLOOKUP(E7104,E$1:E7103,1,FALSE()))),"OLD",IF(AND(E7104&lt;&gt;"",E7104&lt;&gt;"!!!"),"NEW","")))</f>
        <v> </v>
      </c>
      <c r="G7104" s="24" t="str">
        <f>IF(OR(E7104="",E7104="!!!"),"",IF(OR(J7104=0,AND(J7104=1,K7104=1),AND(J7104=1,I7104="SBJ"),AND(J7104=1,I7104=0)),"?IN_FOCUS",IF(J7104&lt;=2,"?ACTIVATED",IF(J7104&lt;&gt;"","?FAMILIAR",IF(F7104="NEW",IF(ISNA(VLOOKUP(E7104,#REF!,1,FALSE())),"?TYPE_IDENTIFIABLE","?REFERENTIAL"),"_")))))</f>
        <v> </v>
      </c>
      <c r="H7104" s="25" t="str">
        <f>IF(J7104&lt;&gt;1,"",IF(I7104="SBJ","CB","?"))</f>
        <v> </v>
      </c>
      <c r="I7104" s="26" t="str">
        <f>IF(OR(E7104="",E7104="!!!",F7104="NEW"),"",INDEX(B7103:B$2,-1+SUMPRODUCT(MAX(ROW(E7103:E$2)*(E7104=E7103:E$2)))))</f>
        <v> </v>
      </c>
      <c r="J7104" s="26" t="str">
        <f>IF(OR(E7104="",E7104="!!!",F7104="NEW"),"",COUNTBLANK(OFFSET(A$1,,,SUMPRODUCT(MAX(ROW(E$2:E7104)*(E7104=E$2:E7104)))))-COUNTBLANK(OFFSET(A$1,,,SUMPRODUCT(MAX(ROW(E$1:E7103)*(E2=E$1:E7103))))))</f>
        <v> </v>
      </c>
      <c r="K7104" s="26" t="str">
        <f>IF(OR(E7104="",E7104="!!!",F7104="NEW"),"",INDEX(J$1:J7103,SUMPRODUCT(MAX(ROW(E$1:E7103)*(E7104=E$1:E7103)))))</f>
        <v> </v>
      </c>
      <c r="L7104" s="27"/>
    </row>
    <row r="7105" spans="1:12">
      <c r="A7105" s="20" t="s">
        <v>989</v>
      </c>
      <c r="E7105" s="22">
        <f>IF(D7105="?OLD","!!!","")</f>
        <v/>
      </c>
      <c r="F7105" s="23" t="str">
        <f>IF(OR(E7105="",E7105="!!!"),"",IF(NOT(ISNA(VLOOKUP(E7105,E$1:E7104,1,FALSE()))),"OLD",IF(AND(E7105&lt;&gt;"",E7105&lt;&gt;"!!!"),"NEW","")))</f>
        <v> </v>
      </c>
      <c r="G7105" s="24" t="str">
        <f>IF(OR(E7105="",E7105="!!!"),"",IF(OR(J7105=0,AND(J7105=1,K7105=1),AND(J7105=1,I7105="SBJ"),AND(J7105=1,I7105=0)),"?IN_FOCUS",IF(J7105&lt;=2,"?ACTIVATED",IF(J7105&lt;&gt;"","?FAMILIAR",IF(F7105="NEW",IF(ISNA(VLOOKUP(E7105,#REF!,1,FALSE())),"?TYPE_IDENTIFIABLE","?REFERENTIAL"),"_")))))</f>
        <v> </v>
      </c>
      <c r="H7105" s="25" t="str">
        <f>IF(J7105&lt;&gt;1,"",IF(I7105="SBJ","CB","?"))</f>
        <v> </v>
      </c>
      <c r="I7105" s="26" t="str">
        <f>IF(OR(E7105="",E7105="!!!",F7105="NEW"),"",INDEX(B7104:B$2,-1+SUMPRODUCT(MAX(ROW(E7104:E$2)*(E7105=E7104:E$2)))))</f>
        <v> </v>
      </c>
      <c r="J7105" s="26" t="str">
        <f>IF(OR(E7105="",E7105="!!!",F7105="NEW"),"",COUNTBLANK(OFFSET(A$1,,,SUMPRODUCT(MAX(ROW(E$2:E7105)*(E7105=E$2:E7105)))))-COUNTBLANK(OFFSET(A$1,,,SUMPRODUCT(MAX(ROW(E$1:E7104)*(E2=E$1:E7104))))))</f>
        <v> </v>
      </c>
      <c r="K7105" s="26" t="str">
        <f>IF(OR(E7105="",E7105="!!!",F7105="NEW"),"",INDEX(J$1:J7104,SUMPRODUCT(MAX(ROW(E$1:E7104)*(E7105=E$1:E7104)))))</f>
        <v> </v>
      </c>
      <c r="L7105" s="27"/>
    </row>
    <row r="7106" spans="1:12">
      <c r="A7106" s="20" t="s">
        <v>2154</v>
      </c>
      <c r="B7106" s="21" t="s">
        <v>1049</v>
      </c>
      <c r="C7106" s="21" t="s">
        <v>969</v>
      </c>
      <c r="D7106" s="21" t="s">
        <v>964</v>
      </c>
      <c r="E7106" s="22">
        <f>IF(D7106="?OLD","!!!","")</f>
        <v/>
      </c>
      <c r="F7106" s="23" t="str">
        <f>IF(OR(E7106="",E7106="!!!"),"",IF(NOT(ISNA(VLOOKUP(E7106,E$1:E7105,1,FALSE()))),"OLD",IF(AND(E7106&lt;&gt;"",E7106&lt;&gt;"!!!"),"NEW","")))</f>
        <v> </v>
      </c>
      <c r="G7106" s="24" t="str">
        <f>IF(OR(E7106="",E7106="!!!"),"",IF(OR(J7106=0,AND(J7106=1,K7106=1),AND(J7106=1,I7106="SBJ"),AND(J7106=1,I7106=0)),"?IN_FOCUS",IF(J7106&lt;=2,"?ACTIVATED",IF(J7106&lt;&gt;"","?FAMILIAR",IF(F7106="NEW",IF(ISNA(VLOOKUP(E7106,#REF!,1,FALSE())),"?TYPE_IDENTIFIABLE","?REFERENTIAL"),"_")))))</f>
        <v> </v>
      </c>
      <c r="H7106" s="25" t="str">
        <f>IF(J7106&lt;&gt;1,"",IF(I7106="SBJ","CB","?"))</f>
        <v> </v>
      </c>
      <c r="I7106" s="26" t="str">
        <f>IF(OR(E7106="",E7106="!!!",F7106="NEW"),"",INDEX(B7105:B$2,-1+SUMPRODUCT(MAX(ROW(E7105:E$2)*(E7106=E7105:E$2)))))</f>
        <v> </v>
      </c>
      <c r="J7106" s="26" t="str">
        <f>IF(OR(E7106="",E7106="!!!",F7106="NEW"),"",COUNTBLANK(OFFSET(A$1,,,SUMPRODUCT(MAX(ROW(E$2:E7106)*(E7106=E$2:E7106)))))-COUNTBLANK(OFFSET(A$1,,,SUMPRODUCT(MAX(ROW(E$1:E7105)*(E2=E$1:E7105))))))</f>
        <v> </v>
      </c>
      <c r="K7106" s="26" t="str">
        <f>IF(OR(E7106="",E7106="!!!",F7106="NEW"),"",INDEX(J$1:J7105,SUMPRODUCT(MAX(ROW(E$1:E7105)*(E7106=E$1:E7105)))))</f>
        <v> </v>
      </c>
      <c r="L7106" s="27"/>
    </row>
    <row r="7107" spans="1:12">
      <c r="A7107" s="20" t="s">
        <v>978</v>
      </c>
      <c r="E7107" s="22">
        <f>IF(D7107="?OLD","!!!","")</f>
        <v/>
      </c>
      <c r="F7107" s="23" t="str">
        <f>IF(OR(E7107="",E7107="!!!"),"",IF(NOT(ISNA(VLOOKUP(E7107,E$1:E7106,1,FALSE()))),"OLD",IF(AND(E7107&lt;&gt;"",E7107&lt;&gt;"!!!"),"NEW","")))</f>
        <v> </v>
      </c>
      <c r="G7107" s="24" t="str">
        <f>IF(OR(E7107="",E7107="!!!"),"",IF(OR(J7107=0,AND(J7107=1,K7107=1),AND(J7107=1,I7107="SBJ"),AND(J7107=1,I7107=0)),"?IN_FOCUS",IF(J7107&lt;=2,"?ACTIVATED",IF(J7107&lt;&gt;"","?FAMILIAR",IF(F7107="NEW",IF(ISNA(VLOOKUP(E7107,#REF!,1,FALSE())),"?TYPE_IDENTIFIABLE","?REFERENTIAL"),"_")))))</f>
        <v> </v>
      </c>
      <c r="H7107" s="25" t="str">
        <f>IF(J7107&lt;&gt;1,"",IF(I7107="SBJ","CB","?"))</f>
        <v> </v>
      </c>
      <c r="I7107" s="26" t="str">
        <f>IF(OR(E7107="",E7107="!!!",F7107="NEW"),"",INDEX(B7106:B$2,-1+SUMPRODUCT(MAX(ROW(E7106:E$2)*(E7107=E7106:E$2)))))</f>
        <v> </v>
      </c>
      <c r="J7107" s="26" t="str">
        <f>IF(OR(E7107="",E7107="!!!",F7107="NEW"),"",COUNTBLANK(OFFSET(A$1,,,SUMPRODUCT(MAX(ROW(E$2:E7107)*(E7107=E$2:E7107)))))-COUNTBLANK(OFFSET(A$1,,,SUMPRODUCT(MAX(ROW(E$1:E7106)*(E2=E$1:E7106))))))</f>
        <v> </v>
      </c>
      <c r="K7107" s="26" t="str">
        <f>IF(OR(E7107="",E7107="!!!",F7107="NEW"),"",INDEX(J$1:J7106,SUMPRODUCT(MAX(ROW(E$1:E7106)*(E7107=E$1:E7106)))))</f>
        <v> </v>
      </c>
      <c r="L7107" s="27"/>
    </row>
    <row r="7108" spans="1:12">
      <c r="A7108" s="20" t="s">
        <v>121</v>
      </c>
      <c r="E7108" s="22">
        <f>IF(D7108="?OLD","!!!","")</f>
        <v/>
      </c>
      <c r="F7108" s="23" t="str">
        <f>IF(OR(E7108="",E7108="!!!"),"",IF(NOT(ISNA(VLOOKUP(E7108,E$1:E7107,1,FALSE()))),"OLD",IF(AND(E7108&lt;&gt;"",E7108&lt;&gt;"!!!"),"NEW","")))</f>
        <v> </v>
      </c>
      <c r="G7108" s="24" t="str">
        <f>IF(OR(E7108="",E7108="!!!"),"",IF(OR(J7108=0,AND(J7108=1,K7108=1),AND(J7108=1,I7108="SBJ"),AND(J7108=1,I7108=0)),"?IN_FOCUS",IF(J7108&lt;=2,"?ACTIVATED",IF(J7108&lt;&gt;"","?FAMILIAR",IF(F7108="NEW",IF(ISNA(VLOOKUP(E7108,#REF!,1,FALSE())),"?TYPE_IDENTIFIABLE","?REFERENTIAL"),"_")))))</f>
        <v> </v>
      </c>
      <c r="H7108" s="25" t="str">
        <f>IF(J7108&lt;&gt;1,"",IF(I7108="SBJ","CB","?"))</f>
        <v> </v>
      </c>
      <c r="I7108" s="26" t="str">
        <f>IF(OR(E7108="",E7108="!!!",F7108="NEW"),"",INDEX(B7107:B$2,-1+SUMPRODUCT(MAX(ROW(E7107:E$2)*(E7108=E7107:E$2)))))</f>
        <v> </v>
      </c>
      <c r="J7108" s="26" t="str">
        <f>IF(OR(E7108="",E7108="!!!",F7108="NEW"),"",COUNTBLANK(OFFSET(A$1,,,SUMPRODUCT(MAX(ROW(E$2:E7108)*(E7108=E$2:E7108)))))-COUNTBLANK(OFFSET(A$1,,,SUMPRODUCT(MAX(ROW(E$1:E7107)*(E2=E$1:E7107))))))</f>
        <v> </v>
      </c>
      <c r="K7108" s="26" t="str">
        <f>IF(OR(E7108="",E7108="!!!",F7108="NEW"),"",INDEX(J$1:J7107,SUMPRODUCT(MAX(ROW(E$1:E7107)*(E7108=E$1:E7107)))))</f>
        <v> </v>
      </c>
      <c r="L7108" s="27"/>
    </row>
    <row r="7109" spans="1:12">
      <c r="A7109" s="20" t="s">
        <v>2634</v>
      </c>
      <c r="E7109" s="22">
        <f>IF(D7109="?OLD","!!!","")</f>
        <v/>
      </c>
      <c r="F7109" s="23" t="str">
        <f>IF(OR(E7109="",E7109="!!!"),"",IF(NOT(ISNA(VLOOKUP(E7109,E$1:E7108,1,FALSE()))),"OLD",IF(AND(E7109&lt;&gt;"",E7109&lt;&gt;"!!!"),"NEW","")))</f>
        <v> </v>
      </c>
      <c r="G7109" s="24" t="str">
        <f>IF(OR(E7109="",E7109="!!!"),"",IF(OR(J7109=0,AND(J7109=1,K7109=1),AND(J7109=1,I7109="SBJ"),AND(J7109=1,I7109=0)),"?IN_FOCUS",IF(J7109&lt;=2,"?ACTIVATED",IF(J7109&lt;&gt;"","?FAMILIAR",IF(F7109="NEW",IF(ISNA(VLOOKUP(E7109,#REF!,1,FALSE())),"?TYPE_IDENTIFIABLE","?REFERENTIAL"),"_")))))</f>
        <v> </v>
      </c>
      <c r="H7109" s="25" t="str">
        <f>IF(J7109&lt;&gt;1,"",IF(I7109="SBJ","CB","?"))</f>
        <v> </v>
      </c>
      <c r="I7109" s="26" t="str">
        <f>IF(OR(E7109="",E7109="!!!",F7109="NEW"),"",INDEX(B7108:B$2,-1+SUMPRODUCT(MAX(ROW(E7108:E$2)*(E7109=E7108:E$2)))))</f>
        <v> </v>
      </c>
      <c r="J7109" s="26" t="str">
        <f>IF(OR(E7109="",E7109="!!!",F7109="NEW"),"",COUNTBLANK(OFFSET(A$1,,,SUMPRODUCT(MAX(ROW(E$2:E7109)*(E7109=E$2:E7109)))))-COUNTBLANK(OFFSET(A$1,,,SUMPRODUCT(MAX(ROW(E$1:E7108)*(E2=E$1:E7108))))))</f>
        <v> </v>
      </c>
      <c r="K7109" s="26" t="str">
        <f>IF(OR(E7109="",E7109="!!!",F7109="NEW"),"",INDEX(J$1:J7108,SUMPRODUCT(MAX(ROW(E$1:E7108)*(E7109=E$1:E7108)))))</f>
        <v> </v>
      </c>
      <c r="L7109" s="27"/>
    </row>
    <row r="7110" spans="1:12">
      <c r="A7110" s="20" t="s">
        <v>981</v>
      </c>
      <c r="E7110" s="22">
        <f>IF(D7110="?OLD","!!!","")</f>
        <v/>
      </c>
      <c r="F7110" s="23" t="str">
        <f>IF(OR(E7110="",E7110="!!!"),"",IF(NOT(ISNA(VLOOKUP(E7110,E$1:E7109,1,FALSE()))),"OLD",IF(AND(E7110&lt;&gt;"",E7110&lt;&gt;"!!!"),"NEW","")))</f>
        <v> </v>
      </c>
      <c r="G7110" s="24" t="str">
        <f>IF(OR(E7110="",E7110="!!!"),"",IF(OR(J7110=0,AND(J7110=1,K7110=1),AND(J7110=1,I7110="SBJ"),AND(J7110=1,I7110=0)),"?IN_FOCUS",IF(J7110&lt;=2,"?ACTIVATED",IF(J7110&lt;&gt;"","?FAMILIAR",IF(F7110="NEW",IF(ISNA(VLOOKUP(E7110,#REF!,1,FALSE())),"?TYPE_IDENTIFIABLE","?REFERENTIAL"),"_")))))</f>
        <v> </v>
      </c>
      <c r="H7110" s="25" t="str">
        <f>IF(J7110&lt;&gt;1,"",IF(I7110="SBJ","CB","?"))</f>
        <v> </v>
      </c>
      <c r="I7110" s="26" t="str">
        <f>IF(OR(E7110="",E7110="!!!",F7110="NEW"),"",INDEX(B7109:B$2,-1+SUMPRODUCT(MAX(ROW(E7109:E$2)*(E7110=E7109:E$2)))))</f>
        <v> </v>
      </c>
      <c r="J7110" s="26" t="str">
        <f>IF(OR(E7110="",E7110="!!!",F7110="NEW"),"",COUNTBLANK(OFFSET(A$1,,,SUMPRODUCT(MAX(ROW(E$2:E7110)*(E7110=E$2:E7110)))))-COUNTBLANK(OFFSET(A$1,,,SUMPRODUCT(MAX(ROW(E$1:E7109)*(E2=E$1:E7109))))))</f>
        <v> </v>
      </c>
      <c r="K7110" s="26" t="str">
        <f>IF(OR(E7110="",E7110="!!!",F7110="NEW"),"",INDEX(J$1:J7109,SUMPRODUCT(MAX(ROW(E$1:E7109)*(E7110=E$1:E7109)))))</f>
        <v> </v>
      </c>
      <c r="L7110" s="27"/>
    </row>
    <row r="7111" spans="1:12">
      <c r="A7111" s="20"/>
    </row>
    <row r="7112" spans="1:12">
      <c r="A7112" s="20" t="s">
        <v>2635</v>
      </c>
    </row>
    <row r="7113" spans="1:12">
      <c r="A7113" s="20" t="s">
        <v>345</v>
      </c>
      <c r="E7113" s="22">
        <f>IF(D7113="?OLD","!!!","")</f>
        <v/>
      </c>
      <c r="F7113" s="23" t="str">
        <f>IF(OR(E7113="",E7113="!!!"),"",IF(NOT(ISNA(VLOOKUP(E7113,E$1:E7112,1,FALSE()))),"OLD",IF(AND(E7113&lt;&gt;"",E7113&lt;&gt;"!!!"),"NEW","")))</f>
        <v> </v>
      </c>
      <c r="G7113" s="24" t="str">
        <f>IF(OR(E7113="",E7113="!!!"),"",IF(OR(J7113=0,AND(J7113=1,K7113=1),AND(J7113=1,I7113="SBJ"),AND(J7113=1,I7113=0)),"?IN_FOCUS",IF(J7113&lt;=2,"?ACTIVATED",IF(J7113&lt;&gt;"","?FAMILIAR",IF(F7113="NEW",IF(ISNA(VLOOKUP(E7113,#REF!,1,FALSE())),"?TYPE_IDENTIFIABLE","?REFERENTIAL"),"_")))))</f>
        <v> </v>
      </c>
      <c r="H7113" s="25" t="str">
        <f>IF(J7113&lt;&gt;1,"",IF(I7113="SBJ","CB","?"))</f>
        <v> </v>
      </c>
      <c r="I7113" s="26" t="str">
        <f>IF(OR(E7113="",E7113="!!!",F7113="NEW"),"",INDEX(B7112:B$2,-1+SUMPRODUCT(MAX(ROW(E7112:E$2)*(E7113=E7112:E$2)))))</f>
        <v> </v>
      </c>
      <c r="J7113" s="26" t="str">
        <f>IF(OR(E7113="",E7113="!!!",F7113="NEW"),"",COUNTBLANK(OFFSET(A$1,,,SUMPRODUCT(MAX(ROW(E$2:E7113)*(E7113=E$2:E7113)))))-COUNTBLANK(OFFSET(A$1,,,SUMPRODUCT(MAX(ROW(E$1:E7112)*(E2=E$1:E7112))))))</f>
        <v> </v>
      </c>
      <c r="K7113" s="26" t="str">
        <f>IF(OR(E7113="",E7113="!!!",F7113="NEW"),"",INDEX(J$1:J7112,SUMPRODUCT(MAX(ROW(E$1:E7112)*(E7113=E$1:E7112)))))</f>
        <v> </v>
      </c>
      <c r="L7113" s="27"/>
    </row>
    <row r="7114" spans="1:12">
      <c r="A7114" s="20" t="s">
        <v>1119</v>
      </c>
      <c r="E7114" s="22">
        <f>IF(D7114="?OLD","!!!","")</f>
        <v/>
      </c>
      <c r="F7114" s="23" t="str">
        <f>IF(OR(E7114="",E7114="!!!"),"",IF(NOT(ISNA(VLOOKUP(E7114,E$1:E7113,1,FALSE()))),"OLD",IF(AND(E7114&lt;&gt;"",E7114&lt;&gt;"!!!"),"NEW","")))</f>
        <v> </v>
      </c>
      <c r="G7114" s="24" t="str">
        <f>IF(OR(E7114="",E7114="!!!"),"",IF(OR(J7114=0,AND(J7114=1,K7114=1),AND(J7114=1,I7114="SBJ"),AND(J7114=1,I7114=0)),"?IN_FOCUS",IF(J7114&lt;=2,"?ACTIVATED",IF(J7114&lt;&gt;"","?FAMILIAR",IF(F7114="NEW",IF(ISNA(VLOOKUP(E7114,#REF!,1,FALSE())),"?TYPE_IDENTIFIABLE","?REFERENTIAL"),"_")))))</f>
        <v> </v>
      </c>
      <c r="H7114" s="25" t="str">
        <f>IF(J7114&lt;&gt;1,"",IF(I7114="SBJ","CB","?"))</f>
        <v> </v>
      </c>
      <c r="I7114" s="26" t="str">
        <f>IF(OR(E7114="",E7114="!!!",F7114="NEW"),"",INDEX(B7113:B$2,-1+SUMPRODUCT(MAX(ROW(E7113:E$2)*(E7114=E7113:E$2)))))</f>
        <v> </v>
      </c>
      <c r="J7114" s="26" t="str">
        <f>IF(OR(E7114="",E7114="!!!",F7114="NEW"),"",COUNTBLANK(OFFSET(A$1,,,SUMPRODUCT(MAX(ROW(E$2:E7114)*(E7114=E$2:E7114)))))-COUNTBLANK(OFFSET(A$1,,,SUMPRODUCT(MAX(ROW(E$1:E7113)*(E2=E$1:E7113))))))</f>
        <v> </v>
      </c>
      <c r="K7114" s="26" t="str">
        <f>IF(OR(E7114="",E7114="!!!",F7114="NEW"),"",INDEX(J$1:J7113,SUMPRODUCT(MAX(ROW(E$1:E7113)*(E7114=E$1:E7113)))))</f>
        <v> </v>
      </c>
      <c r="L7114" s="27"/>
    </row>
    <row r="7115" spans="1:12">
      <c r="A7115" s="20" t="s">
        <v>857</v>
      </c>
      <c r="B7115" s="21" t="s">
        <v>1046</v>
      </c>
      <c r="C7115" s="21" t="s">
        <v>985</v>
      </c>
      <c r="D7115" s="21" t="s">
        <v>964</v>
      </c>
      <c r="E7115" s="22">
        <f>IF(D7115="?OLD","!!!","")</f>
        <v/>
      </c>
      <c r="F7115" s="23" t="str">
        <f>IF(OR(E7115="",E7115="!!!"),"",IF(NOT(ISNA(VLOOKUP(E7115,E$1:E7114,1,FALSE()))),"OLD",IF(AND(E7115&lt;&gt;"",E7115&lt;&gt;"!!!"),"NEW","")))</f>
        <v> </v>
      </c>
      <c r="G7115" s="24" t="str">
        <f>IF(OR(E7115="",E7115="!!!"),"",IF(OR(J7115=0,AND(J7115=1,K7115=1),AND(J7115=1,I7115="SBJ"),AND(J7115=1,I7115=0)),"?IN_FOCUS",IF(J7115&lt;=2,"?ACTIVATED",IF(J7115&lt;&gt;"","?FAMILIAR",IF(F7115="NEW",IF(ISNA(VLOOKUP(E7115,#REF!,1,FALSE())),"?TYPE_IDENTIFIABLE","?REFERENTIAL"),"_")))))</f>
        <v> </v>
      </c>
      <c r="H7115" s="25" t="str">
        <f>IF(J7115&lt;&gt;1,"",IF(I7115="SBJ","CB","?"))</f>
        <v> </v>
      </c>
      <c r="I7115" s="26" t="str">
        <f>IF(OR(E7115="",E7115="!!!",F7115="NEW"),"",INDEX(B7114:B$2,-1+SUMPRODUCT(MAX(ROW(E7114:E$2)*(E7115=E7114:E$2)))))</f>
        <v> </v>
      </c>
      <c r="J7115" s="26" t="str">
        <f>IF(OR(E7115="",E7115="!!!",F7115="NEW"),"",COUNTBLANK(OFFSET(A$1,,,SUMPRODUCT(MAX(ROW(E$2:E7115)*(E7115=E$2:E7115)))))-COUNTBLANK(OFFSET(A$1,,,SUMPRODUCT(MAX(ROW(E$1:E7114)*(E2=E$1:E7114))))))</f>
        <v> </v>
      </c>
      <c r="K7115" s="26" t="str">
        <f>IF(OR(E7115="",E7115="!!!",F7115="NEW"),"",INDEX(J$1:J7114,SUMPRODUCT(MAX(ROW(E$1:E7114)*(E7115=E$1:E7114)))))</f>
        <v> </v>
      </c>
      <c r="L7115" s="27"/>
    </row>
    <row r="7116" spans="1:12">
      <c r="A7116" s="20" t="s">
        <v>2636</v>
      </c>
      <c r="E7116" s="22">
        <f>IF(D7116="?OLD","!!!","")</f>
        <v/>
      </c>
      <c r="F7116" s="23" t="str">
        <f>IF(OR(E7116="",E7116="!!!"),"",IF(NOT(ISNA(VLOOKUP(E7116,E$1:E7115,1,FALSE()))),"OLD",IF(AND(E7116&lt;&gt;"",E7116&lt;&gt;"!!!"),"NEW","")))</f>
        <v> </v>
      </c>
      <c r="G7116" s="24" t="str">
        <f>IF(OR(E7116="",E7116="!!!"),"",IF(OR(J7116=0,AND(J7116=1,K7116=1),AND(J7116=1,I7116="SBJ"),AND(J7116=1,I7116=0)),"?IN_FOCUS",IF(J7116&lt;=2,"?ACTIVATED",IF(J7116&lt;&gt;"","?FAMILIAR",IF(F7116="NEW",IF(ISNA(VLOOKUP(E7116,#REF!,1,FALSE())),"?TYPE_IDENTIFIABLE","?REFERENTIAL"),"_")))))</f>
        <v> </v>
      </c>
      <c r="H7116" s="25" t="str">
        <f>IF(J7116&lt;&gt;1,"",IF(I7116="SBJ","CB","?"))</f>
        <v> </v>
      </c>
      <c r="I7116" s="26" t="str">
        <f>IF(OR(E7116="",E7116="!!!",F7116="NEW"),"",INDEX(B7115:B$2,-1+SUMPRODUCT(MAX(ROW(E7115:E$2)*(E7116=E7115:E$2)))))</f>
        <v> </v>
      </c>
      <c r="J7116" s="26" t="str">
        <f>IF(OR(E7116="",E7116="!!!",F7116="NEW"),"",COUNTBLANK(OFFSET(A$1,,,SUMPRODUCT(MAX(ROW(E$2:E7116)*(E7116=E$2:E7116)))))-COUNTBLANK(OFFSET(A$1,,,SUMPRODUCT(MAX(ROW(E$1:E7115)*(E2=E$1:E7115))))))</f>
        <v> </v>
      </c>
      <c r="K7116" s="26" t="str">
        <f>IF(OR(E7116="",E7116="!!!",F7116="NEW"),"",INDEX(J$1:J7115,SUMPRODUCT(MAX(ROW(E$1:E7115)*(E7116=E$1:E7115)))))</f>
        <v> </v>
      </c>
      <c r="L7116" s="27"/>
    </row>
    <row r="7117" spans="1:12">
      <c r="A7117" s="20" t="s">
        <v>989</v>
      </c>
      <c r="B7117" s="21" t="s">
        <v>1049</v>
      </c>
      <c r="C7117" s="21" t="s">
        <v>985</v>
      </c>
      <c r="D7117" s="21" t="s">
        <v>964</v>
      </c>
      <c r="E7117" s="22">
        <f>IF(D7117="?OLD","!!!","")</f>
        <v/>
      </c>
      <c r="F7117" s="23" t="str">
        <f>IF(OR(E7117="",E7117="!!!"),"",IF(NOT(ISNA(VLOOKUP(E7117,E$1:E7116,1,FALSE()))),"OLD",IF(AND(E7117&lt;&gt;"",E7117&lt;&gt;"!!!"),"NEW","")))</f>
        <v> </v>
      </c>
      <c r="G7117" s="24" t="str">
        <f>IF(OR(E7117="",E7117="!!!"),"",IF(OR(J7117=0,AND(J7117=1,K7117=1),AND(J7117=1,I7117="SBJ"),AND(J7117=1,I7117=0)),"?IN_FOCUS",IF(J7117&lt;=2,"?ACTIVATED",IF(J7117&lt;&gt;"","?FAMILIAR",IF(F7117="NEW",IF(ISNA(VLOOKUP(E7117,#REF!,1,FALSE())),"?TYPE_IDENTIFIABLE","?REFERENTIAL"),"_")))))</f>
        <v> </v>
      </c>
      <c r="H7117" s="25" t="str">
        <f>IF(J7117&lt;&gt;1,"",IF(I7117="SBJ","CB","?"))</f>
        <v> </v>
      </c>
      <c r="I7117" s="26" t="str">
        <f>IF(OR(E7117="",E7117="!!!",F7117="NEW"),"",INDEX(B7116:B$2,-1+SUMPRODUCT(MAX(ROW(E7116:E$2)*(E7117=E7116:E$2)))))</f>
        <v> </v>
      </c>
      <c r="J7117" s="26" t="str">
        <f>IF(OR(E7117="",E7117="!!!",F7117="NEW"),"",COUNTBLANK(OFFSET(A$1,,,SUMPRODUCT(MAX(ROW(E$2:E7117)*(E7117=E$2:E7117)))))-COUNTBLANK(OFFSET(A$1,,,SUMPRODUCT(MAX(ROW(E$1:E7116)*(E2=E$1:E7116))))))</f>
        <v> </v>
      </c>
      <c r="K7117" s="26" t="str">
        <f>IF(OR(E7117="",E7117="!!!",F7117="NEW"),"",INDEX(J$1:J7116,SUMPRODUCT(MAX(ROW(E$1:E7116)*(E7117=E$1:E7116)))))</f>
        <v> </v>
      </c>
      <c r="L7117" s="27"/>
    </row>
    <row r="7118" spans="1:12">
      <c r="A7118" s="20" t="s">
        <v>2637</v>
      </c>
      <c r="E7118" s="22">
        <f>IF(D7118="?OLD","!!!","")</f>
        <v/>
      </c>
      <c r="F7118" s="23" t="str">
        <f>IF(OR(E7118="",E7118="!!!"),"",IF(NOT(ISNA(VLOOKUP(E7118,E$1:E7117,1,FALSE()))),"OLD",IF(AND(E7118&lt;&gt;"",E7118&lt;&gt;"!!!"),"NEW","")))</f>
        <v> </v>
      </c>
      <c r="G7118" s="24" t="str">
        <f>IF(OR(E7118="",E7118="!!!"),"",IF(OR(J7118=0,AND(J7118=1,K7118=1),AND(J7118=1,I7118="SBJ"),AND(J7118=1,I7118=0)),"?IN_FOCUS",IF(J7118&lt;=2,"?ACTIVATED",IF(J7118&lt;&gt;"","?FAMILIAR",IF(F7118="NEW",IF(ISNA(VLOOKUP(E7118,#REF!,1,FALSE())),"?TYPE_IDENTIFIABLE","?REFERENTIAL"),"_")))))</f>
        <v> </v>
      </c>
      <c r="H7118" s="25" t="str">
        <f>IF(J7118&lt;&gt;1,"",IF(I7118="SBJ","CB","?"))</f>
        <v> </v>
      </c>
      <c r="I7118" s="26" t="str">
        <f>IF(OR(E7118="",E7118="!!!",F7118="NEW"),"",INDEX(B7117:B$2,-1+SUMPRODUCT(MAX(ROW(E7117:E$2)*(E7118=E7117:E$2)))))</f>
        <v> </v>
      </c>
      <c r="J7118" s="26" t="str">
        <f>IF(OR(E7118="",E7118="!!!",F7118="NEW"),"",COUNTBLANK(OFFSET(A$1,,,SUMPRODUCT(MAX(ROW(E$2:E7118)*(E7118=E$2:E7118)))))-COUNTBLANK(OFFSET(A$1,,,SUMPRODUCT(MAX(ROW(E$1:E7117)*(E2=E$1:E7117))))))</f>
        <v> </v>
      </c>
      <c r="K7118" s="26" t="str">
        <f>IF(OR(E7118="",E7118="!!!",F7118="NEW"),"",INDEX(J$1:J7117,SUMPRODUCT(MAX(ROW(E$1:E7117)*(E7118=E$1:E7117)))))</f>
        <v> </v>
      </c>
      <c r="L7118" s="27"/>
    </row>
    <row r="7119" spans="1:12">
      <c r="A7119" s="20" t="s">
        <v>1017</v>
      </c>
      <c r="E7119" s="22">
        <f>IF(D7119="?OLD","!!!","")</f>
        <v/>
      </c>
      <c r="F7119" s="23" t="str">
        <f>IF(OR(E7119="",E7119="!!!"),"",IF(NOT(ISNA(VLOOKUP(E7119,E$1:E7118,1,FALSE()))),"OLD",IF(AND(E7119&lt;&gt;"",E7119&lt;&gt;"!!!"),"NEW","")))</f>
        <v> </v>
      </c>
      <c r="G7119" s="24" t="str">
        <f>IF(OR(E7119="",E7119="!!!"),"",IF(OR(J7119=0,AND(J7119=1,K7119=1),AND(J7119=1,I7119="SBJ"),AND(J7119=1,I7119=0)),"?IN_FOCUS",IF(J7119&lt;=2,"?ACTIVATED",IF(J7119&lt;&gt;"","?FAMILIAR",IF(F7119="NEW",IF(ISNA(VLOOKUP(E7119,#REF!,1,FALSE())),"?TYPE_IDENTIFIABLE","?REFERENTIAL"),"_")))))</f>
        <v> </v>
      </c>
      <c r="H7119" s="25" t="str">
        <f>IF(J7119&lt;&gt;1,"",IF(I7119="SBJ","CB","?"))</f>
        <v> </v>
      </c>
      <c r="I7119" s="26" t="str">
        <f>IF(OR(E7119="",E7119="!!!",F7119="NEW"),"",INDEX(B7118:B$2,-1+SUMPRODUCT(MAX(ROW(E7118:E$2)*(E7119=E7118:E$2)))))</f>
        <v> </v>
      </c>
      <c r="J7119" s="26" t="str">
        <f>IF(OR(E7119="",E7119="!!!",F7119="NEW"),"",COUNTBLANK(OFFSET(A$1,,,SUMPRODUCT(MAX(ROW(E$2:E7119)*(E7119=E$2:E7119)))))-COUNTBLANK(OFFSET(A$1,,,SUMPRODUCT(MAX(ROW(E$1:E7118)*(E2=E$1:E7118))))))</f>
        <v> </v>
      </c>
      <c r="K7119" s="26" t="str">
        <f>IF(OR(E7119="",E7119="!!!",F7119="NEW"),"",INDEX(J$1:J7118,SUMPRODUCT(MAX(ROW(E$1:E7118)*(E7119=E$1:E7118)))))</f>
        <v> </v>
      </c>
      <c r="L7119" s="27"/>
    </row>
    <row r="7120" spans="1:12">
      <c r="A7120" s="20" t="s">
        <v>1293</v>
      </c>
      <c r="E7120" s="22">
        <f>IF(D7120="?OLD","!!!","")</f>
        <v/>
      </c>
      <c r="F7120" s="23" t="str">
        <f>IF(OR(E7120="",E7120="!!!"),"",IF(NOT(ISNA(VLOOKUP(E7120,E$1:E7119,1,FALSE()))),"OLD",IF(AND(E7120&lt;&gt;"",E7120&lt;&gt;"!!!"),"NEW","")))</f>
        <v> </v>
      </c>
      <c r="G7120" s="24" t="str">
        <f>IF(OR(E7120="",E7120="!!!"),"",IF(OR(J7120=0,AND(J7120=1,K7120=1),AND(J7120=1,I7120="SBJ"),AND(J7120=1,I7120=0)),"?IN_FOCUS",IF(J7120&lt;=2,"?ACTIVATED",IF(J7120&lt;&gt;"","?FAMILIAR",IF(F7120="NEW",IF(ISNA(VLOOKUP(E7120,#REF!,1,FALSE())),"?TYPE_IDENTIFIABLE","?REFERENTIAL"),"_")))))</f>
        <v> </v>
      </c>
      <c r="H7120" s="25" t="str">
        <f>IF(J7120&lt;&gt;1,"",IF(I7120="SBJ","CB","?"))</f>
        <v> </v>
      </c>
      <c r="I7120" s="26" t="str">
        <f>IF(OR(E7120="",E7120="!!!",F7120="NEW"),"",INDEX(B7119:B$2,-1+SUMPRODUCT(MAX(ROW(E7119:E$2)*(E7120=E7119:E$2)))))</f>
        <v> </v>
      </c>
      <c r="J7120" s="26" t="str">
        <f>IF(OR(E7120="",E7120="!!!",F7120="NEW"),"",COUNTBLANK(OFFSET(A$1,,,SUMPRODUCT(MAX(ROW(E$2:E7120)*(E7120=E$2:E7120)))))-COUNTBLANK(OFFSET(A$1,,,SUMPRODUCT(MAX(ROW(E$1:E7119)*(E2=E$1:E7119))))))</f>
        <v> </v>
      </c>
      <c r="K7120" s="26" t="str">
        <f>IF(OR(E7120="",E7120="!!!",F7120="NEW"),"",INDEX(J$1:J7119,SUMPRODUCT(MAX(ROW(E$1:E7119)*(E7120=E$1:E7119)))))</f>
        <v> </v>
      </c>
      <c r="L7120" s="27"/>
    </row>
    <row r="7121" spans="1:12">
      <c r="A7121" s="20" t="s">
        <v>1793</v>
      </c>
      <c r="E7121" s="22">
        <f>IF(D7121="?OLD","!!!","")</f>
        <v/>
      </c>
      <c r="F7121" s="23" t="str">
        <f>IF(OR(E7121="",E7121="!!!"),"",IF(NOT(ISNA(VLOOKUP(E7121,E$1:E7120,1,FALSE()))),"OLD",IF(AND(E7121&lt;&gt;"",E7121&lt;&gt;"!!!"),"NEW","")))</f>
        <v> </v>
      </c>
      <c r="G7121" s="24" t="str">
        <f>IF(OR(E7121="",E7121="!!!"),"",IF(OR(J7121=0,AND(J7121=1,K7121=1),AND(J7121=1,I7121="SBJ"),AND(J7121=1,I7121=0)),"?IN_FOCUS",IF(J7121&lt;=2,"?ACTIVATED",IF(J7121&lt;&gt;"","?FAMILIAR",IF(F7121="NEW",IF(ISNA(VLOOKUP(E7121,#REF!,1,FALSE())),"?TYPE_IDENTIFIABLE","?REFERENTIAL"),"_")))))</f>
        <v> </v>
      </c>
      <c r="H7121" s="25" t="str">
        <f>IF(J7121&lt;&gt;1,"",IF(I7121="SBJ","CB","?"))</f>
        <v> </v>
      </c>
      <c r="I7121" s="26" t="str">
        <f>IF(OR(E7121="",E7121="!!!",F7121="NEW"),"",INDEX(B7120:B$2,-1+SUMPRODUCT(MAX(ROW(E7120:E$2)*(E7121=E7120:E$2)))))</f>
        <v> </v>
      </c>
      <c r="J7121" s="26" t="str">
        <f>IF(OR(E7121="",E7121="!!!",F7121="NEW"),"",COUNTBLANK(OFFSET(A$1,,,SUMPRODUCT(MAX(ROW(E$2:E7121)*(E7121=E$2:E7121)))))-COUNTBLANK(OFFSET(A$1,,,SUMPRODUCT(MAX(ROW(E$1:E7120)*(E2=E$1:E7120))))))</f>
        <v> </v>
      </c>
      <c r="K7121" s="26" t="str">
        <f>IF(OR(E7121="",E7121="!!!",F7121="NEW"),"",INDEX(J$1:J7120,SUMPRODUCT(MAX(ROW(E$1:E7120)*(E7121=E$1:E7120)))))</f>
        <v> </v>
      </c>
      <c r="L7121" s="27"/>
    </row>
    <row r="7122" spans="1:12">
      <c r="A7122" s="20" t="s">
        <v>1827</v>
      </c>
      <c r="B7122" s="21" t="s">
        <v>980</v>
      </c>
      <c r="C7122" s="21" t="s">
        <v>1012</v>
      </c>
      <c r="E7122" s="22">
        <f>IF(D7122="?OLD","!!!","")</f>
        <v/>
      </c>
      <c r="F7122" s="23" t="str">
        <f>IF(OR(E7122="",E7122="!!!"),"",IF(NOT(ISNA(VLOOKUP(E7122,E$1:E7121,1,FALSE()))),"OLD",IF(AND(E7122&lt;&gt;"",E7122&lt;&gt;"!!!"),"NEW","")))</f>
        <v> </v>
      </c>
      <c r="G7122" s="24" t="str">
        <f>IF(OR(E7122="",E7122="!!!"),"",IF(OR(J7122=0,AND(J7122=1,K7122=1),AND(J7122=1,I7122="SBJ"),AND(J7122=1,I7122=0)),"?IN_FOCUS",IF(J7122&lt;=2,"?ACTIVATED",IF(J7122&lt;&gt;"","?FAMILIAR",IF(F7122="NEW",IF(ISNA(VLOOKUP(E7122,#REF!,1,FALSE())),"?TYPE_IDENTIFIABLE","?REFERENTIAL"),"_")))))</f>
        <v> </v>
      </c>
      <c r="H7122" s="25" t="str">
        <f>IF(J7122&lt;&gt;1,"",IF(I7122="SBJ","CB","?"))</f>
        <v> </v>
      </c>
      <c r="I7122" s="26" t="str">
        <f>IF(OR(E7122="",E7122="!!!",F7122="NEW"),"",INDEX(B7121:B$2,-1+SUMPRODUCT(MAX(ROW(E7121:E$2)*(E7122=E7121:E$2)))))</f>
        <v> </v>
      </c>
      <c r="J7122" s="26" t="str">
        <f>IF(OR(E7122="",E7122="!!!",F7122="NEW"),"",COUNTBLANK(OFFSET(A$1,,,SUMPRODUCT(MAX(ROW(E$2:E7122)*(E7122=E$2:E7122)))))-COUNTBLANK(OFFSET(A$1,,,SUMPRODUCT(MAX(ROW(E$1:E7121)*(E2=E$1:E7121))))))</f>
        <v> </v>
      </c>
      <c r="K7122" s="26" t="str">
        <f>IF(OR(E7122="",E7122="!!!",F7122="NEW"),"",INDEX(J$1:J7121,SUMPRODUCT(MAX(ROW(E$1:E7121)*(E7122=E$1:E7121)))))</f>
        <v> </v>
      </c>
      <c r="L7122" s="27"/>
    </row>
    <row r="7123" spans="1:12">
      <c r="A7123" s="20" t="s">
        <v>974</v>
      </c>
      <c r="E7123" s="22">
        <f>IF(D7123="?OLD","!!!","")</f>
        <v/>
      </c>
      <c r="F7123" s="23" t="str">
        <f>IF(OR(E7123="",E7123="!!!"),"",IF(NOT(ISNA(VLOOKUP(E7123,E$1:E7122,1,FALSE()))),"OLD",IF(AND(E7123&lt;&gt;"",E7123&lt;&gt;"!!!"),"NEW","")))</f>
        <v> </v>
      </c>
      <c r="G7123" s="24" t="str">
        <f>IF(OR(E7123="",E7123="!!!"),"",IF(OR(J7123=0,AND(J7123=1,K7123=1),AND(J7123=1,I7123="SBJ"),AND(J7123=1,I7123=0)),"?IN_FOCUS",IF(J7123&lt;=2,"?ACTIVATED",IF(J7123&lt;&gt;"","?FAMILIAR",IF(F7123="NEW",IF(ISNA(VLOOKUP(E7123,#REF!,1,FALSE())),"?TYPE_IDENTIFIABLE","?REFERENTIAL"),"_")))))</f>
        <v> </v>
      </c>
      <c r="H7123" s="25" t="str">
        <f>IF(J7123&lt;&gt;1,"",IF(I7123="SBJ","CB","?"))</f>
        <v> </v>
      </c>
      <c r="I7123" s="26" t="str">
        <f>IF(OR(E7123="",E7123="!!!",F7123="NEW"),"",INDEX(B7122:B$2,-1+SUMPRODUCT(MAX(ROW(E7122:E$2)*(E7123=E7122:E$2)))))</f>
        <v> </v>
      </c>
      <c r="J7123" s="26" t="str">
        <f>IF(OR(E7123="",E7123="!!!",F7123="NEW"),"",COUNTBLANK(OFFSET(A$1,,,SUMPRODUCT(MAX(ROW(E$2:E7123)*(E7123=E$2:E7123)))))-COUNTBLANK(OFFSET(A$1,,,SUMPRODUCT(MAX(ROW(E$1:E7122)*(E2=E$1:E7122))))))</f>
        <v> </v>
      </c>
      <c r="K7123" s="26" t="str">
        <f>IF(OR(E7123="",E7123="!!!",F7123="NEW"),"",INDEX(J$1:J7122,SUMPRODUCT(MAX(ROW(E$1:E7122)*(E7123=E$1:E7122)))))</f>
        <v> </v>
      </c>
      <c r="L7123" s="27"/>
    </row>
    <row r="7124" spans="1:12">
      <c r="A7124" s="20" t="s">
        <v>1898</v>
      </c>
      <c r="B7124" s="21" t="s">
        <v>984</v>
      </c>
      <c r="C7124" s="21" t="s">
        <v>1050</v>
      </c>
      <c r="D7124" s="21" t="s">
        <v>964</v>
      </c>
      <c r="E7124" s="22">
        <f>IF(D7124="?OLD","!!!","")</f>
        <v/>
      </c>
      <c r="F7124" s="23" t="str">
        <f>IF(OR(E7124="",E7124="!!!"),"",IF(NOT(ISNA(VLOOKUP(E7124,E$1:E7123,1,FALSE()))),"OLD",IF(AND(E7124&lt;&gt;"",E7124&lt;&gt;"!!!"),"NEW","")))</f>
        <v> </v>
      </c>
      <c r="G7124" s="24" t="str">
        <f>IF(OR(E7124="",E7124="!!!"),"",IF(OR(J7124=0,AND(J7124=1,K7124=1),AND(J7124=1,I7124="SBJ"),AND(J7124=1,I7124=0)),"?IN_FOCUS",IF(J7124&lt;=2,"?ACTIVATED",IF(J7124&lt;&gt;"","?FAMILIAR",IF(F7124="NEW",IF(ISNA(VLOOKUP(E7124,#REF!,1,FALSE())),"?TYPE_IDENTIFIABLE","?REFERENTIAL"),"_")))))</f>
        <v> </v>
      </c>
      <c r="H7124" s="25" t="str">
        <f>IF(J7124&lt;&gt;1,"",IF(I7124="SBJ","CB","?"))</f>
        <v> </v>
      </c>
      <c r="I7124" s="26" t="str">
        <f>IF(OR(E7124="",E7124="!!!",F7124="NEW"),"",INDEX(B7123:B$2,-1+SUMPRODUCT(MAX(ROW(E7123:E$2)*(E7124=E7123:E$2)))))</f>
        <v> </v>
      </c>
      <c r="J7124" s="26" t="str">
        <f>IF(OR(E7124="",E7124="!!!",F7124="NEW"),"",COUNTBLANK(OFFSET(A$1,,,SUMPRODUCT(MAX(ROW(E$2:E7124)*(E7124=E$2:E7124)))))-COUNTBLANK(OFFSET(A$1,,,SUMPRODUCT(MAX(ROW(E$1:E7123)*(E2=E$1:E7123))))))</f>
        <v> </v>
      </c>
      <c r="K7124" s="26" t="str">
        <f>IF(OR(E7124="",E7124="!!!",F7124="NEW"),"",INDEX(J$1:J7123,SUMPRODUCT(MAX(ROW(E$1:E7123)*(E7124=E$1:E7123)))))</f>
        <v> </v>
      </c>
      <c r="L7124" s="27"/>
    </row>
    <row r="7125" spans="1:12">
      <c r="A7125" s="20" t="s">
        <v>1705</v>
      </c>
      <c r="E7125" s="22">
        <f>IF(D7125="?OLD","!!!","")</f>
        <v/>
      </c>
      <c r="F7125" s="23" t="str">
        <f>IF(OR(E7125="",E7125="!!!"),"",IF(NOT(ISNA(VLOOKUP(E7125,E$1:E7124,1,FALSE()))),"OLD",IF(AND(E7125&lt;&gt;"",E7125&lt;&gt;"!!!"),"NEW","")))</f>
        <v> </v>
      </c>
      <c r="G7125" s="24" t="str">
        <f>IF(OR(E7125="",E7125="!!!"),"",IF(OR(J7125=0,AND(J7125=1,K7125=1),AND(J7125=1,I7125="SBJ"),AND(J7125=1,I7125=0)),"?IN_FOCUS",IF(J7125&lt;=2,"?ACTIVATED",IF(J7125&lt;&gt;"","?FAMILIAR",IF(F7125="NEW",IF(ISNA(VLOOKUP(E7125,#REF!,1,FALSE())),"?TYPE_IDENTIFIABLE","?REFERENTIAL"),"_")))))</f>
        <v> </v>
      </c>
      <c r="H7125" s="25" t="str">
        <f>IF(J7125&lt;&gt;1,"",IF(I7125="SBJ","CB","?"))</f>
        <v> </v>
      </c>
      <c r="I7125" s="26" t="str">
        <f>IF(OR(E7125="",E7125="!!!",F7125="NEW"),"",INDEX(B7124:B$2,-1+SUMPRODUCT(MAX(ROW(E7124:E$2)*(E7125=E7124:E$2)))))</f>
        <v> </v>
      </c>
      <c r="J7125" s="26" t="str">
        <f>IF(OR(E7125="",E7125="!!!",F7125="NEW"),"",COUNTBLANK(OFFSET(A$1,,,SUMPRODUCT(MAX(ROW(E$2:E7125)*(E7125=E$2:E7125)))))-COUNTBLANK(OFFSET(A$1,,,SUMPRODUCT(MAX(ROW(E$1:E7124)*(E2=E$1:E7124))))))</f>
        <v> </v>
      </c>
      <c r="K7125" s="26" t="str">
        <f>IF(OR(E7125="",E7125="!!!",F7125="NEW"),"",INDEX(J$1:J7124,SUMPRODUCT(MAX(ROW(E$1:E7124)*(E7125=E$1:E7124)))))</f>
        <v> </v>
      </c>
      <c r="L7125" s="27"/>
    </row>
    <row r="7126" spans="1:12">
      <c r="A7126" s="20" t="s">
        <v>975</v>
      </c>
      <c r="E7126" s="22">
        <f>IF(D7126="?OLD","!!!","")</f>
        <v/>
      </c>
      <c r="F7126" s="23" t="str">
        <f>IF(OR(E7126="",E7126="!!!"),"",IF(NOT(ISNA(VLOOKUP(E7126,E$1:E7125,1,FALSE()))),"OLD",IF(AND(E7126&lt;&gt;"",E7126&lt;&gt;"!!!"),"NEW","")))</f>
        <v> </v>
      </c>
      <c r="G7126" s="24" t="str">
        <f>IF(OR(E7126="",E7126="!!!"),"",IF(OR(J7126=0,AND(J7126=1,K7126=1),AND(J7126=1,I7126="SBJ"),AND(J7126=1,I7126=0)),"?IN_FOCUS",IF(J7126&lt;=2,"?ACTIVATED",IF(J7126&lt;&gt;"","?FAMILIAR",IF(F7126="NEW",IF(ISNA(VLOOKUP(E7126,#REF!,1,FALSE())),"?TYPE_IDENTIFIABLE","?REFERENTIAL"),"_")))))</f>
        <v> </v>
      </c>
      <c r="H7126" s="25" t="str">
        <f>IF(J7126&lt;&gt;1,"",IF(I7126="SBJ","CB","?"))</f>
        <v> </v>
      </c>
      <c r="I7126" s="26" t="str">
        <f>IF(OR(E7126="",E7126="!!!",F7126="NEW"),"",INDEX(B7125:B$2,-1+SUMPRODUCT(MAX(ROW(E7125:E$2)*(E7126=E7125:E$2)))))</f>
        <v> </v>
      </c>
      <c r="J7126" s="26" t="str">
        <f>IF(OR(E7126="",E7126="!!!",F7126="NEW"),"",COUNTBLANK(OFFSET(A$1,,,SUMPRODUCT(MAX(ROW(E$2:E7126)*(E7126=E$2:E7126)))))-COUNTBLANK(OFFSET(A$1,,,SUMPRODUCT(MAX(ROW(E$1:E7125)*(E2=E$1:E7125))))))</f>
        <v> </v>
      </c>
      <c r="K7126" s="26" t="str">
        <f>IF(OR(E7126="",E7126="!!!",F7126="NEW"),"",INDEX(J$1:J7125,SUMPRODUCT(MAX(ROW(E$1:E7125)*(E7126=E$1:E7125)))))</f>
        <v> </v>
      </c>
      <c r="L7126" s="27"/>
    </row>
    <row r="7127" spans="1:12">
      <c r="A7127" s="20" t="s">
        <v>1827</v>
      </c>
      <c r="B7127" s="21" t="s">
        <v>962</v>
      </c>
      <c r="C7127" s="21" t="s">
        <v>969</v>
      </c>
      <c r="D7127" s="21" t="s">
        <v>964</v>
      </c>
      <c r="E7127" s="22">
        <f>IF(D7127="?OLD","!!!","")</f>
        <v/>
      </c>
      <c r="F7127" s="23" t="str">
        <f>IF(OR(E7127="",E7127="!!!"),"",IF(NOT(ISNA(VLOOKUP(E7127,E$1:E7126,1,FALSE()))),"OLD",IF(AND(E7127&lt;&gt;"",E7127&lt;&gt;"!!!"),"NEW","")))</f>
        <v> </v>
      </c>
      <c r="G7127" s="24" t="str">
        <f>IF(OR(E7127="",E7127="!!!"),"",IF(OR(J7127=0,AND(J7127=1,K7127=1),AND(J7127=1,I7127="SBJ"),AND(J7127=1,I7127=0)),"?IN_FOCUS",IF(J7127&lt;=2,"?ACTIVATED",IF(J7127&lt;&gt;"","?FAMILIAR",IF(F7127="NEW",IF(ISNA(VLOOKUP(E7127,#REF!,1,FALSE())),"?TYPE_IDENTIFIABLE","?REFERENTIAL"),"_")))))</f>
        <v> </v>
      </c>
      <c r="H7127" s="25" t="str">
        <f>IF(J7127&lt;&gt;1,"",IF(I7127="SBJ","CB","?"))</f>
        <v> </v>
      </c>
      <c r="I7127" s="26" t="str">
        <f>IF(OR(E7127="",E7127="!!!",F7127="NEW"),"",INDEX(B7126:B$2,-1+SUMPRODUCT(MAX(ROW(E7126:E$2)*(E7127=E7126:E$2)))))</f>
        <v> </v>
      </c>
      <c r="J7127" s="26" t="str">
        <f>IF(OR(E7127="",E7127="!!!",F7127="NEW"),"",COUNTBLANK(OFFSET(A$1,,,SUMPRODUCT(MAX(ROW(E$2:E7127)*(E7127=E$2:E7127)))))-COUNTBLANK(OFFSET(A$1,,,SUMPRODUCT(MAX(ROW(E$1:E7126)*(E2=E$1:E7126))))))</f>
        <v> </v>
      </c>
      <c r="K7127" s="26" t="str">
        <f>IF(OR(E7127="",E7127="!!!",F7127="NEW"),"",INDEX(J$1:J7126,SUMPRODUCT(MAX(ROW(E$1:E7126)*(E7127=E$1:E7126)))))</f>
        <v> </v>
      </c>
      <c r="L7127" s="27"/>
    </row>
    <row r="7128" spans="1:12">
      <c r="A7128" s="20" t="s">
        <v>2638</v>
      </c>
      <c r="E7128" s="22">
        <f>IF(D7128="?OLD","!!!","")</f>
        <v/>
      </c>
      <c r="F7128" s="23" t="str">
        <f>IF(OR(E7128="",E7128="!!!"),"",IF(NOT(ISNA(VLOOKUP(E7128,E$1:E7127,1,FALSE()))),"OLD",IF(AND(E7128&lt;&gt;"",E7128&lt;&gt;"!!!"),"NEW","")))</f>
        <v> </v>
      </c>
      <c r="G7128" s="24" t="str">
        <f>IF(OR(E7128="",E7128="!!!"),"",IF(OR(J7128=0,AND(J7128=1,K7128=1),AND(J7128=1,I7128="SBJ"),AND(J7128=1,I7128=0)),"?IN_FOCUS",IF(J7128&lt;=2,"?ACTIVATED",IF(J7128&lt;&gt;"","?FAMILIAR",IF(F7128="NEW",IF(ISNA(VLOOKUP(E7128,#REF!,1,FALSE())),"?TYPE_IDENTIFIABLE","?REFERENTIAL"),"_")))))</f>
        <v> </v>
      </c>
      <c r="H7128" s="25" t="str">
        <f>IF(J7128&lt;&gt;1,"",IF(I7128="SBJ","CB","?"))</f>
        <v> </v>
      </c>
      <c r="I7128" s="26" t="str">
        <f>IF(OR(E7128="",E7128="!!!",F7128="NEW"),"",INDEX(B7127:B$2,-1+SUMPRODUCT(MAX(ROW(E7127:E$2)*(E7128=E7127:E$2)))))</f>
        <v> </v>
      </c>
      <c r="J7128" s="26" t="str">
        <f>IF(OR(E7128="",E7128="!!!",F7128="NEW"),"",COUNTBLANK(OFFSET(A$1,,,SUMPRODUCT(MAX(ROW(E$2:E7128)*(E7128=E$2:E7128)))))-COUNTBLANK(OFFSET(A$1,,,SUMPRODUCT(MAX(ROW(E$1:E7127)*(E2=E$1:E7127))))))</f>
        <v> </v>
      </c>
      <c r="K7128" s="26" t="str">
        <f>IF(OR(E7128="",E7128="!!!",F7128="NEW"),"",INDEX(J$1:J7127,SUMPRODUCT(MAX(ROW(E$1:E7127)*(E7128=E$1:E7127)))))</f>
        <v> </v>
      </c>
      <c r="L7128" s="27"/>
    </row>
    <row r="7129" spans="1:12">
      <c r="A7129" s="20" t="s">
        <v>989</v>
      </c>
      <c r="E7129" s="22">
        <f>IF(D7129="?OLD","!!!","")</f>
        <v/>
      </c>
      <c r="F7129" s="23" t="str">
        <f>IF(OR(E7129="",E7129="!!!"),"",IF(NOT(ISNA(VLOOKUP(E7129,E$1:E7128,1,FALSE()))),"OLD",IF(AND(E7129&lt;&gt;"",E7129&lt;&gt;"!!!"),"NEW","")))</f>
        <v> </v>
      </c>
      <c r="G7129" s="24" t="str">
        <f>IF(OR(E7129="",E7129="!!!"),"",IF(OR(J7129=0,AND(J7129=1,K7129=1),AND(J7129=1,I7129="SBJ"),AND(J7129=1,I7129=0)),"?IN_FOCUS",IF(J7129&lt;=2,"?ACTIVATED",IF(J7129&lt;&gt;"","?FAMILIAR",IF(F7129="NEW",IF(ISNA(VLOOKUP(E7129,#REF!,1,FALSE())),"?TYPE_IDENTIFIABLE","?REFERENTIAL"),"_")))))</f>
        <v> </v>
      </c>
      <c r="H7129" s="25" t="str">
        <f>IF(J7129&lt;&gt;1,"",IF(I7129="SBJ","CB","?"))</f>
        <v> </v>
      </c>
      <c r="I7129" s="26" t="str">
        <f>IF(OR(E7129="",E7129="!!!",F7129="NEW"),"",INDEX(B7128:B$2,-1+SUMPRODUCT(MAX(ROW(E7128:E$2)*(E7129=E7128:E$2)))))</f>
        <v> </v>
      </c>
      <c r="J7129" s="26" t="str">
        <f>IF(OR(E7129="",E7129="!!!",F7129="NEW"),"",COUNTBLANK(OFFSET(A$1,,,SUMPRODUCT(MAX(ROW(E$2:E7129)*(E7129=E$2:E7129)))))-COUNTBLANK(OFFSET(A$1,,,SUMPRODUCT(MAX(ROW(E$1:E7128)*(E2=E$1:E7128))))))</f>
        <v> </v>
      </c>
      <c r="K7129" s="26" t="str">
        <f>IF(OR(E7129="",E7129="!!!",F7129="NEW"),"",INDEX(J$1:J7128,SUMPRODUCT(MAX(ROW(E$1:E7128)*(E7129=E$1:E7128)))))</f>
        <v> </v>
      </c>
      <c r="L7129" s="27"/>
    </row>
    <row r="7130" spans="1:12">
      <c r="A7130" s="20" t="s">
        <v>2154</v>
      </c>
      <c r="B7130" s="21" t="s">
        <v>993</v>
      </c>
      <c r="C7130" s="21" t="s">
        <v>969</v>
      </c>
      <c r="D7130" s="21" t="s">
        <v>964</v>
      </c>
      <c r="E7130" s="22">
        <f>IF(D7130="?OLD","!!!","")</f>
        <v/>
      </c>
      <c r="F7130" s="23" t="str">
        <f>IF(OR(E7130="",E7130="!!!"),"",IF(NOT(ISNA(VLOOKUP(E7130,E$1:E7129,1,FALSE()))),"OLD",IF(AND(E7130&lt;&gt;"",E7130&lt;&gt;"!!!"),"NEW","")))</f>
        <v> </v>
      </c>
      <c r="G7130" s="24" t="str">
        <f>IF(OR(E7130="",E7130="!!!"),"",IF(OR(J7130=0,AND(J7130=1,K7130=1),AND(J7130=1,I7130="SBJ"),AND(J7130=1,I7130=0)),"?IN_FOCUS",IF(J7130&lt;=2,"?ACTIVATED",IF(J7130&lt;&gt;"","?FAMILIAR",IF(F7130="NEW",IF(ISNA(VLOOKUP(E7130,#REF!,1,FALSE())),"?TYPE_IDENTIFIABLE","?REFERENTIAL"),"_")))))</f>
        <v> </v>
      </c>
      <c r="H7130" s="25" t="str">
        <f>IF(J7130&lt;&gt;1,"",IF(I7130="SBJ","CB","?"))</f>
        <v> </v>
      </c>
      <c r="I7130" s="26" t="str">
        <f>IF(OR(E7130="",E7130="!!!",F7130="NEW"),"",INDEX(B7129:B$2,-1+SUMPRODUCT(MAX(ROW(E7129:E$2)*(E7130=E7129:E$2)))))</f>
        <v> </v>
      </c>
      <c r="J7130" s="26" t="str">
        <f>IF(OR(E7130="",E7130="!!!",F7130="NEW"),"",COUNTBLANK(OFFSET(A$1,,,SUMPRODUCT(MAX(ROW(E$2:E7130)*(E7130=E$2:E7130)))))-COUNTBLANK(OFFSET(A$1,,,SUMPRODUCT(MAX(ROW(E$1:E7129)*(E2=E$1:E7129))))))</f>
        <v> </v>
      </c>
      <c r="K7130" s="26" t="str">
        <f>IF(OR(E7130="",E7130="!!!",F7130="NEW"),"",INDEX(J$1:J7129,SUMPRODUCT(MAX(ROW(E$1:E7129)*(E7130=E$1:E7129)))))</f>
        <v> </v>
      </c>
      <c r="L7130" s="27"/>
    </row>
    <row r="7131" spans="1:12">
      <c r="A7131" s="20" t="s">
        <v>978</v>
      </c>
      <c r="E7131" s="22">
        <f>IF(D7131="?OLD","!!!","")</f>
        <v/>
      </c>
      <c r="F7131" s="23" t="str">
        <f>IF(OR(E7131="",E7131="!!!"),"",IF(NOT(ISNA(VLOOKUP(E7131,E$1:E7130,1,FALSE()))),"OLD",IF(AND(E7131&lt;&gt;"",E7131&lt;&gt;"!!!"),"NEW","")))</f>
        <v> </v>
      </c>
      <c r="G7131" s="24" t="str">
        <f>IF(OR(E7131="",E7131="!!!"),"",IF(OR(J7131=0,AND(J7131=1,K7131=1),AND(J7131=1,I7131="SBJ"),AND(J7131=1,I7131=0)),"?IN_FOCUS",IF(J7131&lt;=2,"?ACTIVATED",IF(J7131&lt;&gt;"","?FAMILIAR",IF(F7131="NEW",IF(ISNA(VLOOKUP(E7131,#REF!,1,FALSE())),"?TYPE_IDENTIFIABLE","?REFERENTIAL"),"_")))))</f>
        <v> </v>
      </c>
      <c r="H7131" s="25" t="str">
        <f>IF(J7131&lt;&gt;1,"",IF(I7131="SBJ","CB","?"))</f>
        <v> </v>
      </c>
      <c r="I7131" s="26" t="str">
        <f>IF(OR(E7131="",E7131="!!!",F7131="NEW"),"",INDEX(B7130:B$2,-1+SUMPRODUCT(MAX(ROW(E7130:E$2)*(E7131=E7130:E$2)))))</f>
        <v> </v>
      </c>
      <c r="J7131" s="26" t="str">
        <f>IF(OR(E7131="",E7131="!!!",F7131="NEW"),"",COUNTBLANK(OFFSET(A$1,,,SUMPRODUCT(MAX(ROW(E$2:E7131)*(E7131=E$2:E7131)))))-COUNTBLANK(OFFSET(A$1,,,SUMPRODUCT(MAX(ROW(E$1:E7130)*(E2=E$1:E7130))))))</f>
        <v> </v>
      </c>
      <c r="K7131" s="26" t="str">
        <f>IF(OR(E7131="",E7131="!!!",F7131="NEW"),"",INDEX(J$1:J7130,SUMPRODUCT(MAX(ROW(E$1:E7130)*(E7131=E$1:E7130)))))</f>
        <v> </v>
      </c>
      <c r="L7131" s="27"/>
    </row>
    <row r="7132" spans="1:12">
      <c r="A7132" s="20" t="s">
        <v>121</v>
      </c>
      <c r="E7132" s="22">
        <f>IF(D7132="?OLD","!!!","")</f>
        <v/>
      </c>
      <c r="F7132" s="23" t="str">
        <f>IF(OR(E7132="",E7132="!!!"),"",IF(NOT(ISNA(VLOOKUP(E7132,E$1:E7131,1,FALSE()))),"OLD",IF(AND(E7132&lt;&gt;"",E7132&lt;&gt;"!!!"),"NEW","")))</f>
        <v> </v>
      </c>
      <c r="G7132" s="24" t="str">
        <f>IF(OR(E7132="",E7132="!!!"),"",IF(OR(J7132=0,AND(J7132=1,K7132=1),AND(J7132=1,I7132="SBJ"),AND(J7132=1,I7132=0)),"?IN_FOCUS",IF(J7132&lt;=2,"?ACTIVATED",IF(J7132&lt;&gt;"","?FAMILIAR",IF(F7132="NEW",IF(ISNA(VLOOKUP(E7132,#REF!,1,FALSE())),"?TYPE_IDENTIFIABLE","?REFERENTIAL"),"_")))))</f>
        <v> </v>
      </c>
      <c r="H7132" s="25" t="str">
        <f>IF(J7132&lt;&gt;1,"",IF(I7132="SBJ","CB","?"))</f>
        <v> </v>
      </c>
      <c r="I7132" s="26" t="str">
        <f>IF(OR(E7132="",E7132="!!!",F7132="NEW"),"",INDEX(B7131:B$2,-1+SUMPRODUCT(MAX(ROW(E7131:E$2)*(E7132=E7131:E$2)))))</f>
        <v> </v>
      </c>
      <c r="J7132" s="26" t="str">
        <f>IF(OR(E7132="",E7132="!!!",F7132="NEW"),"",COUNTBLANK(OFFSET(A$1,,,SUMPRODUCT(MAX(ROW(E$2:E7132)*(E7132=E$2:E7132)))))-COUNTBLANK(OFFSET(A$1,,,SUMPRODUCT(MAX(ROW(E$1:E7131)*(E2=E$1:E7131))))))</f>
        <v> </v>
      </c>
      <c r="K7132" s="26" t="str">
        <f>IF(OR(E7132="",E7132="!!!",F7132="NEW"),"",INDEX(J$1:J7131,SUMPRODUCT(MAX(ROW(E$1:E7131)*(E7132=E$1:E7131)))))</f>
        <v> </v>
      </c>
      <c r="L7132" s="27"/>
    </row>
    <row r="7133" spans="1:12">
      <c r="A7133" s="20" t="s">
        <v>2639</v>
      </c>
      <c r="E7133" s="22">
        <f>IF(D7133="?OLD","!!!","")</f>
        <v/>
      </c>
      <c r="F7133" s="23" t="str">
        <f>IF(OR(E7133="",E7133="!!!"),"",IF(NOT(ISNA(VLOOKUP(E7133,E$1:E7132,1,FALSE()))),"OLD",IF(AND(E7133&lt;&gt;"",E7133&lt;&gt;"!!!"),"NEW","")))</f>
        <v> </v>
      </c>
      <c r="G7133" s="24" t="str">
        <f>IF(OR(E7133="",E7133="!!!"),"",IF(OR(J7133=0,AND(J7133=1,K7133=1),AND(J7133=1,I7133="SBJ"),AND(J7133=1,I7133=0)),"?IN_FOCUS",IF(J7133&lt;=2,"?ACTIVATED",IF(J7133&lt;&gt;"","?FAMILIAR",IF(F7133="NEW",IF(ISNA(VLOOKUP(E7133,#REF!,1,FALSE())),"?TYPE_IDENTIFIABLE","?REFERENTIAL"),"_")))))</f>
        <v> </v>
      </c>
      <c r="H7133" s="25" t="str">
        <f>IF(J7133&lt;&gt;1,"",IF(I7133="SBJ","CB","?"))</f>
        <v> </v>
      </c>
      <c r="I7133" s="26" t="str">
        <f>IF(OR(E7133="",E7133="!!!",F7133="NEW"),"",INDEX(B7132:B$2,-1+SUMPRODUCT(MAX(ROW(E7132:E$2)*(E7133=E7132:E$2)))))</f>
        <v> </v>
      </c>
      <c r="J7133" s="26" t="str">
        <f>IF(OR(E7133="",E7133="!!!",F7133="NEW"),"",COUNTBLANK(OFFSET(A$1,,,SUMPRODUCT(MAX(ROW(E$2:E7133)*(E7133=E$2:E7133)))))-COUNTBLANK(OFFSET(A$1,,,SUMPRODUCT(MAX(ROW(E$1:E7132)*(E2=E$1:E7132))))))</f>
        <v> </v>
      </c>
      <c r="K7133" s="26" t="str">
        <f>IF(OR(E7133="",E7133="!!!",F7133="NEW"),"",INDEX(J$1:J7132,SUMPRODUCT(MAX(ROW(E$1:E7132)*(E7133=E$1:E7132)))))</f>
        <v> </v>
      </c>
      <c r="L7133" s="27"/>
    </row>
    <row r="7134" spans="1:12">
      <c r="A7134" s="20" t="s">
        <v>974</v>
      </c>
      <c r="E7134" s="22">
        <f>IF(D7134="?OLD","!!!","")</f>
        <v/>
      </c>
      <c r="F7134" s="23" t="str">
        <f>IF(OR(E7134="",E7134="!!!"),"",IF(NOT(ISNA(VLOOKUP(E7134,E$1:E7133,1,FALSE()))),"OLD",IF(AND(E7134&lt;&gt;"",E7134&lt;&gt;"!!!"),"NEW","")))</f>
        <v> </v>
      </c>
      <c r="G7134" s="24" t="str">
        <f>IF(OR(E7134="",E7134="!!!"),"",IF(OR(J7134=0,AND(J7134=1,K7134=1),AND(J7134=1,I7134="SBJ"),AND(J7134=1,I7134=0)),"?IN_FOCUS",IF(J7134&lt;=2,"?ACTIVATED",IF(J7134&lt;&gt;"","?FAMILIAR",IF(F7134="NEW",IF(ISNA(VLOOKUP(E7134,#REF!,1,FALSE())),"?TYPE_IDENTIFIABLE","?REFERENTIAL"),"_")))))</f>
        <v> </v>
      </c>
      <c r="H7134" s="25" t="str">
        <f>IF(J7134&lt;&gt;1,"",IF(I7134="SBJ","CB","?"))</f>
        <v> </v>
      </c>
      <c r="I7134" s="26" t="str">
        <f>IF(OR(E7134="",E7134="!!!",F7134="NEW"),"",INDEX(B7133:B$2,-1+SUMPRODUCT(MAX(ROW(E7133:E$2)*(E7134=E7133:E$2)))))</f>
        <v> </v>
      </c>
      <c r="J7134" s="26" t="str">
        <f>IF(OR(E7134="",E7134="!!!",F7134="NEW"),"",COUNTBLANK(OFFSET(A$1,,,SUMPRODUCT(MAX(ROW(E$2:E7134)*(E7134=E$2:E7134)))))-COUNTBLANK(OFFSET(A$1,,,SUMPRODUCT(MAX(ROW(E$1:E7133)*(E2=E$1:E7133))))))</f>
        <v> </v>
      </c>
      <c r="K7134" s="26" t="str">
        <f>IF(OR(E7134="",E7134="!!!",F7134="NEW"),"",INDEX(J$1:J7133,SUMPRODUCT(MAX(ROW(E$1:E7133)*(E7134=E$1:E7133)))))</f>
        <v> </v>
      </c>
      <c r="L7134" s="27"/>
    </row>
    <row r="7135" spans="1:12">
      <c r="A7135" s="20" t="s">
        <v>1104</v>
      </c>
      <c r="E7135" s="22">
        <f>IF(D7135="?OLD","!!!","")</f>
        <v/>
      </c>
      <c r="F7135" s="23" t="str">
        <f>IF(OR(E7135="",E7135="!!!"),"",IF(NOT(ISNA(VLOOKUP(E7135,E$1:E7134,1,FALSE()))),"OLD",IF(AND(E7135&lt;&gt;"",E7135&lt;&gt;"!!!"),"NEW","")))</f>
        <v> </v>
      </c>
      <c r="G7135" s="24" t="str">
        <f>IF(OR(E7135="",E7135="!!!"),"",IF(OR(J7135=0,AND(J7135=1,K7135=1),AND(J7135=1,I7135="SBJ"),AND(J7135=1,I7135=0)),"?IN_FOCUS",IF(J7135&lt;=2,"?ACTIVATED",IF(J7135&lt;&gt;"","?FAMILIAR",IF(F7135="NEW",IF(ISNA(VLOOKUP(E7135,#REF!,1,FALSE())),"?TYPE_IDENTIFIABLE","?REFERENTIAL"),"_")))))</f>
        <v> </v>
      </c>
      <c r="H7135" s="25" t="str">
        <f>IF(J7135&lt;&gt;1,"",IF(I7135="SBJ","CB","?"))</f>
        <v> </v>
      </c>
      <c r="I7135" s="26" t="str">
        <f>IF(OR(E7135="",E7135="!!!",F7135="NEW"),"",INDEX(B7134:B$2,-1+SUMPRODUCT(MAX(ROW(E7134:E$2)*(E7135=E7134:E$2)))))</f>
        <v> </v>
      </c>
      <c r="J7135" s="26" t="str">
        <f>IF(OR(E7135="",E7135="!!!",F7135="NEW"),"",COUNTBLANK(OFFSET(A$1,,,SUMPRODUCT(MAX(ROW(E$2:E7135)*(E7135=E$2:E7135)))))-COUNTBLANK(OFFSET(A$1,,,SUMPRODUCT(MAX(ROW(E$1:E7134)*(E2=E$1:E7134))))))</f>
        <v> </v>
      </c>
      <c r="K7135" s="26" t="str">
        <f>IF(OR(E7135="",E7135="!!!",F7135="NEW"),"",INDEX(J$1:J7134,SUMPRODUCT(MAX(ROW(E$1:E7134)*(E7135=E$1:E7134)))))</f>
        <v> </v>
      </c>
      <c r="L7135" s="27"/>
    </row>
    <row r="7136" spans="1:12">
      <c r="A7136" s="20" t="s">
        <v>970</v>
      </c>
      <c r="E7136" s="22">
        <f>IF(D7136="?OLD","!!!","")</f>
        <v/>
      </c>
      <c r="F7136" s="23" t="str">
        <f>IF(OR(E7136="",E7136="!!!"),"",IF(NOT(ISNA(VLOOKUP(E7136,E$1:E7135,1,FALSE()))),"OLD",IF(AND(E7136&lt;&gt;"",E7136&lt;&gt;"!!!"),"NEW","")))</f>
        <v> </v>
      </c>
      <c r="G7136" s="24" t="str">
        <f>IF(OR(E7136="",E7136="!!!"),"",IF(OR(J7136=0,AND(J7136=1,K7136=1),AND(J7136=1,I7136="SBJ"),AND(J7136=1,I7136=0)),"?IN_FOCUS",IF(J7136&lt;=2,"?ACTIVATED",IF(J7136&lt;&gt;"","?FAMILIAR",IF(F7136="NEW",IF(ISNA(VLOOKUP(E7136,#REF!,1,FALSE())),"?TYPE_IDENTIFIABLE","?REFERENTIAL"),"_")))))</f>
        <v> </v>
      </c>
      <c r="H7136" s="25" t="str">
        <f>IF(J7136&lt;&gt;1,"",IF(I7136="SBJ","CB","?"))</f>
        <v> </v>
      </c>
      <c r="I7136" s="26" t="str">
        <f>IF(OR(E7136="",E7136="!!!",F7136="NEW"),"",INDEX(B7135:B$2,-1+SUMPRODUCT(MAX(ROW(E7135:E$2)*(E7136=E7135:E$2)))))</f>
        <v> </v>
      </c>
      <c r="J7136" s="26" t="str">
        <f>IF(OR(E7136="",E7136="!!!",F7136="NEW"),"",COUNTBLANK(OFFSET(A$1,,,SUMPRODUCT(MAX(ROW(E$2:E7136)*(E7136=E$2:E7136)))))-COUNTBLANK(OFFSET(A$1,,,SUMPRODUCT(MAX(ROW(E$1:E7135)*(E2=E$1:E7135))))))</f>
        <v> </v>
      </c>
      <c r="K7136" s="26" t="str">
        <f>IF(OR(E7136="",E7136="!!!",F7136="NEW"),"",INDEX(J$1:J7135,SUMPRODUCT(MAX(ROW(E$1:E7135)*(E7136=E$1:E7135)))))</f>
        <v> </v>
      </c>
      <c r="L7136" s="27"/>
    </row>
    <row r="7137" spans="1:12">
      <c r="A7137" s="20" t="s">
        <v>2640</v>
      </c>
      <c r="B7137" s="21" t="s">
        <v>980</v>
      </c>
      <c r="C7137" s="21" t="s">
        <v>1004</v>
      </c>
      <c r="E7137" s="22">
        <f>IF(D7137="?OLD","!!!","")</f>
        <v/>
      </c>
      <c r="F7137" s="23" t="str">
        <f>IF(OR(E7137="",E7137="!!!"),"",IF(NOT(ISNA(VLOOKUP(E7137,E$1:E7136,1,FALSE()))),"OLD",IF(AND(E7137&lt;&gt;"",E7137&lt;&gt;"!!!"),"NEW","")))</f>
        <v> </v>
      </c>
      <c r="G7137" s="24" t="str">
        <f>IF(OR(E7137="",E7137="!!!"),"",IF(OR(J7137=0,AND(J7137=1,K7137=1),AND(J7137=1,I7137="SBJ"),AND(J7137=1,I7137=0)),"?IN_FOCUS",IF(J7137&lt;=2,"?ACTIVATED",IF(J7137&lt;&gt;"","?FAMILIAR",IF(F7137="NEW",IF(ISNA(VLOOKUP(E7137,#REF!,1,FALSE())),"?TYPE_IDENTIFIABLE","?REFERENTIAL"),"_")))))</f>
        <v> </v>
      </c>
      <c r="H7137" s="25" t="str">
        <f>IF(J7137&lt;&gt;1,"",IF(I7137="SBJ","CB","?"))</f>
        <v> </v>
      </c>
      <c r="I7137" s="26" t="str">
        <f>IF(OR(E7137="",E7137="!!!",F7137="NEW"),"",INDEX(B7136:B$2,-1+SUMPRODUCT(MAX(ROW(E7136:E$2)*(E7137=E7136:E$2)))))</f>
        <v> </v>
      </c>
      <c r="J7137" s="26" t="str">
        <f>IF(OR(E7137="",E7137="!!!",F7137="NEW"),"",COUNTBLANK(OFFSET(A$1,,,SUMPRODUCT(MAX(ROW(E$2:E7137)*(E7137=E$2:E7137)))))-COUNTBLANK(OFFSET(A$1,,,SUMPRODUCT(MAX(ROW(E$1:E7136)*(E2=E$1:E7136))))))</f>
        <v> </v>
      </c>
      <c r="K7137" s="26" t="str">
        <f>IF(OR(E7137="",E7137="!!!",F7137="NEW"),"",INDEX(J$1:J7136,SUMPRODUCT(MAX(ROW(E$1:E7136)*(E7137=E$1:E7136)))))</f>
        <v> </v>
      </c>
      <c r="L7137" s="27"/>
    </row>
    <row r="7138" spans="1:12">
      <c r="A7138" s="20" t="s">
        <v>974</v>
      </c>
      <c r="E7138" s="22">
        <f>IF(D7138="?OLD","!!!","")</f>
        <v/>
      </c>
      <c r="F7138" s="23" t="str">
        <f>IF(OR(E7138="",E7138="!!!"),"",IF(NOT(ISNA(VLOOKUP(E7138,E$1:E7137,1,FALSE()))),"OLD",IF(AND(E7138&lt;&gt;"",E7138&lt;&gt;"!!!"),"NEW","")))</f>
        <v> </v>
      </c>
      <c r="G7138" s="24" t="str">
        <f>IF(OR(E7138="",E7138="!!!"),"",IF(OR(J7138=0,AND(J7138=1,K7138=1),AND(J7138=1,I7138="SBJ"),AND(J7138=1,I7138=0)),"?IN_FOCUS",IF(J7138&lt;=2,"?ACTIVATED",IF(J7138&lt;&gt;"","?FAMILIAR",IF(F7138="NEW",IF(ISNA(VLOOKUP(E7138,#REF!,1,FALSE())),"?TYPE_IDENTIFIABLE","?REFERENTIAL"),"_")))))</f>
        <v> </v>
      </c>
      <c r="H7138" s="25" t="str">
        <f>IF(J7138&lt;&gt;1,"",IF(I7138="SBJ","CB","?"))</f>
        <v> </v>
      </c>
      <c r="I7138" s="26" t="str">
        <f>IF(OR(E7138="",E7138="!!!",F7138="NEW"),"",INDEX(B7137:B$2,-1+SUMPRODUCT(MAX(ROW(E7137:E$2)*(E7138=E7137:E$2)))))</f>
        <v> </v>
      </c>
      <c r="J7138" s="26" t="str">
        <f>IF(OR(E7138="",E7138="!!!",F7138="NEW"),"",COUNTBLANK(OFFSET(A$1,,,SUMPRODUCT(MAX(ROW(E$2:E7138)*(E7138=E$2:E7138)))))-COUNTBLANK(OFFSET(A$1,,,SUMPRODUCT(MAX(ROW(E$1:E7137)*(E2=E$1:E7137))))))</f>
        <v> </v>
      </c>
      <c r="K7138" s="26" t="str">
        <f>IF(OR(E7138="",E7138="!!!",F7138="NEW"),"",INDEX(J$1:J7137,SUMPRODUCT(MAX(ROW(E$1:E7137)*(E7138=E$1:E7137)))))</f>
        <v> </v>
      </c>
      <c r="L7138" s="27"/>
    </row>
    <row r="7139" spans="1:12">
      <c r="A7139" s="20" t="s">
        <v>1019</v>
      </c>
      <c r="E7139" s="22">
        <f>IF(D7139="?OLD","!!!","")</f>
        <v/>
      </c>
      <c r="F7139" s="23" t="str">
        <f>IF(OR(E7139="",E7139="!!!"),"",IF(NOT(ISNA(VLOOKUP(E7139,E$1:E7138,1,FALSE()))),"OLD",IF(AND(E7139&lt;&gt;"",E7139&lt;&gt;"!!!"),"NEW","")))</f>
        <v> </v>
      </c>
      <c r="G7139" s="24" t="str">
        <f>IF(OR(E7139="",E7139="!!!"),"",IF(OR(J7139=0,AND(J7139=1,K7139=1),AND(J7139=1,I7139="SBJ"),AND(J7139=1,I7139=0)),"?IN_FOCUS",IF(J7139&lt;=2,"?ACTIVATED",IF(J7139&lt;&gt;"","?FAMILIAR",IF(F7139="NEW",IF(ISNA(VLOOKUP(E7139,#REF!,1,FALSE())),"?TYPE_IDENTIFIABLE","?REFERENTIAL"),"_")))))</f>
        <v> </v>
      </c>
      <c r="H7139" s="25" t="str">
        <f>IF(J7139&lt;&gt;1,"",IF(I7139="SBJ","CB","?"))</f>
        <v> </v>
      </c>
      <c r="I7139" s="26" t="str">
        <f>IF(OR(E7139="",E7139="!!!",F7139="NEW"),"",INDEX(B7138:B$2,-1+SUMPRODUCT(MAX(ROW(E7138:E$2)*(E7139=E7138:E$2)))))</f>
        <v> </v>
      </c>
      <c r="J7139" s="26" t="str">
        <f>IF(OR(E7139="",E7139="!!!",F7139="NEW"),"",COUNTBLANK(OFFSET(A$1,,,SUMPRODUCT(MAX(ROW(E$2:E7139)*(E7139=E$2:E7139)))))-COUNTBLANK(OFFSET(A$1,,,SUMPRODUCT(MAX(ROW(E$1:E7138)*(E2=E$1:E7138))))))</f>
        <v> </v>
      </c>
      <c r="K7139" s="26" t="str">
        <f>IF(OR(E7139="",E7139="!!!",F7139="NEW"),"",INDEX(J$1:J7138,SUMPRODUCT(MAX(ROW(E$1:E7138)*(E7139=E$1:E7138)))))</f>
        <v> </v>
      </c>
      <c r="L7139" s="27"/>
    </row>
    <row r="7140" spans="1:12">
      <c r="A7140" s="20" t="s">
        <v>2641</v>
      </c>
      <c r="E7140" s="22">
        <f>IF(D7140="?OLD","!!!","")</f>
        <v/>
      </c>
      <c r="F7140" s="23" t="str">
        <f>IF(OR(E7140="",E7140="!!!"),"",IF(NOT(ISNA(VLOOKUP(E7140,E$1:E7139,1,FALSE()))),"OLD",IF(AND(E7140&lt;&gt;"",E7140&lt;&gt;"!!!"),"NEW","")))</f>
        <v> </v>
      </c>
      <c r="G7140" s="24" t="str">
        <f>IF(OR(E7140="",E7140="!!!"),"",IF(OR(J7140=0,AND(J7140=1,K7140=1),AND(J7140=1,I7140="SBJ"),AND(J7140=1,I7140=0)),"?IN_FOCUS",IF(J7140&lt;=2,"?ACTIVATED",IF(J7140&lt;&gt;"","?FAMILIAR",IF(F7140="NEW",IF(ISNA(VLOOKUP(E7140,#REF!,1,FALSE())),"?TYPE_IDENTIFIABLE","?REFERENTIAL"),"_")))))</f>
        <v> </v>
      </c>
      <c r="H7140" s="25" t="str">
        <f>IF(J7140&lt;&gt;1,"",IF(I7140="SBJ","CB","?"))</f>
        <v> </v>
      </c>
      <c r="I7140" s="26" t="str">
        <f>IF(OR(E7140="",E7140="!!!",F7140="NEW"),"",INDEX(B7139:B$2,-1+SUMPRODUCT(MAX(ROW(E7139:E$2)*(E7140=E7139:E$2)))))</f>
        <v> </v>
      </c>
      <c r="J7140" s="26" t="str">
        <f>IF(OR(E7140="",E7140="!!!",F7140="NEW"),"",COUNTBLANK(OFFSET(A$1,,,SUMPRODUCT(MAX(ROW(E$2:E7140)*(E7140=E$2:E7140)))))-COUNTBLANK(OFFSET(A$1,,,SUMPRODUCT(MAX(ROW(E$1:E7139)*(E2=E$1:E7139))))))</f>
        <v> </v>
      </c>
      <c r="K7140" s="26" t="str">
        <f>IF(OR(E7140="",E7140="!!!",F7140="NEW"),"",INDEX(J$1:J7139,SUMPRODUCT(MAX(ROW(E$1:E7139)*(E7140=E$1:E7139)))))</f>
        <v> </v>
      </c>
      <c r="L7140" s="27"/>
    </row>
    <row r="7141" spans="1:12">
      <c r="A7141" s="20" t="s">
        <v>2252</v>
      </c>
      <c r="B7141" s="21" t="s">
        <v>962</v>
      </c>
      <c r="C7141" s="21" t="s">
        <v>997</v>
      </c>
      <c r="D7141" s="21" t="s">
        <v>964</v>
      </c>
      <c r="E7141" s="22">
        <f>IF(D7141="?OLD","!!!","")</f>
        <v/>
      </c>
      <c r="F7141" s="23" t="str">
        <f>IF(OR(E7141="",E7141="!!!"),"",IF(NOT(ISNA(VLOOKUP(E7141,E$1:E7140,1,FALSE()))),"OLD",IF(AND(E7141&lt;&gt;"",E7141&lt;&gt;"!!!"),"NEW","")))</f>
        <v> </v>
      </c>
      <c r="G7141" s="24" t="str">
        <f>IF(OR(E7141="",E7141="!!!"),"",IF(OR(J7141=0,AND(J7141=1,K7141=1),AND(J7141=1,I7141="SBJ"),AND(J7141=1,I7141=0)),"?IN_FOCUS",IF(J7141&lt;=2,"?ACTIVATED",IF(J7141&lt;&gt;"","?FAMILIAR",IF(F7141="NEW",IF(ISNA(VLOOKUP(E7141,#REF!,1,FALSE())),"?TYPE_IDENTIFIABLE","?REFERENTIAL"),"_")))))</f>
        <v> </v>
      </c>
      <c r="H7141" s="25" t="str">
        <f>IF(J7141&lt;&gt;1,"",IF(I7141="SBJ","CB","?"))</f>
        <v> </v>
      </c>
      <c r="I7141" s="26" t="str">
        <f>IF(OR(E7141="",E7141="!!!",F7141="NEW"),"",INDEX(B7140:B$2,-1+SUMPRODUCT(MAX(ROW(E7140:E$2)*(E7141=E7140:E$2)))))</f>
        <v> </v>
      </c>
      <c r="J7141" s="26" t="str">
        <f>IF(OR(E7141="",E7141="!!!",F7141="NEW"),"",COUNTBLANK(OFFSET(A$1,,,SUMPRODUCT(MAX(ROW(E$2:E7141)*(E7141=E$2:E7141)))))-COUNTBLANK(OFFSET(A$1,,,SUMPRODUCT(MAX(ROW(E$1:E7140)*(E2=E$1:E7140))))))</f>
        <v> </v>
      </c>
      <c r="K7141" s="26" t="str">
        <f>IF(OR(E7141="",E7141="!!!",F7141="NEW"),"",INDEX(J$1:J7140,SUMPRODUCT(MAX(ROW(E$1:E7140)*(E7141=E$1:E7140)))))</f>
        <v> </v>
      </c>
      <c r="L7141" s="27"/>
    </row>
    <row r="7142" spans="1:12">
      <c r="A7142" s="20" t="s">
        <v>2502</v>
      </c>
      <c r="E7142" s="22">
        <f>IF(D7142="?OLD","!!!","")</f>
        <v/>
      </c>
      <c r="F7142" s="23" t="str">
        <f>IF(OR(E7142="",E7142="!!!"),"",IF(NOT(ISNA(VLOOKUP(E7142,E$1:E7141,1,FALSE()))),"OLD",IF(AND(E7142&lt;&gt;"",E7142&lt;&gt;"!!!"),"NEW","")))</f>
        <v> </v>
      </c>
      <c r="G7142" s="24" t="str">
        <f>IF(OR(E7142="",E7142="!!!"),"",IF(OR(J7142=0,AND(J7142=1,K7142=1),AND(J7142=1,I7142="SBJ"),AND(J7142=1,I7142=0)),"?IN_FOCUS",IF(J7142&lt;=2,"?ACTIVATED",IF(J7142&lt;&gt;"","?FAMILIAR",IF(F7142="NEW",IF(ISNA(VLOOKUP(E7142,#REF!,1,FALSE())),"?TYPE_IDENTIFIABLE","?REFERENTIAL"),"_")))))</f>
        <v> </v>
      </c>
      <c r="H7142" s="25" t="str">
        <f>IF(J7142&lt;&gt;1,"",IF(I7142="SBJ","CB","?"))</f>
        <v> </v>
      </c>
      <c r="I7142" s="26" t="str">
        <f>IF(OR(E7142="",E7142="!!!",F7142="NEW"),"",INDEX(B7141:B$2,-1+SUMPRODUCT(MAX(ROW(E7141:E$2)*(E7142=E7141:E$2)))))</f>
        <v> </v>
      </c>
      <c r="J7142" s="26" t="str">
        <f>IF(OR(E7142="",E7142="!!!",F7142="NEW"),"",COUNTBLANK(OFFSET(A$1,,,SUMPRODUCT(MAX(ROW(E$2:E7142)*(E7142=E$2:E7142)))))-COUNTBLANK(OFFSET(A$1,,,SUMPRODUCT(MAX(ROW(E$1:E7141)*(E2=E$1:E7141))))))</f>
        <v> </v>
      </c>
      <c r="K7142" s="26" t="str">
        <f>IF(OR(E7142="",E7142="!!!",F7142="NEW"),"",INDEX(J$1:J7141,SUMPRODUCT(MAX(ROW(E$1:E7141)*(E7142=E$1:E7141)))))</f>
        <v> </v>
      </c>
      <c r="L7142" s="27"/>
    </row>
    <row r="7143" spans="1:12">
      <c r="A7143" s="20" t="s">
        <v>1042</v>
      </c>
      <c r="E7143" s="22">
        <f>IF(D7143="?OLD","!!!","")</f>
        <v/>
      </c>
      <c r="F7143" s="23" t="str">
        <f>IF(OR(E7143="",E7143="!!!"),"",IF(NOT(ISNA(VLOOKUP(E7143,E$1:E7142,1,FALSE()))),"OLD",IF(AND(E7143&lt;&gt;"",E7143&lt;&gt;"!!!"),"NEW","")))</f>
        <v> </v>
      </c>
      <c r="G7143" s="24" t="str">
        <f>IF(OR(E7143="",E7143="!!!"),"",IF(OR(J7143=0,AND(J7143=1,K7143=1),AND(J7143=1,I7143="SBJ"),AND(J7143=1,I7143=0)),"?IN_FOCUS",IF(J7143&lt;=2,"?ACTIVATED",IF(J7143&lt;&gt;"","?FAMILIAR",IF(F7143="NEW",IF(ISNA(VLOOKUP(E7143,#REF!,1,FALSE())),"?TYPE_IDENTIFIABLE","?REFERENTIAL"),"_")))))</f>
        <v> </v>
      </c>
      <c r="H7143" s="25" t="str">
        <f>IF(J7143&lt;&gt;1,"",IF(I7143="SBJ","CB","?"))</f>
        <v> </v>
      </c>
      <c r="I7143" s="26" t="str">
        <f>IF(OR(E7143="",E7143="!!!",F7143="NEW"),"",INDEX(B7142:B$2,-1+SUMPRODUCT(MAX(ROW(E7142:E$2)*(E7143=E7142:E$2)))))</f>
        <v> </v>
      </c>
      <c r="J7143" s="26" t="str">
        <f>IF(OR(E7143="",E7143="!!!",F7143="NEW"),"",COUNTBLANK(OFFSET(A$1,,,SUMPRODUCT(MAX(ROW(E$2:E7143)*(E7143=E$2:E7143)))))-COUNTBLANK(OFFSET(A$1,,,SUMPRODUCT(MAX(ROW(E$1:E7142)*(E2=E$1:E7142))))))</f>
        <v> </v>
      </c>
      <c r="K7143" s="26" t="str">
        <f>IF(OR(E7143="",E7143="!!!",F7143="NEW"),"",INDEX(J$1:J7142,SUMPRODUCT(MAX(ROW(E$1:E7142)*(E7143=E$1:E7142)))))</f>
        <v> </v>
      </c>
      <c r="L7143" s="27"/>
    </row>
    <row r="7144" spans="1:12">
      <c r="A7144" s="20"/>
    </row>
    <row r="7145" spans="1:12">
      <c r="A7145" s="20" t="s">
        <v>2642</v>
      </c>
    </row>
    <row r="7146" spans="1:12">
      <c r="A7146" s="20" t="s">
        <v>1083</v>
      </c>
      <c r="E7146" s="22">
        <f>IF(D7146="?OLD","!!!","")</f>
        <v/>
      </c>
      <c r="F7146" s="23" t="str">
        <f>IF(OR(E7146="",E7146="!!!"),"",IF(NOT(ISNA(VLOOKUP(E7146,E$1:E7145,1,FALSE()))),"OLD",IF(AND(E7146&lt;&gt;"",E7146&lt;&gt;"!!!"),"NEW","")))</f>
        <v> </v>
      </c>
      <c r="G7146" s="24" t="str">
        <f>IF(OR(E7146="",E7146="!!!"),"",IF(OR(J7146=0,AND(J7146=1,K7146=1),AND(J7146=1,I7146="SBJ"),AND(J7146=1,I7146=0)),"?IN_FOCUS",IF(J7146&lt;=2,"?ACTIVATED",IF(J7146&lt;&gt;"","?FAMILIAR",IF(F7146="NEW",IF(ISNA(VLOOKUP(E7146,#REF!,1,FALSE())),"?TYPE_IDENTIFIABLE","?REFERENTIAL"),"_")))))</f>
        <v> </v>
      </c>
      <c r="H7146" s="25" t="str">
        <f>IF(J7146&lt;&gt;1,"",IF(I7146="SBJ","CB","?"))</f>
        <v> </v>
      </c>
      <c r="I7146" s="26" t="str">
        <f>IF(OR(E7146="",E7146="!!!",F7146="NEW"),"",INDEX(B7145:B$2,-1+SUMPRODUCT(MAX(ROW(E7145:E$2)*(E7146=E7145:E$2)))))</f>
        <v> </v>
      </c>
      <c r="J7146" s="26" t="str">
        <f>IF(OR(E7146="",E7146="!!!",F7146="NEW"),"",COUNTBLANK(OFFSET(A$1,,,SUMPRODUCT(MAX(ROW(E$2:E7146)*(E7146=E$2:E7146)))))-COUNTBLANK(OFFSET(A$1,,,SUMPRODUCT(MAX(ROW(E$1:E7145)*(E2=E$1:E7145))))))</f>
        <v> </v>
      </c>
      <c r="K7146" s="26" t="str">
        <f>IF(OR(E7146="",E7146="!!!",F7146="NEW"),"",INDEX(J$1:J7145,SUMPRODUCT(MAX(ROW(E$1:E7145)*(E7146=E$1:E7145)))))</f>
        <v> </v>
      </c>
      <c r="L7146" s="27"/>
    </row>
    <row r="7147" spans="1:12">
      <c r="A7147" s="20" t="s">
        <v>966</v>
      </c>
      <c r="E7147" s="22">
        <f>IF(D7147="?OLD","!!!","")</f>
        <v/>
      </c>
      <c r="F7147" s="23" t="str">
        <f>IF(OR(E7147="",E7147="!!!"),"",IF(NOT(ISNA(VLOOKUP(E7147,E$1:E7146,1,FALSE()))),"OLD",IF(AND(E7147&lt;&gt;"",E7147&lt;&gt;"!!!"),"NEW","")))</f>
        <v> </v>
      </c>
      <c r="G7147" s="24" t="str">
        <f>IF(OR(E7147="",E7147="!!!"),"",IF(OR(J7147=0,AND(J7147=1,K7147=1),AND(J7147=1,I7147="SBJ"),AND(J7147=1,I7147=0)),"?IN_FOCUS",IF(J7147&lt;=2,"?ACTIVATED",IF(J7147&lt;&gt;"","?FAMILIAR",IF(F7147="NEW",IF(ISNA(VLOOKUP(E7147,#REF!,1,FALSE())),"?TYPE_IDENTIFIABLE","?REFERENTIAL"),"_")))))</f>
        <v> </v>
      </c>
      <c r="H7147" s="25" t="str">
        <f>IF(J7147&lt;&gt;1,"",IF(I7147="SBJ","CB","?"))</f>
        <v> </v>
      </c>
      <c r="I7147" s="26" t="str">
        <f>IF(OR(E7147="",E7147="!!!",F7147="NEW"),"",INDEX(B7146:B$2,-1+SUMPRODUCT(MAX(ROW(E7146:E$2)*(E7147=E7146:E$2)))))</f>
        <v> </v>
      </c>
      <c r="J7147" s="26" t="str">
        <f>IF(OR(E7147="",E7147="!!!",F7147="NEW"),"",COUNTBLANK(OFFSET(A$1,,,SUMPRODUCT(MAX(ROW(E$2:E7147)*(E7147=E$2:E7147)))))-COUNTBLANK(OFFSET(A$1,,,SUMPRODUCT(MAX(ROW(E$1:E7146)*(E2=E$1:E7146))))))</f>
        <v> </v>
      </c>
      <c r="K7147" s="26" t="str">
        <f>IF(OR(E7147="",E7147="!!!",F7147="NEW"),"",INDEX(J$1:J7146,SUMPRODUCT(MAX(ROW(E$1:E7146)*(E7147=E$1:E7146)))))</f>
        <v> </v>
      </c>
      <c r="L7147" s="27"/>
    </row>
    <row r="7148" spans="1:12">
      <c r="A7148" s="20" t="s">
        <v>983</v>
      </c>
      <c r="B7148" s="21" t="s">
        <v>1046</v>
      </c>
      <c r="C7148" s="21" t="s">
        <v>985</v>
      </c>
      <c r="D7148" s="21" t="s">
        <v>964</v>
      </c>
      <c r="E7148" s="22">
        <f>IF(D7148="?OLD","!!!","")</f>
        <v/>
      </c>
      <c r="F7148" s="23" t="str">
        <f>IF(OR(E7148="",E7148="!!!"),"",IF(NOT(ISNA(VLOOKUP(E7148,E$1:E7147,1,FALSE()))),"OLD",IF(AND(E7148&lt;&gt;"",E7148&lt;&gt;"!!!"),"NEW","")))</f>
        <v> </v>
      </c>
      <c r="G7148" s="24" t="str">
        <f>IF(OR(E7148="",E7148="!!!"),"",IF(OR(J7148=0,AND(J7148=1,K7148=1),AND(J7148=1,I7148="SBJ"),AND(J7148=1,I7148=0)),"?IN_FOCUS",IF(J7148&lt;=2,"?ACTIVATED",IF(J7148&lt;&gt;"","?FAMILIAR",IF(F7148="NEW",IF(ISNA(VLOOKUP(E7148,#REF!,1,FALSE())),"?TYPE_IDENTIFIABLE","?REFERENTIAL"),"_")))))</f>
        <v> </v>
      </c>
      <c r="H7148" s="25" t="str">
        <f>IF(J7148&lt;&gt;1,"",IF(I7148="SBJ","CB","?"))</f>
        <v> </v>
      </c>
      <c r="I7148" s="26" t="str">
        <f>IF(OR(E7148="",E7148="!!!",F7148="NEW"),"",INDEX(B7147:B$2,-1+SUMPRODUCT(MAX(ROW(E7147:E$2)*(E7148=E7147:E$2)))))</f>
        <v> </v>
      </c>
      <c r="J7148" s="26" t="str">
        <f>IF(OR(E7148="",E7148="!!!",F7148="NEW"),"",COUNTBLANK(OFFSET(A$1,,,SUMPRODUCT(MAX(ROW(E$2:E7148)*(E7148=E$2:E7148)))))-COUNTBLANK(OFFSET(A$1,,,SUMPRODUCT(MAX(ROW(E$1:E7147)*(E2=E$1:E7147))))))</f>
        <v> </v>
      </c>
      <c r="K7148" s="26" t="str">
        <f>IF(OR(E7148="",E7148="!!!",F7148="NEW"),"",INDEX(J$1:J7147,SUMPRODUCT(MAX(ROW(E$1:E7147)*(E7148=E$1:E7147)))))</f>
        <v> </v>
      </c>
      <c r="L7148" s="27"/>
    </row>
    <row r="7149" spans="1:12">
      <c r="A7149" s="20" t="s">
        <v>1170</v>
      </c>
      <c r="E7149" s="22">
        <f>IF(D7149="?OLD","!!!","")</f>
        <v/>
      </c>
      <c r="F7149" s="23" t="str">
        <f>IF(OR(E7149="",E7149="!!!"),"",IF(NOT(ISNA(VLOOKUP(E7149,E$1:E7148,1,FALSE()))),"OLD",IF(AND(E7149&lt;&gt;"",E7149&lt;&gt;"!!!"),"NEW","")))</f>
        <v> </v>
      </c>
      <c r="G7149" s="24" t="str">
        <f>IF(OR(E7149="",E7149="!!!"),"",IF(OR(J7149=0,AND(J7149=1,K7149=1),AND(J7149=1,I7149="SBJ"),AND(J7149=1,I7149=0)),"?IN_FOCUS",IF(J7149&lt;=2,"?ACTIVATED",IF(J7149&lt;&gt;"","?FAMILIAR",IF(F7149="NEW",IF(ISNA(VLOOKUP(E7149,#REF!,1,FALSE())),"?TYPE_IDENTIFIABLE","?REFERENTIAL"),"_")))))</f>
        <v> </v>
      </c>
      <c r="H7149" s="25" t="str">
        <f>IF(J7149&lt;&gt;1,"",IF(I7149="SBJ","CB","?"))</f>
        <v> </v>
      </c>
      <c r="I7149" s="26" t="str">
        <f>IF(OR(E7149="",E7149="!!!",F7149="NEW"),"",INDEX(B7148:B$2,-1+SUMPRODUCT(MAX(ROW(E7148:E$2)*(E7149=E7148:E$2)))))</f>
        <v> </v>
      </c>
      <c r="J7149" s="26" t="str">
        <f>IF(OR(E7149="",E7149="!!!",F7149="NEW"),"",COUNTBLANK(OFFSET(A$1,,,SUMPRODUCT(MAX(ROW(E$2:E7149)*(E7149=E$2:E7149)))))-COUNTBLANK(OFFSET(A$1,,,SUMPRODUCT(MAX(ROW(E$1:E7148)*(E2=E$1:E7148))))))</f>
        <v> </v>
      </c>
      <c r="K7149" s="26" t="str">
        <f>IF(OR(E7149="",E7149="!!!",F7149="NEW"),"",INDEX(J$1:J7148,SUMPRODUCT(MAX(ROW(E$1:E7148)*(E7149=E$1:E7148)))))</f>
        <v> </v>
      </c>
      <c r="L7149" s="27"/>
    </row>
    <row r="7150" spans="1:12">
      <c r="A7150" s="20" t="s">
        <v>1033</v>
      </c>
      <c r="E7150" s="22">
        <f>IF(D7150="?OLD","!!!","")</f>
        <v/>
      </c>
      <c r="F7150" s="23" t="str">
        <f>IF(OR(E7150="",E7150="!!!"),"",IF(NOT(ISNA(VLOOKUP(E7150,E$1:E7149,1,FALSE()))),"OLD",IF(AND(E7150&lt;&gt;"",E7150&lt;&gt;"!!!"),"NEW","")))</f>
        <v> </v>
      </c>
      <c r="G7150" s="24" t="str">
        <f>IF(OR(E7150="",E7150="!!!"),"",IF(OR(J7150=0,AND(J7150=1,K7150=1),AND(J7150=1,I7150="SBJ"),AND(J7150=1,I7150=0)),"?IN_FOCUS",IF(J7150&lt;=2,"?ACTIVATED",IF(J7150&lt;&gt;"","?FAMILIAR",IF(F7150="NEW",IF(ISNA(VLOOKUP(E7150,#REF!,1,FALSE())),"?TYPE_IDENTIFIABLE","?REFERENTIAL"),"_")))))</f>
        <v> </v>
      </c>
      <c r="H7150" s="25" t="str">
        <f>IF(J7150&lt;&gt;1,"",IF(I7150="SBJ","CB","?"))</f>
        <v> </v>
      </c>
      <c r="I7150" s="26" t="str">
        <f>IF(OR(E7150="",E7150="!!!",F7150="NEW"),"",INDEX(B7149:B$2,-1+SUMPRODUCT(MAX(ROW(E7149:E$2)*(E7150=E7149:E$2)))))</f>
        <v> </v>
      </c>
      <c r="J7150" s="26" t="str">
        <f>IF(OR(E7150="",E7150="!!!",F7150="NEW"),"",COUNTBLANK(OFFSET(A$1,,,SUMPRODUCT(MAX(ROW(E$2:E7150)*(E7150=E$2:E7150)))))-COUNTBLANK(OFFSET(A$1,,,SUMPRODUCT(MAX(ROW(E$1:E7149)*(E2=E$1:E7149))))))</f>
        <v> </v>
      </c>
      <c r="K7150" s="26" t="str">
        <f>IF(OR(E7150="",E7150="!!!",F7150="NEW"),"",INDEX(J$1:J7149,SUMPRODUCT(MAX(ROW(E$1:E7149)*(E7150=E$1:E7149)))))</f>
        <v> </v>
      </c>
      <c r="L7150" s="27"/>
    </row>
    <row r="7151" spans="1:12">
      <c r="A7151" s="20" t="s">
        <v>975</v>
      </c>
      <c r="E7151" s="22">
        <f>IF(D7151="?OLD","!!!","")</f>
        <v/>
      </c>
      <c r="F7151" s="23" t="str">
        <f>IF(OR(E7151="",E7151="!!!"),"",IF(NOT(ISNA(VLOOKUP(E7151,E$1:E7150,1,FALSE()))),"OLD",IF(AND(E7151&lt;&gt;"",E7151&lt;&gt;"!!!"),"NEW","")))</f>
        <v> </v>
      </c>
      <c r="G7151" s="24" t="str">
        <f>IF(OR(E7151="",E7151="!!!"),"",IF(OR(J7151=0,AND(J7151=1,K7151=1),AND(J7151=1,I7151="SBJ"),AND(J7151=1,I7151=0)),"?IN_FOCUS",IF(J7151&lt;=2,"?ACTIVATED",IF(J7151&lt;&gt;"","?FAMILIAR",IF(F7151="NEW",IF(ISNA(VLOOKUP(E7151,#REF!,1,FALSE())),"?TYPE_IDENTIFIABLE","?REFERENTIAL"),"_")))))</f>
        <v> </v>
      </c>
      <c r="H7151" s="25" t="str">
        <f>IF(J7151&lt;&gt;1,"",IF(I7151="SBJ","CB","?"))</f>
        <v> </v>
      </c>
      <c r="I7151" s="26" t="str">
        <f>IF(OR(E7151="",E7151="!!!",F7151="NEW"),"",INDEX(B7150:B$2,-1+SUMPRODUCT(MAX(ROW(E7150:E$2)*(E7151=E7150:E$2)))))</f>
        <v> </v>
      </c>
      <c r="J7151" s="26" t="str">
        <f>IF(OR(E7151="",E7151="!!!",F7151="NEW"),"",COUNTBLANK(OFFSET(A$1,,,SUMPRODUCT(MAX(ROW(E$2:E7151)*(E7151=E$2:E7151)))))-COUNTBLANK(OFFSET(A$1,,,SUMPRODUCT(MAX(ROW(E$1:E7150)*(E2=E$1:E7150))))))</f>
        <v> </v>
      </c>
      <c r="K7151" s="26" t="str">
        <f>IF(OR(E7151="",E7151="!!!",F7151="NEW"),"",INDEX(J$1:J7150,SUMPRODUCT(MAX(ROW(E$1:E7150)*(E7151=E$1:E7150)))))</f>
        <v> </v>
      </c>
      <c r="L7151" s="27"/>
    </row>
    <row r="7152" spans="1:12">
      <c r="A7152" s="20" t="s">
        <v>1568</v>
      </c>
      <c r="B7152" s="21" t="s">
        <v>1084</v>
      </c>
      <c r="C7152" s="21" t="s">
        <v>969</v>
      </c>
      <c r="D7152" s="21" t="s">
        <v>964</v>
      </c>
      <c r="E7152" s="22">
        <f>IF(D7152="?OLD","!!!","")</f>
        <v/>
      </c>
      <c r="F7152" s="23" t="str">
        <f>IF(OR(E7152="",E7152="!!!"),"",IF(NOT(ISNA(VLOOKUP(E7152,E$1:E7151,1,FALSE()))),"OLD",IF(AND(E7152&lt;&gt;"",E7152&lt;&gt;"!!!"),"NEW","")))</f>
        <v> </v>
      </c>
      <c r="G7152" s="24" t="str">
        <f>IF(OR(E7152="",E7152="!!!"),"",IF(OR(J7152=0,AND(J7152=1,K7152=1),AND(J7152=1,I7152="SBJ"),AND(J7152=1,I7152=0)),"?IN_FOCUS",IF(J7152&lt;=2,"?ACTIVATED",IF(J7152&lt;&gt;"","?FAMILIAR",IF(F7152="NEW",IF(ISNA(VLOOKUP(E7152,#REF!,1,FALSE())),"?TYPE_IDENTIFIABLE","?REFERENTIAL"),"_")))))</f>
        <v> </v>
      </c>
      <c r="H7152" s="25" t="str">
        <f>IF(J7152&lt;&gt;1,"",IF(I7152="SBJ","CB","?"))</f>
        <v> </v>
      </c>
      <c r="I7152" s="26" t="str">
        <f>IF(OR(E7152="",E7152="!!!",F7152="NEW"),"",INDEX(B7151:B$2,-1+SUMPRODUCT(MAX(ROW(E7151:E$2)*(E7152=E7151:E$2)))))</f>
        <v> </v>
      </c>
      <c r="J7152" s="26" t="str">
        <f>IF(OR(E7152="",E7152="!!!",F7152="NEW"),"",COUNTBLANK(OFFSET(A$1,,,SUMPRODUCT(MAX(ROW(E$2:E7152)*(E7152=E$2:E7152)))))-COUNTBLANK(OFFSET(A$1,,,SUMPRODUCT(MAX(ROW(E$1:E7151)*(E2=E$1:E7151))))))</f>
        <v> </v>
      </c>
      <c r="K7152" s="26" t="str">
        <f>IF(OR(E7152="",E7152="!!!",F7152="NEW"),"",INDEX(J$1:J7151,SUMPRODUCT(MAX(ROW(E$1:E7151)*(E7152=E$1:E7151)))))</f>
        <v> </v>
      </c>
      <c r="L7152" s="27"/>
    </row>
    <row r="7153" spans="1:12">
      <c r="A7153" s="20" t="s">
        <v>1569</v>
      </c>
      <c r="E7153" s="22">
        <f>IF(D7153="?OLD","!!!","")</f>
        <v/>
      </c>
      <c r="F7153" s="23" t="str">
        <f>IF(OR(E7153="",E7153="!!!"),"",IF(NOT(ISNA(VLOOKUP(E7153,E$1:E7152,1,FALSE()))),"OLD",IF(AND(E7153&lt;&gt;"",E7153&lt;&gt;"!!!"),"NEW","")))</f>
        <v> </v>
      </c>
      <c r="G7153" s="24" t="str">
        <f>IF(OR(E7153="",E7153="!!!"),"",IF(OR(J7153=0,AND(J7153=1,K7153=1),AND(J7153=1,I7153="SBJ"),AND(J7153=1,I7153=0)),"?IN_FOCUS",IF(J7153&lt;=2,"?ACTIVATED",IF(J7153&lt;&gt;"","?FAMILIAR",IF(F7153="NEW",IF(ISNA(VLOOKUP(E7153,#REF!,1,FALSE())),"?TYPE_IDENTIFIABLE","?REFERENTIAL"),"_")))))</f>
        <v> </v>
      </c>
      <c r="H7153" s="25" t="str">
        <f>IF(J7153&lt;&gt;1,"",IF(I7153="SBJ","CB","?"))</f>
        <v> </v>
      </c>
      <c r="I7153" s="26" t="str">
        <f>IF(OR(E7153="",E7153="!!!",F7153="NEW"),"",INDEX(B7152:B$2,-1+SUMPRODUCT(MAX(ROW(E7152:E$2)*(E7153=E7152:E$2)))))</f>
        <v> </v>
      </c>
      <c r="J7153" s="26" t="str">
        <f>IF(OR(E7153="",E7153="!!!",F7153="NEW"),"",COUNTBLANK(OFFSET(A$1,,,SUMPRODUCT(MAX(ROW(E$2:E7153)*(E7153=E$2:E7153)))))-COUNTBLANK(OFFSET(A$1,,,SUMPRODUCT(MAX(ROW(E$1:E7152)*(E2=E$1:E7152))))))</f>
        <v> </v>
      </c>
      <c r="K7153" s="26" t="str">
        <f>IF(OR(E7153="",E7153="!!!",F7153="NEW"),"",INDEX(J$1:J7152,SUMPRODUCT(MAX(ROW(E$1:E7152)*(E7153=E$1:E7152)))))</f>
        <v> </v>
      </c>
      <c r="L7153" s="27"/>
    </row>
    <row r="7154" spans="1:12">
      <c r="A7154" s="20" t="s">
        <v>1116</v>
      </c>
      <c r="E7154" s="22">
        <f>IF(D7154="?OLD","!!!","")</f>
        <v/>
      </c>
      <c r="F7154" s="23" t="str">
        <f>IF(OR(E7154="",E7154="!!!"),"",IF(NOT(ISNA(VLOOKUP(E7154,E$1:E7153,1,FALSE()))),"OLD",IF(AND(E7154&lt;&gt;"",E7154&lt;&gt;"!!!"),"NEW","")))</f>
        <v> </v>
      </c>
      <c r="G7154" s="24" t="str">
        <f>IF(OR(E7154="",E7154="!!!"),"",IF(OR(J7154=0,AND(J7154=1,K7154=1),AND(J7154=1,I7154="SBJ"),AND(J7154=1,I7154=0)),"?IN_FOCUS",IF(J7154&lt;=2,"?ACTIVATED",IF(J7154&lt;&gt;"","?FAMILIAR",IF(F7154="NEW",IF(ISNA(VLOOKUP(E7154,#REF!,1,FALSE())),"?TYPE_IDENTIFIABLE","?REFERENTIAL"),"_")))))</f>
        <v> </v>
      </c>
      <c r="H7154" s="25" t="str">
        <f>IF(J7154&lt;&gt;1,"",IF(I7154="SBJ","CB","?"))</f>
        <v> </v>
      </c>
      <c r="I7154" s="26" t="str">
        <f>IF(OR(E7154="",E7154="!!!",F7154="NEW"),"",INDEX(B7153:B$2,-1+SUMPRODUCT(MAX(ROW(E7153:E$2)*(E7154=E7153:E$2)))))</f>
        <v> </v>
      </c>
      <c r="J7154" s="26" t="str">
        <f>IF(OR(E7154="",E7154="!!!",F7154="NEW"),"",COUNTBLANK(OFFSET(A$1,,,SUMPRODUCT(MAX(ROW(E$2:E7154)*(E7154=E$2:E7154)))))-COUNTBLANK(OFFSET(A$1,,,SUMPRODUCT(MAX(ROW(E$1:E7153)*(E2=E$1:E7153))))))</f>
        <v> </v>
      </c>
      <c r="K7154" s="26" t="str">
        <f>IF(OR(E7154="",E7154="!!!",F7154="NEW"),"",INDEX(J$1:J7153,SUMPRODUCT(MAX(ROW(E$1:E7153)*(E7154=E$1:E7153)))))</f>
        <v> </v>
      </c>
      <c r="L7154" s="27"/>
    </row>
    <row r="7155" spans="1:12">
      <c r="A7155" s="20" t="s">
        <v>1063</v>
      </c>
      <c r="E7155" s="22">
        <f>IF(D7155="?OLD","!!!","")</f>
        <v/>
      </c>
      <c r="F7155" s="23" t="str">
        <f>IF(OR(E7155="",E7155="!!!"),"",IF(NOT(ISNA(VLOOKUP(E7155,E$1:E7154,1,FALSE()))),"OLD",IF(AND(E7155&lt;&gt;"",E7155&lt;&gt;"!!!"),"NEW","")))</f>
        <v> </v>
      </c>
      <c r="G7155" s="24" t="str">
        <f>IF(OR(E7155="",E7155="!!!"),"",IF(OR(J7155=0,AND(J7155=1,K7155=1),AND(J7155=1,I7155="SBJ"),AND(J7155=1,I7155=0)),"?IN_FOCUS",IF(J7155&lt;=2,"?ACTIVATED",IF(J7155&lt;&gt;"","?FAMILIAR",IF(F7155="NEW",IF(ISNA(VLOOKUP(E7155,#REF!,1,FALSE())),"?TYPE_IDENTIFIABLE","?REFERENTIAL"),"_")))))</f>
        <v> </v>
      </c>
      <c r="H7155" s="25" t="str">
        <f>IF(J7155&lt;&gt;1,"",IF(I7155="SBJ","CB","?"))</f>
        <v> </v>
      </c>
      <c r="I7155" s="26" t="str">
        <f>IF(OR(E7155="",E7155="!!!",F7155="NEW"),"",INDEX(B7154:B$2,-1+SUMPRODUCT(MAX(ROW(E7154:E$2)*(E7155=E7154:E$2)))))</f>
        <v> </v>
      </c>
      <c r="J7155" s="26" t="str">
        <f>IF(OR(E7155="",E7155="!!!",F7155="NEW"),"",COUNTBLANK(OFFSET(A$1,,,SUMPRODUCT(MAX(ROW(E$2:E7155)*(E7155=E$2:E7155)))))-COUNTBLANK(OFFSET(A$1,,,SUMPRODUCT(MAX(ROW(E$1:E7154)*(E2=E$1:E7154))))))</f>
        <v> </v>
      </c>
      <c r="K7155" s="26" t="str">
        <f>IF(OR(E7155="",E7155="!!!",F7155="NEW"),"",INDEX(J$1:J7154,SUMPRODUCT(MAX(ROW(E$1:E7154)*(E7155=E$1:E7154)))))</f>
        <v> </v>
      </c>
      <c r="L7155" s="27"/>
    </row>
    <row r="7156" spans="1:12">
      <c r="A7156" s="20" t="s">
        <v>1010</v>
      </c>
      <c r="E7156" s="22">
        <f>IF(D7156="?OLD","!!!","")</f>
        <v/>
      </c>
      <c r="F7156" s="23" t="str">
        <f>IF(OR(E7156="",E7156="!!!"),"",IF(NOT(ISNA(VLOOKUP(E7156,E$1:E7155,1,FALSE()))),"OLD",IF(AND(E7156&lt;&gt;"",E7156&lt;&gt;"!!!"),"NEW","")))</f>
        <v> </v>
      </c>
      <c r="G7156" s="24" t="str">
        <f>IF(OR(E7156="",E7156="!!!"),"",IF(OR(J7156=0,AND(J7156=1,K7156=1),AND(J7156=1,I7156="SBJ"),AND(J7156=1,I7156=0)),"?IN_FOCUS",IF(J7156&lt;=2,"?ACTIVATED",IF(J7156&lt;&gt;"","?FAMILIAR",IF(F7156="NEW",IF(ISNA(VLOOKUP(E7156,#REF!,1,FALSE())),"?TYPE_IDENTIFIABLE","?REFERENTIAL"),"_")))))</f>
        <v> </v>
      </c>
      <c r="H7156" s="25" t="str">
        <f>IF(J7156&lt;&gt;1,"",IF(I7156="SBJ","CB","?"))</f>
        <v> </v>
      </c>
      <c r="I7156" s="26" t="str">
        <f>IF(OR(E7156="",E7156="!!!",F7156="NEW"),"",INDEX(B7155:B$2,-1+SUMPRODUCT(MAX(ROW(E7155:E$2)*(E7156=E7155:E$2)))))</f>
        <v> </v>
      </c>
      <c r="J7156" s="26" t="str">
        <f>IF(OR(E7156="",E7156="!!!",F7156="NEW"),"",COUNTBLANK(OFFSET(A$1,,,SUMPRODUCT(MAX(ROW(E$2:E7156)*(E7156=E$2:E7156)))))-COUNTBLANK(OFFSET(A$1,,,SUMPRODUCT(MAX(ROW(E$1:E7155)*(E2=E$1:E7155))))))</f>
        <v> </v>
      </c>
      <c r="K7156" s="26" t="str">
        <f>IF(OR(E7156="",E7156="!!!",F7156="NEW"),"",INDEX(J$1:J7155,SUMPRODUCT(MAX(ROW(E$1:E7155)*(E7156=E$1:E7155)))))</f>
        <v> </v>
      </c>
      <c r="L7156" s="27"/>
    </row>
    <row r="7157" spans="1:12">
      <c r="A7157" s="20" t="s">
        <v>2643</v>
      </c>
      <c r="B7157" s="21" t="s">
        <v>973</v>
      </c>
      <c r="C7157" s="21" t="s">
        <v>1012</v>
      </c>
      <c r="E7157" s="22">
        <f>IF(D7157="?OLD","!!!","")</f>
        <v/>
      </c>
      <c r="F7157" s="23" t="str">
        <f>IF(OR(E7157="",E7157="!!!"),"",IF(NOT(ISNA(VLOOKUP(E7157,E$1:E7156,1,FALSE()))),"OLD",IF(AND(E7157&lt;&gt;"",E7157&lt;&gt;"!!!"),"NEW","")))</f>
        <v> </v>
      </c>
      <c r="G7157" s="24" t="str">
        <f>IF(OR(E7157="",E7157="!!!"),"",IF(OR(J7157=0,AND(J7157=1,K7157=1),AND(J7157=1,I7157="SBJ"),AND(J7157=1,I7157=0)),"?IN_FOCUS",IF(J7157&lt;=2,"?ACTIVATED",IF(J7157&lt;&gt;"","?FAMILIAR",IF(F7157="NEW",IF(ISNA(VLOOKUP(E7157,#REF!,1,FALSE())),"?TYPE_IDENTIFIABLE","?REFERENTIAL"),"_")))))</f>
        <v> </v>
      </c>
      <c r="H7157" s="25" t="str">
        <f>IF(J7157&lt;&gt;1,"",IF(I7157="SBJ","CB","?"))</f>
        <v> </v>
      </c>
      <c r="I7157" s="26" t="str">
        <f>IF(OR(E7157="",E7157="!!!",F7157="NEW"),"",INDEX(B7156:B$2,-1+SUMPRODUCT(MAX(ROW(E7156:E$2)*(E7157=E7156:E$2)))))</f>
        <v> </v>
      </c>
      <c r="J7157" s="26" t="str">
        <f>IF(OR(E7157="",E7157="!!!",F7157="NEW"),"",COUNTBLANK(OFFSET(A$1,,,SUMPRODUCT(MAX(ROW(E$2:E7157)*(E7157=E$2:E7157)))))-COUNTBLANK(OFFSET(A$1,,,SUMPRODUCT(MAX(ROW(E$1:E7156)*(E2=E$1:E7156))))))</f>
        <v> </v>
      </c>
      <c r="K7157" s="26" t="str">
        <f>IF(OR(E7157="",E7157="!!!",F7157="NEW"),"",INDEX(J$1:J7156,SUMPRODUCT(MAX(ROW(E$1:E7156)*(E7157=E$1:E7156)))))</f>
        <v> </v>
      </c>
      <c r="L7157" s="27"/>
    </row>
    <row r="7158" spans="1:12">
      <c r="A7158" s="20" t="s">
        <v>1033</v>
      </c>
      <c r="B7158" s="21" t="s">
        <v>1098</v>
      </c>
      <c r="E7158" s="22">
        <f>IF(D7158="?OLD","!!!","")</f>
        <v/>
      </c>
      <c r="F7158" s="23" t="str">
        <f>IF(OR(E7158="",E7158="!!!"),"",IF(NOT(ISNA(VLOOKUP(E7158,E$1:E7157,1,FALSE()))),"OLD",IF(AND(E7158&lt;&gt;"",E7158&lt;&gt;"!!!"),"NEW","")))</f>
        <v> </v>
      </c>
      <c r="G7158" s="24" t="str">
        <f>IF(OR(E7158="",E7158="!!!"),"",IF(OR(J7158=0,AND(J7158=1,K7158=1),AND(J7158=1,I7158="SBJ"),AND(J7158=1,I7158=0)),"?IN_FOCUS",IF(J7158&lt;=2,"?ACTIVATED",IF(J7158&lt;&gt;"","?FAMILIAR",IF(F7158="NEW",IF(ISNA(VLOOKUP(E7158,#REF!,1,FALSE())),"?TYPE_IDENTIFIABLE","?REFERENTIAL"),"_")))))</f>
        <v> </v>
      </c>
      <c r="H7158" s="25" t="str">
        <f>IF(J7158&lt;&gt;1,"",IF(I7158="SBJ","CB","?"))</f>
        <v> </v>
      </c>
      <c r="I7158" s="26" t="str">
        <f>IF(OR(E7158="",E7158="!!!",F7158="NEW"),"",INDEX(B7157:B$2,-1+SUMPRODUCT(MAX(ROW(E7157:E$2)*(E7158=E7157:E$2)))))</f>
        <v> </v>
      </c>
      <c r="J7158" s="26" t="str">
        <f>IF(OR(E7158="",E7158="!!!",F7158="NEW"),"",COUNTBLANK(OFFSET(A$1,,,SUMPRODUCT(MAX(ROW(E$2:E7158)*(E7158=E$2:E7158)))))-COUNTBLANK(OFFSET(A$1,,,SUMPRODUCT(MAX(ROW(E$1:E7157)*(E2=E$1:E7157))))))</f>
        <v> </v>
      </c>
      <c r="K7158" s="26" t="str">
        <f>IF(OR(E7158="",E7158="!!!",F7158="NEW"),"",INDEX(J$1:J7157,SUMPRODUCT(MAX(ROW(E$1:E7157)*(E7158=E$1:E7157)))))</f>
        <v> </v>
      </c>
      <c r="L7158" s="27"/>
    </row>
    <row r="7159" spans="1:12">
      <c r="A7159" s="20" t="s">
        <v>989</v>
      </c>
      <c r="E7159" s="22">
        <f>IF(D7159="?OLD","!!!","")</f>
        <v/>
      </c>
      <c r="F7159" s="23" t="str">
        <f>IF(OR(E7159="",E7159="!!!"),"",IF(NOT(ISNA(VLOOKUP(E7159,E$1:E7158,1,FALSE()))),"OLD",IF(AND(E7159&lt;&gt;"",E7159&lt;&gt;"!!!"),"NEW","")))</f>
        <v> </v>
      </c>
      <c r="G7159" s="24" t="str">
        <f>IF(OR(E7159="",E7159="!!!"),"",IF(OR(J7159=0,AND(J7159=1,K7159=1),AND(J7159=1,I7159="SBJ"),AND(J7159=1,I7159=0)),"?IN_FOCUS",IF(J7159&lt;=2,"?ACTIVATED",IF(J7159&lt;&gt;"","?FAMILIAR",IF(F7159="NEW",IF(ISNA(VLOOKUP(E7159,#REF!,1,FALSE())),"?TYPE_IDENTIFIABLE","?REFERENTIAL"),"_")))))</f>
        <v> </v>
      </c>
      <c r="H7159" s="25" t="str">
        <f>IF(J7159&lt;&gt;1,"",IF(I7159="SBJ","CB","?"))</f>
        <v> </v>
      </c>
      <c r="I7159" s="26" t="str">
        <f>IF(OR(E7159="",E7159="!!!",F7159="NEW"),"",INDEX(B7158:B$2,-1+SUMPRODUCT(MAX(ROW(E7158:E$2)*(E7159=E7158:E$2)))))</f>
        <v> </v>
      </c>
      <c r="J7159" s="26" t="str">
        <f>IF(OR(E7159="",E7159="!!!",F7159="NEW"),"",COUNTBLANK(OFFSET(A$1,,,SUMPRODUCT(MAX(ROW(E$2:E7159)*(E7159=E$2:E7159)))))-COUNTBLANK(OFFSET(A$1,,,SUMPRODUCT(MAX(ROW(E$1:E7158)*(E2=E$1:E7158))))))</f>
        <v> </v>
      </c>
      <c r="K7159" s="26" t="str">
        <f>IF(OR(E7159="",E7159="!!!",F7159="NEW"),"",INDEX(J$1:J7158,SUMPRODUCT(MAX(ROW(E$1:E7158)*(E7159=E$1:E7158)))))</f>
        <v> </v>
      </c>
      <c r="L7159" s="27"/>
    </row>
    <row r="7160" spans="1:12">
      <c r="A7160" s="20" t="s">
        <v>2644</v>
      </c>
      <c r="B7160" s="21" t="s">
        <v>1152</v>
      </c>
      <c r="C7160" s="21" t="s">
        <v>969</v>
      </c>
      <c r="D7160" s="21" t="s">
        <v>964</v>
      </c>
      <c r="E7160" s="22">
        <f>IF(D7160="?OLD","!!!","")</f>
        <v/>
      </c>
      <c r="F7160" s="23" t="str">
        <f>IF(OR(E7160="",E7160="!!!"),"",IF(NOT(ISNA(VLOOKUP(E7160,E$1:E7159,1,FALSE()))),"OLD",IF(AND(E7160&lt;&gt;"",E7160&lt;&gt;"!!!"),"NEW","")))</f>
        <v> </v>
      </c>
      <c r="G7160" s="24" t="str">
        <f>IF(OR(E7160="",E7160="!!!"),"",IF(OR(J7160=0,AND(J7160=1,K7160=1),AND(J7160=1,I7160="SBJ"),AND(J7160=1,I7160=0)),"?IN_FOCUS",IF(J7160&lt;=2,"?ACTIVATED",IF(J7160&lt;&gt;"","?FAMILIAR",IF(F7160="NEW",IF(ISNA(VLOOKUP(E7160,#REF!,1,FALSE())),"?TYPE_IDENTIFIABLE","?REFERENTIAL"),"_")))))</f>
        <v> </v>
      </c>
      <c r="H7160" s="25" t="str">
        <f>IF(J7160&lt;&gt;1,"",IF(I7160="SBJ","CB","?"))</f>
        <v> </v>
      </c>
      <c r="I7160" s="26" t="str">
        <f>IF(OR(E7160="",E7160="!!!",F7160="NEW"),"",INDEX(B7159:B$2,-1+SUMPRODUCT(MAX(ROW(E7159:E$2)*(E7160=E7159:E$2)))))</f>
        <v> </v>
      </c>
      <c r="J7160" s="26" t="str">
        <f>IF(OR(E7160="",E7160="!!!",F7160="NEW"),"",COUNTBLANK(OFFSET(A$1,,,SUMPRODUCT(MAX(ROW(E$2:E7160)*(E7160=E$2:E7160)))))-COUNTBLANK(OFFSET(A$1,,,SUMPRODUCT(MAX(ROW(E$1:E7159)*(E2=E$1:E7159))))))</f>
        <v> </v>
      </c>
      <c r="K7160" s="26" t="str">
        <f>IF(OR(E7160="",E7160="!!!",F7160="NEW"),"",INDEX(J$1:J7159,SUMPRODUCT(MAX(ROW(E$1:E7159)*(E7160=E$1:E7159)))))</f>
        <v> </v>
      </c>
      <c r="L7160" s="27"/>
    </row>
    <row r="7161" spans="1:12">
      <c r="A7161" s="20" t="s">
        <v>1353</v>
      </c>
      <c r="E7161" s="22">
        <f>IF(D7161="?OLD","!!!","")</f>
        <v/>
      </c>
      <c r="F7161" s="23" t="str">
        <f>IF(OR(E7161="",E7161="!!!"),"",IF(NOT(ISNA(VLOOKUP(E7161,E$1:E7160,1,FALSE()))),"OLD",IF(AND(E7161&lt;&gt;"",E7161&lt;&gt;"!!!"),"NEW","")))</f>
        <v> </v>
      </c>
      <c r="G7161" s="24" t="str">
        <f>IF(OR(E7161="",E7161="!!!"),"",IF(OR(J7161=0,AND(J7161=1,K7161=1),AND(J7161=1,I7161="SBJ"),AND(J7161=1,I7161=0)),"?IN_FOCUS",IF(J7161&lt;=2,"?ACTIVATED",IF(J7161&lt;&gt;"","?FAMILIAR",IF(F7161="NEW",IF(ISNA(VLOOKUP(E7161,#REF!,1,FALSE())),"?TYPE_IDENTIFIABLE","?REFERENTIAL"),"_")))))</f>
        <v> </v>
      </c>
      <c r="H7161" s="25" t="str">
        <f>IF(J7161&lt;&gt;1,"",IF(I7161="SBJ","CB","?"))</f>
        <v> </v>
      </c>
      <c r="I7161" s="26" t="str">
        <f>IF(OR(E7161="",E7161="!!!",F7161="NEW"),"",INDEX(B7160:B$2,-1+SUMPRODUCT(MAX(ROW(E7160:E$2)*(E7161=E7160:E$2)))))</f>
        <v> </v>
      </c>
      <c r="J7161" s="26" t="str">
        <f>IF(OR(E7161="",E7161="!!!",F7161="NEW"),"",COUNTBLANK(OFFSET(A$1,,,SUMPRODUCT(MAX(ROW(E$2:E7161)*(E7161=E$2:E7161)))))-COUNTBLANK(OFFSET(A$1,,,SUMPRODUCT(MAX(ROW(E$1:E7160)*(E2=E$1:E7160))))))</f>
        <v> </v>
      </c>
      <c r="K7161" s="26" t="str">
        <f>IF(OR(E7161="",E7161="!!!",F7161="NEW"),"",INDEX(J$1:J7160,SUMPRODUCT(MAX(ROW(E$1:E7160)*(E7161=E$1:E7160)))))</f>
        <v> </v>
      </c>
      <c r="L7161" s="27"/>
    </row>
    <row r="7162" spans="1:12">
      <c r="A7162" s="20" t="s">
        <v>2645</v>
      </c>
      <c r="E7162" s="22">
        <f>IF(D7162="?OLD","!!!","")</f>
        <v/>
      </c>
      <c r="F7162" s="23" t="str">
        <f>IF(OR(E7162="",E7162="!!!"),"",IF(NOT(ISNA(VLOOKUP(E7162,E$1:E7161,1,FALSE()))),"OLD",IF(AND(E7162&lt;&gt;"",E7162&lt;&gt;"!!!"),"NEW","")))</f>
        <v> </v>
      </c>
      <c r="G7162" s="24" t="str">
        <f>IF(OR(E7162="",E7162="!!!"),"",IF(OR(J7162=0,AND(J7162=1,K7162=1),AND(J7162=1,I7162="SBJ"),AND(J7162=1,I7162=0)),"?IN_FOCUS",IF(J7162&lt;=2,"?ACTIVATED",IF(J7162&lt;&gt;"","?FAMILIAR",IF(F7162="NEW",IF(ISNA(VLOOKUP(E7162,#REF!,1,FALSE())),"?TYPE_IDENTIFIABLE","?REFERENTIAL"),"_")))))</f>
        <v> </v>
      </c>
      <c r="H7162" s="25" t="str">
        <f>IF(J7162&lt;&gt;1,"",IF(I7162="SBJ","CB","?"))</f>
        <v> </v>
      </c>
      <c r="I7162" s="26" t="str">
        <f>IF(OR(E7162="",E7162="!!!",F7162="NEW"),"",INDEX(B7161:B$2,-1+SUMPRODUCT(MAX(ROW(E7161:E$2)*(E7162=E7161:E$2)))))</f>
        <v> </v>
      </c>
      <c r="J7162" s="26" t="str">
        <f>IF(OR(E7162="",E7162="!!!",F7162="NEW"),"",COUNTBLANK(OFFSET(A$1,,,SUMPRODUCT(MAX(ROW(E$2:E7162)*(E7162=E$2:E7162)))))-COUNTBLANK(OFFSET(A$1,,,SUMPRODUCT(MAX(ROW(E$1:E7161)*(E2=E$1:E7161))))))</f>
        <v> </v>
      </c>
      <c r="K7162" s="26" t="str">
        <f>IF(OR(E7162="",E7162="!!!",F7162="NEW"),"",INDEX(J$1:J7161,SUMPRODUCT(MAX(ROW(E$1:E7161)*(E7162=E$1:E7161)))))</f>
        <v> </v>
      </c>
      <c r="L7162" s="27"/>
    </row>
    <row r="7163" spans="1:12">
      <c r="A7163" s="20" t="s">
        <v>994</v>
      </c>
      <c r="B7163" s="21" t="s">
        <v>1227</v>
      </c>
      <c r="C7163" s="21" t="s">
        <v>1004</v>
      </c>
      <c r="E7163" s="22">
        <f>IF(D7163="?OLD","!!!","")</f>
        <v/>
      </c>
      <c r="F7163" s="23" t="str">
        <f>IF(OR(E7163="",E7163="!!!"),"",IF(NOT(ISNA(VLOOKUP(E7163,E$1:E7162,1,FALSE()))),"OLD",IF(AND(E7163&lt;&gt;"",E7163&lt;&gt;"!!!"),"NEW","")))</f>
        <v> </v>
      </c>
      <c r="G7163" s="24" t="str">
        <f>IF(OR(E7163="",E7163="!!!"),"",IF(OR(J7163=0,AND(J7163=1,K7163=1),AND(J7163=1,I7163="SBJ"),AND(J7163=1,I7163=0)),"?IN_FOCUS",IF(J7163&lt;=2,"?ACTIVATED",IF(J7163&lt;&gt;"","?FAMILIAR",IF(F7163="NEW",IF(ISNA(VLOOKUP(E7163,#REF!,1,FALSE())),"?TYPE_IDENTIFIABLE","?REFERENTIAL"),"_")))))</f>
        <v> </v>
      </c>
      <c r="H7163" s="25" t="str">
        <f>IF(J7163&lt;&gt;1,"",IF(I7163="SBJ","CB","?"))</f>
        <v> </v>
      </c>
      <c r="I7163" s="26" t="str">
        <f>IF(OR(E7163="",E7163="!!!",F7163="NEW"),"",INDEX(B7162:B$2,-1+SUMPRODUCT(MAX(ROW(E7162:E$2)*(E7163=E7162:E$2)))))</f>
        <v> </v>
      </c>
      <c r="J7163" s="26" t="str">
        <f>IF(OR(E7163="",E7163="!!!",F7163="NEW"),"",COUNTBLANK(OFFSET(A$1,,,SUMPRODUCT(MAX(ROW(E$2:E7163)*(E7163=E$2:E7163)))))-COUNTBLANK(OFFSET(A$1,,,SUMPRODUCT(MAX(ROW(E$1:E7162)*(E2=E$1:E7162))))))</f>
        <v> </v>
      </c>
      <c r="K7163" s="26" t="str">
        <f>IF(OR(E7163="",E7163="!!!",F7163="NEW"),"",INDEX(J$1:J7162,SUMPRODUCT(MAX(ROW(E$1:E7162)*(E7163=E$1:E7162)))))</f>
        <v> </v>
      </c>
      <c r="L7163" s="27"/>
    </row>
    <row r="7164" spans="1:12">
      <c r="A7164" s="20" t="s">
        <v>970</v>
      </c>
      <c r="E7164" s="22">
        <f>IF(D7164="?OLD","!!!","")</f>
        <v/>
      </c>
      <c r="F7164" s="23" t="str">
        <f>IF(OR(E7164="",E7164="!!!"),"",IF(NOT(ISNA(VLOOKUP(E7164,E$1:E7163,1,FALSE()))),"OLD",IF(AND(E7164&lt;&gt;"",E7164&lt;&gt;"!!!"),"NEW","")))</f>
        <v> </v>
      </c>
      <c r="G7164" s="24" t="str">
        <f>IF(OR(E7164="",E7164="!!!"),"",IF(OR(J7164=0,AND(J7164=1,K7164=1),AND(J7164=1,I7164="SBJ"),AND(J7164=1,I7164=0)),"?IN_FOCUS",IF(J7164&lt;=2,"?ACTIVATED",IF(J7164&lt;&gt;"","?FAMILIAR",IF(F7164="NEW",IF(ISNA(VLOOKUP(E7164,#REF!,1,FALSE())),"?TYPE_IDENTIFIABLE","?REFERENTIAL"),"_")))))</f>
        <v> </v>
      </c>
      <c r="H7164" s="25" t="str">
        <f>IF(J7164&lt;&gt;1,"",IF(I7164="SBJ","CB","?"))</f>
        <v> </v>
      </c>
      <c r="I7164" s="26" t="str">
        <f>IF(OR(E7164="",E7164="!!!",F7164="NEW"),"",INDEX(B7163:B$2,-1+SUMPRODUCT(MAX(ROW(E7163:E$2)*(E7164=E7163:E$2)))))</f>
        <v> </v>
      </c>
      <c r="J7164" s="26" t="str">
        <f>IF(OR(E7164="",E7164="!!!",F7164="NEW"),"",COUNTBLANK(OFFSET(A$1,,,SUMPRODUCT(MAX(ROW(E$2:E7164)*(E7164=E$2:E7164)))))-COUNTBLANK(OFFSET(A$1,,,SUMPRODUCT(MAX(ROW(E$1:E7163)*(E2=E$1:E7163))))))</f>
        <v> </v>
      </c>
      <c r="K7164" s="26" t="str">
        <f>IF(OR(E7164="",E7164="!!!",F7164="NEW"),"",INDEX(J$1:J7163,SUMPRODUCT(MAX(ROW(E$1:E7163)*(E7164=E$1:E7163)))))</f>
        <v> </v>
      </c>
      <c r="L7164" s="27"/>
    </row>
    <row r="7165" spans="1:12">
      <c r="A7165" s="20" t="s">
        <v>971</v>
      </c>
      <c r="E7165" s="22">
        <f>IF(D7165="?OLD","!!!","")</f>
        <v/>
      </c>
      <c r="F7165" s="23" t="str">
        <f>IF(OR(E7165="",E7165="!!!"),"",IF(NOT(ISNA(VLOOKUP(E7165,E$1:E7164,1,FALSE()))),"OLD",IF(AND(E7165&lt;&gt;"",E7165&lt;&gt;"!!!"),"NEW","")))</f>
        <v> </v>
      </c>
      <c r="G7165" s="24" t="str">
        <f>IF(OR(E7165="",E7165="!!!"),"",IF(OR(J7165=0,AND(J7165=1,K7165=1),AND(J7165=1,I7165="SBJ"),AND(J7165=1,I7165=0)),"?IN_FOCUS",IF(J7165&lt;=2,"?ACTIVATED",IF(J7165&lt;&gt;"","?FAMILIAR",IF(F7165="NEW",IF(ISNA(VLOOKUP(E7165,#REF!,1,FALSE())),"?TYPE_IDENTIFIABLE","?REFERENTIAL"),"_")))))</f>
        <v> </v>
      </c>
      <c r="H7165" s="25" t="str">
        <f>IF(J7165&lt;&gt;1,"",IF(I7165="SBJ","CB","?"))</f>
        <v> </v>
      </c>
      <c r="I7165" s="26" t="str">
        <f>IF(OR(E7165="",E7165="!!!",F7165="NEW"),"",INDEX(B7164:B$2,-1+SUMPRODUCT(MAX(ROW(E7164:E$2)*(E7165=E7164:E$2)))))</f>
        <v> </v>
      </c>
      <c r="J7165" s="26" t="str">
        <f>IF(OR(E7165="",E7165="!!!",F7165="NEW"),"",COUNTBLANK(OFFSET(A$1,,,SUMPRODUCT(MAX(ROW(E$2:E7165)*(E7165=E$2:E7165)))))-COUNTBLANK(OFFSET(A$1,,,SUMPRODUCT(MAX(ROW(E$1:E7164)*(E2=E$1:E7164))))))</f>
        <v> </v>
      </c>
      <c r="K7165" s="26" t="str">
        <f>IF(OR(E7165="",E7165="!!!",F7165="NEW"),"",INDEX(J$1:J7164,SUMPRODUCT(MAX(ROW(E$1:E7164)*(E7165=E$1:E7164)))))</f>
        <v> </v>
      </c>
      <c r="L7165" s="27"/>
    </row>
    <row r="7166" spans="1:12">
      <c r="A7166" s="20" t="s">
        <v>2076</v>
      </c>
      <c r="B7166" s="21" t="s">
        <v>1204</v>
      </c>
      <c r="C7166" s="21" t="s">
        <v>969</v>
      </c>
      <c r="D7166" s="21" t="s">
        <v>964</v>
      </c>
      <c r="E7166" s="22">
        <f>IF(D7166="?OLD","!!!","")</f>
        <v/>
      </c>
      <c r="F7166" s="23" t="str">
        <f>IF(OR(E7166="",E7166="!!!"),"",IF(NOT(ISNA(VLOOKUP(E7166,E$1:E7165,1,FALSE()))),"OLD",IF(AND(E7166&lt;&gt;"",E7166&lt;&gt;"!!!"),"NEW","")))</f>
        <v> </v>
      </c>
      <c r="G7166" s="24" t="str">
        <f>IF(OR(E7166="",E7166="!!!"),"",IF(OR(J7166=0,AND(J7166=1,K7166=1),AND(J7166=1,I7166="SBJ"),AND(J7166=1,I7166=0)),"?IN_FOCUS",IF(J7166&lt;=2,"?ACTIVATED",IF(J7166&lt;&gt;"","?FAMILIAR",IF(F7166="NEW",IF(ISNA(VLOOKUP(E7166,#REF!,1,FALSE())),"?TYPE_IDENTIFIABLE","?REFERENTIAL"),"_")))))</f>
        <v> </v>
      </c>
      <c r="H7166" s="25" t="str">
        <f>IF(J7166&lt;&gt;1,"",IF(I7166="SBJ","CB","?"))</f>
        <v> </v>
      </c>
      <c r="I7166" s="26" t="str">
        <f>IF(OR(E7166="",E7166="!!!",F7166="NEW"),"",INDEX(B7165:B$2,-1+SUMPRODUCT(MAX(ROW(E7165:E$2)*(E7166=E7165:E$2)))))</f>
        <v> </v>
      </c>
      <c r="J7166" s="26" t="str">
        <f>IF(OR(E7166="",E7166="!!!",F7166="NEW"),"",COUNTBLANK(OFFSET(A$1,,,SUMPRODUCT(MAX(ROW(E$2:E7166)*(E7166=E$2:E7166)))))-COUNTBLANK(OFFSET(A$1,,,SUMPRODUCT(MAX(ROW(E$1:E7165)*(E2=E$1:E7165))))))</f>
        <v> </v>
      </c>
      <c r="K7166" s="26" t="str">
        <f>IF(OR(E7166="",E7166="!!!",F7166="NEW"),"",INDEX(J$1:J7165,SUMPRODUCT(MAX(ROW(E$1:E7165)*(E7166=E$1:E7165)))))</f>
        <v> </v>
      </c>
      <c r="L7166" s="27"/>
    </row>
    <row r="7167" spans="1:12">
      <c r="A7167" s="20" t="s">
        <v>2646</v>
      </c>
      <c r="E7167" s="22">
        <f>IF(D7167="?OLD","!!!","")</f>
        <v/>
      </c>
      <c r="F7167" s="23" t="str">
        <f>IF(OR(E7167="",E7167="!!!"),"",IF(NOT(ISNA(VLOOKUP(E7167,E$1:E7166,1,FALSE()))),"OLD",IF(AND(E7167&lt;&gt;"",E7167&lt;&gt;"!!!"),"NEW","")))</f>
        <v> </v>
      </c>
      <c r="G7167" s="24" t="str">
        <f>IF(OR(E7167="",E7167="!!!"),"",IF(OR(J7167=0,AND(J7167=1,K7167=1),AND(J7167=1,I7167="SBJ"),AND(J7167=1,I7167=0)),"?IN_FOCUS",IF(J7167&lt;=2,"?ACTIVATED",IF(J7167&lt;&gt;"","?FAMILIAR",IF(F7167="NEW",IF(ISNA(VLOOKUP(E7167,#REF!,1,FALSE())),"?TYPE_IDENTIFIABLE","?REFERENTIAL"),"_")))))</f>
        <v> </v>
      </c>
      <c r="H7167" s="25" t="str">
        <f>IF(J7167&lt;&gt;1,"",IF(I7167="SBJ","CB","?"))</f>
        <v> </v>
      </c>
      <c r="I7167" s="26" t="str">
        <f>IF(OR(E7167="",E7167="!!!",F7167="NEW"),"",INDEX(B7166:B$2,-1+SUMPRODUCT(MAX(ROW(E7166:E$2)*(E7167=E7166:E$2)))))</f>
        <v> </v>
      </c>
      <c r="J7167" s="26" t="str">
        <f>IF(OR(E7167="",E7167="!!!",F7167="NEW"),"",COUNTBLANK(OFFSET(A$1,,,SUMPRODUCT(MAX(ROW(E$2:E7167)*(E7167=E$2:E7167)))))-COUNTBLANK(OFFSET(A$1,,,SUMPRODUCT(MAX(ROW(E$1:E7166)*(E2=E$1:E7166))))))</f>
        <v> </v>
      </c>
      <c r="K7167" s="26" t="str">
        <f>IF(OR(E7167="",E7167="!!!",F7167="NEW"),"",INDEX(J$1:J7166,SUMPRODUCT(MAX(ROW(E$1:E7166)*(E7167=E$1:E7166)))))</f>
        <v> </v>
      </c>
      <c r="L7167" s="27"/>
    </row>
    <row r="7168" spans="1:12">
      <c r="A7168" s="20" t="s">
        <v>974</v>
      </c>
      <c r="E7168" s="22">
        <f>IF(D7168="?OLD","!!!","")</f>
        <v/>
      </c>
      <c r="F7168" s="23" t="str">
        <f>IF(OR(E7168="",E7168="!!!"),"",IF(NOT(ISNA(VLOOKUP(E7168,E$1:E7167,1,FALSE()))),"OLD",IF(AND(E7168&lt;&gt;"",E7168&lt;&gt;"!!!"),"NEW","")))</f>
        <v> </v>
      </c>
      <c r="G7168" s="24" t="str">
        <f>IF(OR(E7168="",E7168="!!!"),"",IF(OR(J7168=0,AND(J7168=1,K7168=1),AND(J7168=1,I7168="SBJ"),AND(J7168=1,I7168=0)),"?IN_FOCUS",IF(J7168&lt;=2,"?ACTIVATED",IF(J7168&lt;&gt;"","?FAMILIAR",IF(F7168="NEW",IF(ISNA(VLOOKUP(E7168,#REF!,1,FALSE())),"?TYPE_IDENTIFIABLE","?REFERENTIAL"),"_")))))</f>
        <v> </v>
      </c>
      <c r="H7168" s="25" t="str">
        <f>IF(J7168&lt;&gt;1,"",IF(I7168="SBJ","CB","?"))</f>
        <v> </v>
      </c>
      <c r="I7168" s="26" t="str">
        <f>IF(OR(E7168="",E7168="!!!",F7168="NEW"),"",INDEX(B7167:B$2,-1+SUMPRODUCT(MAX(ROW(E7167:E$2)*(E7168=E7167:E$2)))))</f>
        <v> </v>
      </c>
      <c r="J7168" s="26" t="str">
        <f>IF(OR(E7168="",E7168="!!!",F7168="NEW"),"",COUNTBLANK(OFFSET(A$1,,,SUMPRODUCT(MAX(ROW(E$2:E7168)*(E7168=E$2:E7168)))))-COUNTBLANK(OFFSET(A$1,,,SUMPRODUCT(MAX(ROW(E$1:E7167)*(E2=E$1:E7167))))))</f>
        <v> </v>
      </c>
      <c r="K7168" s="26" t="str">
        <f>IF(OR(E7168="",E7168="!!!",F7168="NEW"),"",INDEX(J$1:J7167,SUMPRODUCT(MAX(ROW(E$1:E7167)*(E7168=E$1:E7167)))))</f>
        <v> </v>
      </c>
      <c r="L7168" s="27"/>
    </row>
    <row r="7169" spans="1:12">
      <c r="A7169" s="20" t="s">
        <v>1301</v>
      </c>
      <c r="E7169" s="22">
        <f>IF(D7169="?OLD","!!!","")</f>
        <v/>
      </c>
      <c r="F7169" s="23" t="str">
        <f>IF(OR(E7169="",E7169="!!!"),"",IF(NOT(ISNA(VLOOKUP(E7169,E$1:E7168,1,FALSE()))),"OLD",IF(AND(E7169&lt;&gt;"",E7169&lt;&gt;"!!!"),"NEW","")))</f>
        <v> </v>
      </c>
      <c r="G7169" s="24" t="str">
        <f>IF(OR(E7169="",E7169="!!!"),"",IF(OR(J7169=0,AND(J7169=1,K7169=1),AND(J7169=1,I7169="SBJ"),AND(J7169=1,I7169=0)),"?IN_FOCUS",IF(J7169&lt;=2,"?ACTIVATED",IF(J7169&lt;&gt;"","?FAMILIAR",IF(F7169="NEW",IF(ISNA(VLOOKUP(E7169,#REF!,1,FALSE())),"?TYPE_IDENTIFIABLE","?REFERENTIAL"),"_")))))</f>
        <v> </v>
      </c>
      <c r="H7169" s="25" t="str">
        <f>IF(J7169&lt;&gt;1,"",IF(I7169="SBJ","CB","?"))</f>
        <v> </v>
      </c>
      <c r="I7169" s="26" t="str">
        <f>IF(OR(E7169="",E7169="!!!",F7169="NEW"),"",INDEX(B7168:B$2,-1+SUMPRODUCT(MAX(ROW(E7168:E$2)*(E7169=E7168:E$2)))))</f>
        <v> </v>
      </c>
      <c r="J7169" s="26" t="str">
        <f>IF(OR(E7169="",E7169="!!!",F7169="NEW"),"",COUNTBLANK(OFFSET(A$1,,,SUMPRODUCT(MAX(ROW(E$2:E7169)*(E7169=E$2:E7169)))))-COUNTBLANK(OFFSET(A$1,,,SUMPRODUCT(MAX(ROW(E$1:E7168)*(E2=E$1:E7168))))))</f>
        <v> </v>
      </c>
      <c r="K7169" s="26" t="str">
        <f>IF(OR(E7169="",E7169="!!!",F7169="NEW"),"",INDEX(J$1:J7168,SUMPRODUCT(MAX(ROW(E$1:E7168)*(E7169=E$1:E7168)))))</f>
        <v> </v>
      </c>
      <c r="L7169" s="27"/>
    </row>
    <row r="7170" spans="1:12">
      <c r="A7170" s="20" t="s">
        <v>1017</v>
      </c>
      <c r="E7170" s="22">
        <f>IF(D7170="?OLD","!!!","")</f>
        <v/>
      </c>
      <c r="F7170" s="23" t="str">
        <f>IF(OR(E7170="",E7170="!!!"),"",IF(NOT(ISNA(VLOOKUP(E7170,E$1:E7169,1,FALSE()))),"OLD",IF(AND(E7170&lt;&gt;"",E7170&lt;&gt;"!!!"),"NEW","")))</f>
        <v> </v>
      </c>
      <c r="G7170" s="24" t="str">
        <f>IF(OR(E7170="",E7170="!!!"),"",IF(OR(J7170=0,AND(J7170=1,K7170=1),AND(J7170=1,I7170="SBJ"),AND(J7170=1,I7170=0)),"?IN_FOCUS",IF(J7170&lt;=2,"?ACTIVATED",IF(J7170&lt;&gt;"","?FAMILIAR",IF(F7170="NEW",IF(ISNA(VLOOKUP(E7170,#REF!,1,FALSE())),"?TYPE_IDENTIFIABLE","?REFERENTIAL"),"_")))))</f>
        <v> </v>
      </c>
      <c r="H7170" s="25" t="str">
        <f>IF(J7170&lt;&gt;1,"",IF(I7170="SBJ","CB","?"))</f>
        <v> </v>
      </c>
      <c r="I7170" s="26" t="str">
        <f>IF(OR(E7170="",E7170="!!!",F7170="NEW"),"",INDEX(B7169:B$2,-1+SUMPRODUCT(MAX(ROW(E7169:E$2)*(E7170=E7169:E$2)))))</f>
        <v> </v>
      </c>
      <c r="J7170" s="26" t="str">
        <f>IF(OR(E7170="",E7170="!!!",F7170="NEW"),"",COUNTBLANK(OFFSET(A$1,,,SUMPRODUCT(MAX(ROW(E$2:E7170)*(E7170=E$2:E7170)))))-COUNTBLANK(OFFSET(A$1,,,SUMPRODUCT(MAX(ROW(E$1:E7169)*(E2=E$1:E7169))))))</f>
        <v> </v>
      </c>
      <c r="K7170" s="26" t="str">
        <f>IF(OR(E7170="",E7170="!!!",F7170="NEW"),"",INDEX(J$1:J7169,SUMPRODUCT(MAX(ROW(E$1:E7169)*(E7170=E$1:E7169)))))</f>
        <v> </v>
      </c>
      <c r="L7170" s="27"/>
    </row>
    <row r="7171" spans="1:12">
      <c r="A7171" s="20" t="s">
        <v>1191</v>
      </c>
      <c r="E7171" s="22">
        <f>IF(D7171="?OLD","!!!","")</f>
        <v/>
      </c>
      <c r="F7171" s="23" t="str">
        <f>IF(OR(E7171="",E7171="!!!"),"",IF(NOT(ISNA(VLOOKUP(E7171,E$1:E7170,1,FALSE()))),"OLD",IF(AND(E7171&lt;&gt;"",E7171&lt;&gt;"!!!"),"NEW","")))</f>
        <v> </v>
      </c>
      <c r="G7171" s="24" t="str">
        <f>IF(OR(E7171="",E7171="!!!"),"",IF(OR(J7171=0,AND(J7171=1,K7171=1),AND(J7171=1,I7171="SBJ"),AND(J7171=1,I7171=0)),"?IN_FOCUS",IF(J7171&lt;=2,"?ACTIVATED",IF(J7171&lt;&gt;"","?FAMILIAR",IF(F7171="NEW",IF(ISNA(VLOOKUP(E7171,#REF!,1,FALSE())),"?TYPE_IDENTIFIABLE","?REFERENTIAL"),"_")))))</f>
        <v> </v>
      </c>
      <c r="H7171" s="25" t="str">
        <f>IF(J7171&lt;&gt;1,"",IF(I7171="SBJ","CB","?"))</f>
        <v> </v>
      </c>
      <c r="I7171" s="26" t="str">
        <f>IF(OR(E7171="",E7171="!!!",F7171="NEW"),"",INDEX(B7170:B$2,-1+SUMPRODUCT(MAX(ROW(E7170:E$2)*(E7171=E7170:E$2)))))</f>
        <v> </v>
      </c>
      <c r="J7171" s="26" t="str">
        <f>IF(OR(E7171="",E7171="!!!",F7171="NEW"),"",COUNTBLANK(OFFSET(A$1,,,SUMPRODUCT(MAX(ROW(E$2:E7171)*(E7171=E$2:E7171)))))-COUNTBLANK(OFFSET(A$1,,,SUMPRODUCT(MAX(ROW(E$1:E7170)*(E2=E$1:E7170))))))</f>
        <v> </v>
      </c>
      <c r="K7171" s="26" t="str">
        <f>IF(OR(E7171="",E7171="!!!",F7171="NEW"),"",INDEX(J$1:J7170,SUMPRODUCT(MAX(ROW(E$1:E7170)*(E7171=E$1:E7170)))))</f>
        <v> </v>
      </c>
      <c r="L7171" s="27"/>
    </row>
    <row r="7172" spans="1:12">
      <c r="A7172" s="20" t="s">
        <v>1029</v>
      </c>
      <c r="E7172" s="22">
        <f>IF(D7172="?OLD","!!!","")</f>
        <v/>
      </c>
      <c r="F7172" s="23" t="str">
        <f>IF(OR(E7172="",E7172="!!!"),"",IF(NOT(ISNA(VLOOKUP(E7172,E$1:E7171,1,FALSE()))),"OLD",IF(AND(E7172&lt;&gt;"",E7172&lt;&gt;"!!!"),"NEW","")))</f>
        <v> </v>
      </c>
      <c r="G7172" s="24" t="str">
        <f>IF(OR(E7172="",E7172="!!!"),"",IF(OR(J7172=0,AND(J7172=1,K7172=1),AND(J7172=1,I7172="SBJ"),AND(J7172=1,I7172=0)),"?IN_FOCUS",IF(J7172&lt;=2,"?ACTIVATED",IF(J7172&lt;&gt;"","?FAMILIAR",IF(F7172="NEW",IF(ISNA(VLOOKUP(E7172,#REF!,1,FALSE())),"?TYPE_IDENTIFIABLE","?REFERENTIAL"),"_")))))</f>
        <v> </v>
      </c>
      <c r="H7172" s="25" t="str">
        <f>IF(J7172&lt;&gt;1,"",IF(I7172="SBJ","CB","?"))</f>
        <v> </v>
      </c>
      <c r="I7172" s="26" t="str">
        <f>IF(OR(E7172="",E7172="!!!",F7172="NEW"),"",INDEX(B7171:B$2,-1+SUMPRODUCT(MAX(ROW(E7171:E$2)*(E7172=E7171:E$2)))))</f>
        <v> </v>
      </c>
      <c r="J7172" s="26" t="str">
        <f>IF(OR(E7172="",E7172="!!!",F7172="NEW"),"",COUNTBLANK(OFFSET(A$1,,,SUMPRODUCT(MAX(ROW(E$2:E7172)*(E7172=E$2:E7172)))))-COUNTBLANK(OFFSET(A$1,,,SUMPRODUCT(MAX(ROW(E$1:E7171)*(E2=E$1:E7171))))))</f>
        <v> </v>
      </c>
      <c r="K7172" s="26" t="str">
        <f>IF(OR(E7172="",E7172="!!!",F7172="NEW"),"",INDEX(J$1:J7171,SUMPRODUCT(MAX(ROW(E$1:E7171)*(E7172=E$1:E7171)))))</f>
        <v> </v>
      </c>
      <c r="L7172" s="27"/>
    </row>
    <row r="7173" spans="1:12">
      <c r="A7173" s="20" t="s">
        <v>2552</v>
      </c>
      <c r="B7173" s="21" t="s">
        <v>980</v>
      </c>
      <c r="C7173" s="21" t="s">
        <v>1004</v>
      </c>
      <c r="E7173" s="22">
        <f>IF(D7173="?OLD","!!!","")</f>
        <v/>
      </c>
      <c r="F7173" s="23" t="str">
        <f>IF(OR(E7173="",E7173="!!!"),"",IF(NOT(ISNA(VLOOKUP(E7173,E$1:E7172,1,FALSE()))),"OLD",IF(AND(E7173&lt;&gt;"",E7173&lt;&gt;"!!!"),"NEW","")))</f>
        <v> </v>
      </c>
      <c r="G7173" s="24" t="str">
        <f>IF(OR(E7173="",E7173="!!!"),"",IF(OR(J7173=0,AND(J7173=1,K7173=1),AND(J7173=1,I7173="SBJ"),AND(J7173=1,I7173=0)),"?IN_FOCUS",IF(J7173&lt;=2,"?ACTIVATED",IF(J7173&lt;&gt;"","?FAMILIAR",IF(F7173="NEW",IF(ISNA(VLOOKUP(E7173,#REF!,1,FALSE())),"?TYPE_IDENTIFIABLE","?REFERENTIAL"),"_")))))</f>
        <v> </v>
      </c>
      <c r="H7173" s="25" t="str">
        <f>IF(J7173&lt;&gt;1,"",IF(I7173="SBJ","CB","?"))</f>
        <v> </v>
      </c>
      <c r="I7173" s="26" t="str">
        <f>IF(OR(E7173="",E7173="!!!",F7173="NEW"),"",INDEX(B7172:B$2,-1+SUMPRODUCT(MAX(ROW(E7172:E$2)*(E7173=E7172:E$2)))))</f>
        <v> </v>
      </c>
      <c r="J7173" s="26" t="str">
        <f>IF(OR(E7173="",E7173="!!!",F7173="NEW"),"",COUNTBLANK(OFFSET(A$1,,,SUMPRODUCT(MAX(ROW(E$2:E7173)*(E7173=E$2:E7173)))))-COUNTBLANK(OFFSET(A$1,,,SUMPRODUCT(MAX(ROW(E$1:E7172)*(E2=E$1:E7172))))))</f>
        <v> </v>
      </c>
      <c r="K7173" s="26" t="str">
        <f>IF(OR(E7173="",E7173="!!!",F7173="NEW"),"",INDEX(J$1:J7172,SUMPRODUCT(MAX(ROW(E$1:E7172)*(E7173=E$1:E7172)))))</f>
        <v> </v>
      </c>
      <c r="L7173" s="27"/>
    </row>
    <row r="7174" spans="1:12">
      <c r="A7174" s="20" t="s">
        <v>974</v>
      </c>
      <c r="E7174" s="22">
        <f>IF(D7174="?OLD","!!!","")</f>
        <v/>
      </c>
      <c r="F7174" s="23" t="str">
        <f>IF(OR(E7174="",E7174="!!!"),"",IF(NOT(ISNA(VLOOKUP(E7174,E$1:E7173,1,FALSE()))),"OLD",IF(AND(E7174&lt;&gt;"",E7174&lt;&gt;"!!!"),"NEW","")))</f>
        <v> </v>
      </c>
      <c r="G7174" s="24" t="str">
        <f>IF(OR(E7174="",E7174="!!!"),"",IF(OR(J7174=0,AND(J7174=1,K7174=1),AND(J7174=1,I7174="SBJ"),AND(J7174=1,I7174=0)),"?IN_FOCUS",IF(J7174&lt;=2,"?ACTIVATED",IF(J7174&lt;&gt;"","?FAMILIAR",IF(F7174="NEW",IF(ISNA(VLOOKUP(E7174,#REF!,1,FALSE())),"?TYPE_IDENTIFIABLE","?REFERENTIAL"),"_")))))</f>
        <v> </v>
      </c>
      <c r="H7174" s="25" t="str">
        <f>IF(J7174&lt;&gt;1,"",IF(I7174="SBJ","CB","?"))</f>
        <v> </v>
      </c>
      <c r="I7174" s="26" t="str">
        <f>IF(OR(E7174="",E7174="!!!",F7174="NEW"),"",INDEX(B7173:B$2,-1+SUMPRODUCT(MAX(ROW(E7173:E$2)*(E7174=E7173:E$2)))))</f>
        <v> </v>
      </c>
      <c r="J7174" s="26" t="str">
        <f>IF(OR(E7174="",E7174="!!!",F7174="NEW"),"",COUNTBLANK(OFFSET(A$1,,,SUMPRODUCT(MAX(ROW(E$2:E7174)*(E7174=E$2:E7174)))))-COUNTBLANK(OFFSET(A$1,,,SUMPRODUCT(MAX(ROW(E$1:E7173)*(E2=E$1:E7173))))))</f>
        <v> </v>
      </c>
      <c r="K7174" s="26" t="str">
        <f>IF(OR(E7174="",E7174="!!!",F7174="NEW"),"",INDEX(J$1:J7173,SUMPRODUCT(MAX(ROW(E$1:E7173)*(E7174=E$1:E7173)))))</f>
        <v> </v>
      </c>
      <c r="L7174" s="27"/>
    </row>
    <row r="7175" spans="1:12">
      <c r="A7175" s="20" t="s">
        <v>1108</v>
      </c>
      <c r="B7175" s="21" t="s">
        <v>1084</v>
      </c>
      <c r="C7175" s="21" t="s">
        <v>985</v>
      </c>
      <c r="D7175" s="21" t="s">
        <v>964</v>
      </c>
      <c r="E7175" s="22">
        <f>IF(D7175="?OLD","!!!","")</f>
        <v/>
      </c>
      <c r="F7175" s="23" t="str">
        <f>IF(OR(E7175="",E7175="!!!"),"",IF(NOT(ISNA(VLOOKUP(E7175,E$1:E7174,1,FALSE()))),"OLD",IF(AND(E7175&lt;&gt;"",E7175&lt;&gt;"!!!"),"NEW","")))</f>
        <v> </v>
      </c>
      <c r="G7175" s="24" t="str">
        <f>IF(OR(E7175="",E7175="!!!"),"",IF(OR(J7175=0,AND(J7175=1,K7175=1),AND(J7175=1,I7175="SBJ"),AND(J7175=1,I7175=0)),"?IN_FOCUS",IF(J7175&lt;=2,"?ACTIVATED",IF(J7175&lt;&gt;"","?FAMILIAR",IF(F7175="NEW",IF(ISNA(VLOOKUP(E7175,#REF!,1,FALSE())),"?TYPE_IDENTIFIABLE","?REFERENTIAL"),"_")))))</f>
        <v> </v>
      </c>
      <c r="H7175" s="25" t="str">
        <f>IF(J7175&lt;&gt;1,"",IF(I7175="SBJ","CB","?"))</f>
        <v> </v>
      </c>
      <c r="I7175" s="26" t="str">
        <f>IF(OR(E7175="",E7175="!!!",F7175="NEW"),"",INDEX(B7174:B$2,-1+SUMPRODUCT(MAX(ROW(E7174:E$2)*(E7175=E7174:E$2)))))</f>
        <v> </v>
      </c>
      <c r="J7175" s="26" t="str">
        <f>IF(OR(E7175="",E7175="!!!",F7175="NEW"),"",COUNTBLANK(OFFSET(A$1,,,SUMPRODUCT(MAX(ROW(E$2:E7175)*(E7175=E$2:E7175)))))-COUNTBLANK(OFFSET(A$1,,,SUMPRODUCT(MAX(ROW(E$1:E7174)*(E2=E$1:E7174))))))</f>
        <v> </v>
      </c>
      <c r="K7175" s="26" t="str">
        <f>IF(OR(E7175="",E7175="!!!",F7175="NEW"),"",INDEX(J$1:J7174,SUMPRODUCT(MAX(ROW(E$1:E7174)*(E7175=E$1:E7174)))))</f>
        <v> </v>
      </c>
      <c r="L7175" s="27"/>
    </row>
    <row r="7176" spans="1:12">
      <c r="A7176" s="20" t="s">
        <v>2551</v>
      </c>
      <c r="E7176" s="22">
        <f>IF(D7176="?OLD","!!!","")</f>
        <v/>
      </c>
      <c r="F7176" s="23" t="str">
        <f>IF(OR(E7176="",E7176="!!!"),"",IF(NOT(ISNA(VLOOKUP(E7176,E$1:E7175,1,FALSE()))),"OLD",IF(AND(E7176&lt;&gt;"",E7176&lt;&gt;"!!!"),"NEW","")))</f>
        <v> </v>
      </c>
      <c r="G7176" s="24" t="str">
        <f>IF(OR(E7176="",E7176="!!!"),"",IF(OR(J7176=0,AND(J7176=1,K7176=1),AND(J7176=1,I7176="SBJ"),AND(J7176=1,I7176=0)),"?IN_FOCUS",IF(J7176&lt;=2,"?ACTIVATED",IF(J7176&lt;&gt;"","?FAMILIAR",IF(F7176="NEW",IF(ISNA(VLOOKUP(E7176,#REF!,1,FALSE())),"?TYPE_IDENTIFIABLE","?REFERENTIAL"),"_")))))</f>
        <v> </v>
      </c>
      <c r="H7176" s="25" t="str">
        <f>IF(J7176&lt;&gt;1,"",IF(I7176="SBJ","CB","?"))</f>
        <v> </v>
      </c>
      <c r="I7176" s="26" t="str">
        <f>IF(OR(E7176="",E7176="!!!",F7176="NEW"),"",INDEX(B7175:B$2,-1+SUMPRODUCT(MAX(ROW(E7175:E$2)*(E7176=E7175:E$2)))))</f>
        <v> </v>
      </c>
      <c r="J7176" s="26" t="str">
        <f>IF(OR(E7176="",E7176="!!!",F7176="NEW"),"",COUNTBLANK(OFFSET(A$1,,,SUMPRODUCT(MAX(ROW(E$2:E7176)*(E7176=E$2:E7176)))))-COUNTBLANK(OFFSET(A$1,,,SUMPRODUCT(MAX(ROW(E$1:E7175)*(E2=E$1:E7175))))))</f>
        <v> </v>
      </c>
      <c r="K7176" s="26" t="str">
        <f>IF(OR(E7176="",E7176="!!!",F7176="NEW"),"",INDEX(J$1:J7175,SUMPRODUCT(MAX(ROW(E$1:E7175)*(E7176=E$1:E7175)))))</f>
        <v> </v>
      </c>
      <c r="L7176" s="27"/>
    </row>
    <row r="7177" spans="1:12">
      <c r="A7177" s="20" t="s">
        <v>2647</v>
      </c>
      <c r="E7177" s="22">
        <f>IF(D7177="?OLD","!!!","")</f>
        <v/>
      </c>
      <c r="F7177" s="23" t="str">
        <f>IF(OR(E7177="",E7177="!!!"),"",IF(NOT(ISNA(VLOOKUP(E7177,E$1:E7176,1,FALSE()))),"OLD",IF(AND(E7177&lt;&gt;"",E7177&lt;&gt;"!!!"),"NEW","")))</f>
        <v> </v>
      </c>
      <c r="G7177" s="24" t="str">
        <f>IF(OR(E7177="",E7177="!!!"),"",IF(OR(J7177=0,AND(J7177=1,K7177=1),AND(J7177=1,I7177="SBJ"),AND(J7177=1,I7177=0)),"?IN_FOCUS",IF(J7177&lt;=2,"?ACTIVATED",IF(J7177&lt;&gt;"","?FAMILIAR",IF(F7177="NEW",IF(ISNA(VLOOKUP(E7177,#REF!,1,FALSE())),"?TYPE_IDENTIFIABLE","?REFERENTIAL"),"_")))))</f>
        <v> </v>
      </c>
      <c r="H7177" s="25" t="str">
        <f>IF(J7177&lt;&gt;1,"",IF(I7177="SBJ","CB","?"))</f>
        <v> </v>
      </c>
      <c r="I7177" s="26" t="str">
        <f>IF(OR(E7177="",E7177="!!!",F7177="NEW"),"",INDEX(B7176:B$2,-1+SUMPRODUCT(MAX(ROW(E7176:E$2)*(E7177=E7176:E$2)))))</f>
        <v> </v>
      </c>
      <c r="J7177" s="26" t="str">
        <f>IF(OR(E7177="",E7177="!!!",F7177="NEW"),"",COUNTBLANK(OFFSET(A$1,,,SUMPRODUCT(MAX(ROW(E$2:E7177)*(E7177=E$2:E7177)))))-COUNTBLANK(OFFSET(A$1,,,SUMPRODUCT(MAX(ROW(E$1:E7176)*(E2=E$1:E7176))))))</f>
        <v> </v>
      </c>
      <c r="K7177" s="26" t="str">
        <f>IF(OR(E7177="",E7177="!!!",F7177="NEW"),"",INDEX(J$1:J7176,SUMPRODUCT(MAX(ROW(E$1:E7176)*(E7177=E$1:E7176)))))</f>
        <v> </v>
      </c>
      <c r="L7177" s="27"/>
    </row>
    <row r="7178" spans="1:12">
      <c r="A7178" s="20" t="s">
        <v>994</v>
      </c>
      <c r="E7178" s="22">
        <f>IF(D7178="?OLD","!!!","")</f>
        <v/>
      </c>
      <c r="F7178" s="23" t="str">
        <f>IF(OR(E7178="",E7178="!!!"),"",IF(NOT(ISNA(VLOOKUP(E7178,E$1:E7177,1,FALSE()))),"OLD",IF(AND(E7178&lt;&gt;"",E7178&lt;&gt;"!!!"),"NEW","")))</f>
        <v> </v>
      </c>
      <c r="G7178" s="24" t="str">
        <f>IF(OR(E7178="",E7178="!!!"),"",IF(OR(J7178=0,AND(J7178=1,K7178=1),AND(J7178=1,I7178="SBJ"),AND(J7178=1,I7178=0)),"?IN_FOCUS",IF(J7178&lt;=2,"?ACTIVATED",IF(J7178&lt;&gt;"","?FAMILIAR",IF(F7178="NEW",IF(ISNA(VLOOKUP(E7178,#REF!,1,FALSE())),"?TYPE_IDENTIFIABLE","?REFERENTIAL"),"_")))))</f>
        <v> </v>
      </c>
      <c r="H7178" s="25" t="str">
        <f>IF(J7178&lt;&gt;1,"",IF(I7178="SBJ","CB","?"))</f>
        <v> </v>
      </c>
      <c r="I7178" s="26" t="str">
        <f>IF(OR(E7178="",E7178="!!!",F7178="NEW"),"",INDEX(B7177:B$2,-1+SUMPRODUCT(MAX(ROW(E7177:E$2)*(E7178=E7177:E$2)))))</f>
        <v> </v>
      </c>
      <c r="J7178" s="26" t="str">
        <f>IF(OR(E7178="",E7178="!!!",F7178="NEW"),"",COUNTBLANK(OFFSET(A$1,,,SUMPRODUCT(MAX(ROW(E$2:E7178)*(E7178=E$2:E7178)))))-COUNTBLANK(OFFSET(A$1,,,SUMPRODUCT(MAX(ROW(E$1:E7177)*(E2=E$1:E7177))))))</f>
        <v> </v>
      </c>
      <c r="K7178" s="26" t="str">
        <f>IF(OR(E7178="",E7178="!!!",F7178="NEW"),"",INDEX(J$1:J7177,SUMPRODUCT(MAX(ROW(E$1:E7177)*(E7178=E$1:E7177)))))</f>
        <v> </v>
      </c>
      <c r="L7178" s="27"/>
    </row>
    <row r="7179" spans="1:12">
      <c r="A7179" s="20" t="s">
        <v>995</v>
      </c>
      <c r="E7179" s="22">
        <f>IF(D7179="?OLD","!!!","")</f>
        <v/>
      </c>
      <c r="F7179" s="23" t="str">
        <f>IF(OR(E7179="",E7179="!!!"),"",IF(NOT(ISNA(VLOOKUP(E7179,E$1:E7178,1,FALSE()))),"OLD",IF(AND(E7179&lt;&gt;"",E7179&lt;&gt;"!!!"),"NEW","")))</f>
        <v> </v>
      </c>
      <c r="G7179" s="24" t="str">
        <f>IF(OR(E7179="",E7179="!!!"),"",IF(OR(J7179=0,AND(J7179=1,K7179=1),AND(J7179=1,I7179="SBJ"),AND(J7179=1,I7179=0)),"?IN_FOCUS",IF(J7179&lt;=2,"?ACTIVATED",IF(J7179&lt;&gt;"","?FAMILIAR",IF(F7179="NEW",IF(ISNA(VLOOKUP(E7179,#REF!,1,FALSE())),"?TYPE_IDENTIFIABLE","?REFERENTIAL"),"_")))))</f>
        <v> </v>
      </c>
      <c r="H7179" s="25" t="str">
        <f>IF(J7179&lt;&gt;1,"",IF(I7179="SBJ","CB","?"))</f>
        <v> </v>
      </c>
      <c r="I7179" s="26" t="str">
        <f>IF(OR(E7179="",E7179="!!!",F7179="NEW"),"",INDEX(B7178:B$2,-1+SUMPRODUCT(MAX(ROW(E7178:E$2)*(E7179=E7178:E$2)))))</f>
        <v> </v>
      </c>
      <c r="J7179" s="26" t="str">
        <f>IF(OR(E7179="",E7179="!!!",F7179="NEW"),"",COUNTBLANK(OFFSET(A$1,,,SUMPRODUCT(MAX(ROW(E$2:E7179)*(E7179=E$2:E7179)))))-COUNTBLANK(OFFSET(A$1,,,SUMPRODUCT(MAX(ROW(E$1:E7178)*(E2=E$1:E7178))))))</f>
        <v> </v>
      </c>
      <c r="K7179" s="26" t="str">
        <f>IF(OR(E7179="",E7179="!!!",F7179="NEW"),"",INDEX(J$1:J7178,SUMPRODUCT(MAX(ROW(E$1:E7178)*(E7179=E$1:E7178)))))</f>
        <v> </v>
      </c>
      <c r="L7179" s="27"/>
    </row>
    <row r="7180" spans="1:12">
      <c r="A7180" s="20" t="s">
        <v>2648</v>
      </c>
      <c r="E7180" s="22">
        <f>IF(D7180="?OLD","!!!","")</f>
        <v/>
      </c>
      <c r="F7180" s="23" t="str">
        <f>IF(OR(E7180="",E7180="!!!"),"",IF(NOT(ISNA(VLOOKUP(E7180,E$1:E7179,1,FALSE()))),"OLD",IF(AND(E7180&lt;&gt;"",E7180&lt;&gt;"!!!"),"NEW","")))</f>
        <v> </v>
      </c>
      <c r="G7180" s="24" t="str">
        <f>IF(OR(E7180="",E7180="!!!"),"",IF(OR(J7180=0,AND(J7180=1,K7180=1),AND(J7180=1,I7180="SBJ"),AND(J7180=1,I7180=0)),"?IN_FOCUS",IF(J7180&lt;=2,"?ACTIVATED",IF(J7180&lt;&gt;"","?FAMILIAR",IF(F7180="NEW",IF(ISNA(VLOOKUP(E7180,#REF!,1,FALSE())),"?TYPE_IDENTIFIABLE","?REFERENTIAL"),"_")))))</f>
        <v> </v>
      </c>
      <c r="H7180" s="25" t="str">
        <f>IF(J7180&lt;&gt;1,"",IF(I7180="SBJ","CB","?"))</f>
        <v> </v>
      </c>
      <c r="I7180" s="26" t="str">
        <f>IF(OR(E7180="",E7180="!!!",F7180="NEW"),"",INDEX(B7179:B$2,-1+SUMPRODUCT(MAX(ROW(E7179:E$2)*(E7180=E7179:E$2)))))</f>
        <v> </v>
      </c>
      <c r="J7180" s="26" t="str">
        <f>IF(OR(E7180="",E7180="!!!",F7180="NEW"),"",COUNTBLANK(OFFSET(A$1,,,SUMPRODUCT(MAX(ROW(E$2:E7180)*(E7180=E$2:E7180)))))-COUNTBLANK(OFFSET(A$1,,,SUMPRODUCT(MAX(ROW(E$1:E7179)*(E2=E$1:E7179))))))</f>
        <v> </v>
      </c>
      <c r="K7180" s="26" t="str">
        <f>IF(OR(E7180="",E7180="!!!",F7180="NEW"),"",INDEX(J$1:J7179,SUMPRODUCT(MAX(ROW(E$1:E7179)*(E7180=E$1:E7179)))))</f>
        <v> </v>
      </c>
      <c r="L7180" s="27"/>
    </row>
    <row r="7181" spans="1:12">
      <c r="A7181" s="20" t="s">
        <v>2076</v>
      </c>
      <c r="B7181" s="21" t="s">
        <v>980</v>
      </c>
      <c r="C7181" s="21" t="s">
        <v>997</v>
      </c>
      <c r="D7181" s="21" t="s">
        <v>964</v>
      </c>
      <c r="E7181" s="22">
        <f>IF(D7181="?OLD","!!!","")</f>
        <v/>
      </c>
      <c r="F7181" s="23" t="str">
        <f>IF(OR(E7181="",E7181="!!!"),"",IF(NOT(ISNA(VLOOKUP(E7181,E$1:E7180,1,FALSE()))),"OLD",IF(AND(E7181&lt;&gt;"",E7181&lt;&gt;"!!!"),"NEW","")))</f>
        <v> </v>
      </c>
      <c r="G7181" s="24" t="str">
        <f>IF(OR(E7181="",E7181="!!!"),"",IF(OR(J7181=0,AND(J7181=1,K7181=1),AND(J7181=1,I7181="SBJ"),AND(J7181=1,I7181=0)),"?IN_FOCUS",IF(J7181&lt;=2,"?ACTIVATED",IF(J7181&lt;&gt;"","?FAMILIAR",IF(F7181="NEW",IF(ISNA(VLOOKUP(E7181,#REF!,1,FALSE())),"?TYPE_IDENTIFIABLE","?REFERENTIAL"),"_")))))</f>
        <v> </v>
      </c>
      <c r="H7181" s="25" t="str">
        <f>IF(J7181&lt;&gt;1,"",IF(I7181="SBJ","CB","?"))</f>
        <v> </v>
      </c>
      <c r="I7181" s="26" t="str">
        <f>IF(OR(E7181="",E7181="!!!",F7181="NEW"),"",INDEX(B7180:B$2,-1+SUMPRODUCT(MAX(ROW(E7180:E$2)*(E7181=E7180:E$2)))))</f>
        <v> </v>
      </c>
      <c r="J7181" s="26" t="str">
        <f>IF(OR(E7181="",E7181="!!!",F7181="NEW"),"",COUNTBLANK(OFFSET(A$1,,,SUMPRODUCT(MAX(ROW(E$2:E7181)*(E7181=E$2:E7181)))))-COUNTBLANK(OFFSET(A$1,,,SUMPRODUCT(MAX(ROW(E$1:E7180)*(E2=E$1:E7180))))))</f>
        <v> </v>
      </c>
      <c r="K7181" s="26" t="str">
        <f>IF(OR(E7181="",E7181="!!!",F7181="NEW"),"",INDEX(J$1:J7180,SUMPRODUCT(MAX(ROW(E$1:E7180)*(E7181=E$1:E7180)))))</f>
        <v> </v>
      </c>
      <c r="L7181" s="27"/>
    </row>
    <row r="7182" spans="1:12">
      <c r="A7182" s="20" t="s">
        <v>2646</v>
      </c>
      <c r="E7182" s="22">
        <f>IF(D7182="?OLD","!!!","")</f>
        <v/>
      </c>
      <c r="F7182" s="23" t="str">
        <f>IF(OR(E7182="",E7182="!!!"),"",IF(NOT(ISNA(VLOOKUP(E7182,E$1:E7181,1,FALSE()))),"OLD",IF(AND(E7182&lt;&gt;"",E7182&lt;&gt;"!!!"),"NEW","")))</f>
        <v> </v>
      </c>
      <c r="G7182" s="24" t="str">
        <f>IF(OR(E7182="",E7182="!!!"),"",IF(OR(J7182=0,AND(J7182=1,K7182=1),AND(J7182=1,I7182="SBJ"),AND(J7182=1,I7182=0)),"?IN_FOCUS",IF(J7182&lt;=2,"?ACTIVATED",IF(J7182&lt;&gt;"","?FAMILIAR",IF(F7182="NEW",IF(ISNA(VLOOKUP(E7182,#REF!,1,FALSE())),"?TYPE_IDENTIFIABLE","?REFERENTIAL"),"_")))))</f>
        <v> </v>
      </c>
      <c r="H7182" s="25" t="str">
        <f>IF(J7182&lt;&gt;1,"",IF(I7182="SBJ","CB","?"))</f>
        <v> </v>
      </c>
      <c r="I7182" s="26" t="str">
        <f>IF(OR(E7182="",E7182="!!!",F7182="NEW"),"",INDEX(B7181:B$2,-1+SUMPRODUCT(MAX(ROW(E7181:E$2)*(E7182=E7181:E$2)))))</f>
        <v> </v>
      </c>
      <c r="J7182" s="26" t="str">
        <f>IF(OR(E7182="",E7182="!!!",F7182="NEW"),"",COUNTBLANK(OFFSET(A$1,,,SUMPRODUCT(MAX(ROW(E$2:E7182)*(E7182=E$2:E7182)))))-COUNTBLANK(OFFSET(A$1,,,SUMPRODUCT(MAX(ROW(E$1:E7181)*(E2=E$1:E7181))))))</f>
        <v> </v>
      </c>
      <c r="K7182" s="26" t="str">
        <f>IF(OR(E7182="",E7182="!!!",F7182="NEW"),"",INDEX(J$1:J7181,SUMPRODUCT(MAX(ROW(E$1:E7181)*(E7182=E$1:E7181)))))</f>
        <v> </v>
      </c>
      <c r="L7182" s="27"/>
    </row>
    <row r="7183" spans="1:12">
      <c r="A7183" s="20" t="s">
        <v>974</v>
      </c>
      <c r="E7183" s="22">
        <f>IF(D7183="?OLD","!!!","")</f>
        <v/>
      </c>
      <c r="F7183" s="23" t="str">
        <f>IF(OR(E7183="",E7183="!!!"),"",IF(NOT(ISNA(VLOOKUP(E7183,E$1:E7182,1,FALSE()))),"OLD",IF(AND(E7183&lt;&gt;"",E7183&lt;&gt;"!!!"),"NEW","")))</f>
        <v> </v>
      </c>
      <c r="G7183" s="24" t="str">
        <f>IF(OR(E7183="",E7183="!!!"),"",IF(OR(J7183=0,AND(J7183=1,K7183=1),AND(J7183=1,I7183="SBJ"),AND(J7183=1,I7183=0)),"?IN_FOCUS",IF(J7183&lt;=2,"?ACTIVATED",IF(J7183&lt;&gt;"","?FAMILIAR",IF(F7183="NEW",IF(ISNA(VLOOKUP(E7183,#REF!,1,FALSE())),"?TYPE_IDENTIFIABLE","?REFERENTIAL"),"_")))))</f>
        <v> </v>
      </c>
      <c r="H7183" s="25" t="str">
        <f>IF(J7183&lt;&gt;1,"",IF(I7183="SBJ","CB","?"))</f>
        <v> </v>
      </c>
      <c r="I7183" s="26" t="str">
        <f>IF(OR(E7183="",E7183="!!!",F7183="NEW"),"",INDEX(B7182:B$2,-1+SUMPRODUCT(MAX(ROW(E7182:E$2)*(E7183=E7182:E$2)))))</f>
        <v> </v>
      </c>
      <c r="J7183" s="26" t="str">
        <f>IF(OR(E7183="",E7183="!!!",F7183="NEW"),"",COUNTBLANK(OFFSET(A$1,,,SUMPRODUCT(MAX(ROW(E$2:E7183)*(E7183=E$2:E7183)))))-COUNTBLANK(OFFSET(A$1,,,SUMPRODUCT(MAX(ROW(E$1:E7182)*(E2=E$1:E7182))))))</f>
        <v> </v>
      </c>
      <c r="K7183" s="26" t="str">
        <f>IF(OR(E7183="",E7183="!!!",F7183="NEW"),"",INDEX(J$1:J7182,SUMPRODUCT(MAX(ROW(E$1:E7182)*(E7183=E$1:E7182)))))</f>
        <v> </v>
      </c>
      <c r="L7183" s="27"/>
    </row>
    <row r="7184" spans="1:12">
      <c r="A7184" s="20" t="s">
        <v>1094</v>
      </c>
      <c r="E7184" s="22">
        <f>IF(D7184="?OLD","!!!","")</f>
        <v/>
      </c>
      <c r="F7184" s="23" t="str">
        <f>IF(OR(E7184="",E7184="!!!"),"",IF(NOT(ISNA(VLOOKUP(E7184,E$1:E7183,1,FALSE()))),"OLD",IF(AND(E7184&lt;&gt;"",E7184&lt;&gt;"!!!"),"NEW","")))</f>
        <v> </v>
      </c>
      <c r="G7184" s="24" t="str">
        <f>IF(OR(E7184="",E7184="!!!"),"",IF(OR(J7184=0,AND(J7184=1,K7184=1),AND(J7184=1,I7184="SBJ"),AND(J7184=1,I7184=0)),"?IN_FOCUS",IF(J7184&lt;=2,"?ACTIVATED",IF(J7184&lt;&gt;"","?FAMILIAR",IF(F7184="NEW",IF(ISNA(VLOOKUP(E7184,#REF!,1,FALSE())),"?TYPE_IDENTIFIABLE","?REFERENTIAL"),"_")))))</f>
        <v> </v>
      </c>
      <c r="H7184" s="25" t="str">
        <f>IF(J7184&lt;&gt;1,"",IF(I7184="SBJ","CB","?"))</f>
        <v> </v>
      </c>
      <c r="I7184" s="26" t="str">
        <f>IF(OR(E7184="",E7184="!!!",F7184="NEW"),"",INDEX(B7183:B$2,-1+SUMPRODUCT(MAX(ROW(E7183:E$2)*(E7184=E7183:E$2)))))</f>
        <v> </v>
      </c>
      <c r="J7184" s="26" t="str">
        <f>IF(OR(E7184="",E7184="!!!",F7184="NEW"),"",COUNTBLANK(OFFSET(A$1,,,SUMPRODUCT(MAX(ROW(E$2:E7184)*(E7184=E$2:E7184)))))-COUNTBLANK(OFFSET(A$1,,,SUMPRODUCT(MAX(ROW(E$1:E7183)*(E2=E$1:E7183))))))</f>
        <v> </v>
      </c>
      <c r="K7184" s="26" t="str">
        <f>IF(OR(E7184="",E7184="!!!",F7184="NEW"),"",INDEX(J$1:J7183,SUMPRODUCT(MAX(ROW(E$1:E7183)*(E7184=E$1:E7183)))))</f>
        <v> </v>
      </c>
      <c r="L7184" s="27"/>
    </row>
    <row r="7185" spans="1:12">
      <c r="A7185" s="20" t="s">
        <v>1108</v>
      </c>
      <c r="B7185" s="21" t="s">
        <v>1152</v>
      </c>
      <c r="C7185" s="21" t="s">
        <v>985</v>
      </c>
      <c r="D7185" s="21" t="s">
        <v>964</v>
      </c>
      <c r="E7185" s="22">
        <f>IF(D7185="?OLD","!!!","")</f>
        <v/>
      </c>
      <c r="F7185" s="23" t="str">
        <f>IF(OR(E7185="",E7185="!!!"),"",IF(NOT(ISNA(VLOOKUP(E7185,E$1:E7184,1,FALSE()))),"OLD",IF(AND(E7185&lt;&gt;"",E7185&lt;&gt;"!!!"),"NEW","")))</f>
        <v> </v>
      </c>
      <c r="G7185" s="24" t="str">
        <f>IF(OR(E7185="",E7185="!!!"),"",IF(OR(J7185=0,AND(J7185=1,K7185=1),AND(J7185=1,I7185="SBJ"),AND(J7185=1,I7185=0)),"?IN_FOCUS",IF(J7185&lt;=2,"?ACTIVATED",IF(J7185&lt;&gt;"","?FAMILIAR",IF(F7185="NEW",IF(ISNA(VLOOKUP(E7185,#REF!,1,FALSE())),"?TYPE_IDENTIFIABLE","?REFERENTIAL"),"_")))))</f>
        <v> </v>
      </c>
      <c r="H7185" s="25" t="str">
        <f>IF(J7185&lt;&gt;1,"",IF(I7185="SBJ","CB","?"))</f>
        <v> </v>
      </c>
      <c r="I7185" s="26" t="str">
        <f>IF(OR(E7185="",E7185="!!!",F7185="NEW"),"",INDEX(B7184:B$2,-1+SUMPRODUCT(MAX(ROW(E7184:E$2)*(E7185=E7184:E$2)))))</f>
        <v> </v>
      </c>
      <c r="J7185" s="26" t="str">
        <f>IF(OR(E7185="",E7185="!!!",F7185="NEW"),"",COUNTBLANK(OFFSET(A$1,,,SUMPRODUCT(MAX(ROW(E$2:E7185)*(E7185=E$2:E7185)))))-COUNTBLANK(OFFSET(A$1,,,SUMPRODUCT(MAX(ROW(E$1:E7184)*(E2=E$1:E7184))))))</f>
        <v> </v>
      </c>
      <c r="K7185" s="26" t="str">
        <f>IF(OR(E7185="",E7185="!!!",F7185="NEW"),"",INDEX(J$1:J7184,SUMPRODUCT(MAX(ROW(E$1:E7184)*(E7185=E$1:E7184)))))</f>
        <v> </v>
      </c>
      <c r="L7185" s="27"/>
    </row>
    <row r="7186" spans="1:12">
      <c r="A7186" s="20" t="s">
        <v>963</v>
      </c>
      <c r="E7186" s="22">
        <f>IF(D7186="?OLD","!!!","")</f>
        <v/>
      </c>
      <c r="F7186" s="23" t="str">
        <f>IF(OR(E7186="",E7186="!!!"),"",IF(NOT(ISNA(VLOOKUP(E7186,E$1:E7185,1,FALSE()))),"OLD",IF(AND(E7186&lt;&gt;"",E7186&lt;&gt;"!!!"),"NEW","")))</f>
        <v> </v>
      </c>
      <c r="G7186" s="24" t="str">
        <f>IF(OR(E7186="",E7186="!!!"),"",IF(OR(J7186=0,AND(J7186=1,K7186=1),AND(J7186=1,I7186="SBJ"),AND(J7186=1,I7186=0)),"?IN_FOCUS",IF(J7186&lt;=2,"?ACTIVATED",IF(J7186&lt;&gt;"","?FAMILIAR",IF(F7186="NEW",IF(ISNA(VLOOKUP(E7186,#REF!,1,FALSE())),"?TYPE_IDENTIFIABLE","?REFERENTIAL"),"_")))))</f>
        <v> </v>
      </c>
      <c r="H7186" s="25" t="str">
        <f>IF(J7186&lt;&gt;1,"",IF(I7186="SBJ","CB","?"))</f>
        <v> </v>
      </c>
      <c r="I7186" s="26" t="str">
        <f>IF(OR(E7186="",E7186="!!!",F7186="NEW"),"",INDEX(B7185:B$2,-1+SUMPRODUCT(MAX(ROW(E7185:E$2)*(E7186=E7185:E$2)))))</f>
        <v> </v>
      </c>
      <c r="J7186" s="26" t="str">
        <f>IF(OR(E7186="",E7186="!!!",F7186="NEW"),"",COUNTBLANK(OFFSET(A$1,,,SUMPRODUCT(MAX(ROW(E$2:E7186)*(E7186=E$2:E7186)))))-COUNTBLANK(OFFSET(A$1,,,SUMPRODUCT(MAX(ROW(E$1:E7185)*(E2=E$1:E7185))))))</f>
        <v> </v>
      </c>
      <c r="K7186" s="26" t="str">
        <f>IF(OR(E7186="",E7186="!!!",F7186="NEW"),"",INDEX(J$1:J7185,SUMPRODUCT(MAX(ROW(E$1:E7185)*(E7186=E$1:E7185)))))</f>
        <v> </v>
      </c>
      <c r="L7186" s="27"/>
    </row>
    <row r="7187" spans="1:12">
      <c r="A7187" s="20" t="s">
        <v>2551</v>
      </c>
      <c r="E7187" s="22">
        <f>IF(D7187="?OLD","!!!","")</f>
        <v/>
      </c>
      <c r="F7187" s="23" t="str">
        <f>IF(OR(E7187="",E7187="!!!"),"",IF(NOT(ISNA(VLOOKUP(E7187,E$1:E7186,1,FALSE()))),"OLD",IF(AND(E7187&lt;&gt;"",E7187&lt;&gt;"!!!"),"NEW","")))</f>
        <v> </v>
      </c>
      <c r="G7187" s="24" t="str">
        <f>IF(OR(E7187="",E7187="!!!"),"",IF(OR(J7187=0,AND(J7187=1,K7187=1),AND(J7187=1,I7187="SBJ"),AND(J7187=1,I7187=0)),"?IN_FOCUS",IF(J7187&lt;=2,"?ACTIVATED",IF(J7187&lt;&gt;"","?FAMILIAR",IF(F7187="NEW",IF(ISNA(VLOOKUP(E7187,#REF!,1,FALSE())),"?TYPE_IDENTIFIABLE","?REFERENTIAL"),"_")))))</f>
        <v> </v>
      </c>
      <c r="H7187" s="25" t="str">
        <f>IF(J7187&lt;&gt;1,"",IF(I7187="SBJ","CB","?"))</f>
        <v> </v>
      </c>
      <c r="I7187" s="26" t="str">
        <f>IF(OR(E7187="",E7187="!!!",F7187="NEW"),"",INDEX(B7186:B$2,-1+SUMPRODUCT(MAX(ROW(E7186:E$2)*(E7187=E7186:E$2)))))</f>
        <v> </v>
      </c>
      <c r="J7187" s="26" t="str">
        <f>IF(OR(E7187="",E7187="!!!",F7187="NEW"),"",COUNTBLANK(OFFSET(A$1,,,SUMPRODUCT(MAX(ROW(E$2:E7187)*(E7187=E$2:E7187)))))-COUNTBLANK(OFFSET(A$1,,,SUMPRODUCT(MAX(ROW(E$1:E7186)*(E2=E$1:E7186))))))</f>
        <v> </v>
      </c>
      <c r="K7187" s="26" t="str">
        <f>IF(OR(E7187="",E7187="!!!",F7187="NEW"),"",INDEX(J$1:J7186,SUMPRODUCT(MAX(ROW(E$1:E7186)*(E7187=E$1:E7186)))))</f>
        <v> </v>
      </c>
      <c r="L7187" s="27"/>
    </row>
    <row r="7188" spans="1:12">
      <c r="A7188" s="20" t="s">
        <v>1106</v>
      </c>
      <c r="E7188" s="22">
        <f>IF(D7188="?OLD","!!!","")</f>
        <v/>
      </c>
      <c r="F7188" s="23" t="str">
        <f>IF(OR(E7188="",E7188="!!!"),"",IF(NOT(ISNA(VLOOKUP(E7188,E$1:E7187,1,FALSE()))),"OLD",IF(AND(E7188&lt;&gt;"",E7188&lt;&gt;"!!!"),"NEW","")))</f>
        <v> </v>
      </c>
      <c r="G7188" s="24" t="str">
        <f>IF(OR(E7188="",E7188="!!!"),"",IF(OR(J7188=0,AND(J7188=1,K7188=1),AND(J7188=1,I7188="SBJ"),AND(J7188=1,I7188=0)),"?IN_FOCUS",IF(J7188&lt;=2,"?ACTIVATED",IF(J7188&lt;&gt;"","?FAMILIAR",IF(F7188="NEW",IF(ISNA(VLOOKUP(E7188,#REF!,1,FALSE())),"?TYPE_IDENTIFIABLE","?REFERENTIAL"),"_")))))</f>
        <v> </v>
      </c>
      <c r="H7188" s="25" t="str">
        <f>IF(J7188&lt;&gt;1,"",IF(I7188="SBJ","CB","?"))</f>
        <v> </v>
      </c>
      <c r="I7188" s="26" t="str">
        <f>IF(OR(E7188="",E7188="!!!",F7188="NEW"),"",INDEX(B7187:B$2,-1+SUMPRODUCT(MAX(ROW(E7187:E$2)*(E7188=E7187:E$2)))))</f>
        <v> </v>
      </c>
      <c r="J7188" s="26" t="str">
        <f>IF(OR(E7188="",E7188="!!!",F7188="NEW"),"",COUNTBLANK(OFFSET(A$1,,,SUMPRODUCT(MAX(ROW(E$2:E7188)*(E7188=E$2:E7188)))))-COUNTBLANK(OFFSET(A$1,,,SUMPRODUCT(MAX(ROW(E$1:E7187)*(E2=E$1:E7187))))))</f>
        <v> </v>
      </c>
      <c r="K7188" s="26" t="str">
        <f>IF(OR(E7188="",E7188="!!!",F7188="NEW"),"",INDEX(J$1:J7187,SUMPRODUCT(MAX(ROW(E$1:E7187)*(E7188=E$1:E7187)))))</f>
        <v> </v>
      </c>
      <c r="L7188" s="27"/>
    </row>
    <row r="7189" spans="1:12">
      <c r="A7189" s="20" t="s">
        <v>2649</v>
      </c>
      <c r="E7189" s="22">
        <f>IF(D7189="?OLD","!!!","")</f>
        <v/>
      </c>
      <c r="F7189" s="23" t="str">
        <f>IF(OR(E7189="",E7189="!!!"),"",IF(NOT(ISNA(VLOOKUP(E7189,E$1:E7188,1,FALSE()))),"OLD",IF(AND(E7189&lt;&gt;"",E7189&lt;&gt;"!!!"),"NEW","")))</f>
        <v> </v>
      </c>
      <c r="G7189" s="24" t="str">
        <f>IF(OR(E7189="",E7189="!!!"),"",IF(OR(J7189=0,AND(J7189=1,K7189=1),AND(J7189=1,I7189="SBJ"),AND(J7189=1,I7189=0)),"?IN_FOCUS",IF(J7189&lt;=2,"?ACTIVATED",IF(J7189&lt;&gt;"","?FAMILIAR",IF(F7189="NEW",IF(ISNA(VLOOKUP(E7189,#REF!,1,FALSE())),"?TYPE_IDENTIFIABLE","?REFERENTIAL"),"_")))))</f>
        <v> </v>
      </c>
      <c r="H7189" s="25" t="str">
        <f>IF(J7189&lt;&gt;1,"",IF(I7189="SBJ","CB","?"))</f>
        <v> </v>
      </c>
      <c r="I7189" s="26" t="str">
        <f>IF(OR(E7189="",E7189="!!!",F7189="NEW"),"",INDEX(B7188:B$2,-1+SUMPRODUCT(MAX(ROW(E7188:E$2)*(E7189=E7188:E$2)))))</f>
        <v> </v>
      </c>
      <c r="J7189" s="26" t="str">
        <f>IF(OR(E7189="",E7189="!!!",F7189="NEW"),"",COUNTBLANK(OFFSET(A$1,,,SUMPRODUCT(MAX(ROW(E$2:E7189)*(E7189=E$2:E7189)))))-COUNTBLANK(OFFSET(A$1,,,SUMPRODUCT(MAX(ROW(E$1:E7188)*(E2=E$1:E7188))))))</f>
        <v> </v>
      </c>
      <c r="K7189" s="26" t="str">
        <f>IF(OR(E7189="",E7189="!!!",F7189="NEW"),"",INDEX(J$1:J7188,SUMPRODUCT(MAX(ROW(E$1:E7188)*(E7189=E$1:E7188)))))</f>
        <v> </v>
      </c>
      <c r="L7189" s="27"/>
    </row>
    <row r="7190" spans="1:12">
      <c r="A7190" s="20" t="s">
        <v>978</v>
      </c>
      <c r="E7190" s="22">
        <f>IF(D7190="?OLD","!!!","")</f>
        <v/>
      </c>
      <c r="F7190" s="23" t="str">
        <f>IF(OR(E7190="",E7190="!!!"),"",IF(NOT(ISNA(VLOOKUP(E7190,E$1:E7189,1,FALSE()))),"OLD",IF(AND(E7190&lt;&gt;"",E7190&lt;&gt;"!!!"),"NEW","")))</f>
        <v> </v>
      </c>
      <c r="G7190" s="24" t="str">
        <f>IF(OR(E7190="",E7190="!!!"),"",IF(OR(J7190=0,AND(J7190=1,K7190=1),AND(J7190=1,I7190="SBJ"),AND(J7190=1,I7190=0)),"?IN_FOCUS",IF(J7190&lt;=2,"?ACTIVATED",IF(J7190&lt;&gt;"","?FAMILIAR",IF(F7190="NEW",IF(ISNA(VLOOKUP(E7190,#REF!,1,FALSE())),"?TYPE_IDENTIFIABLE","?REFERENTIAL"),"_")))))</f>
        <v> </v>
      </c>
      <c r="H7190" s="25" t="str">
        <f>IF(J7190&lt;&gt;1,"",IF(I7190="SBJ","CB","?"))</f>
        <v> </v>
      </c>
      <c r="I7190" s="26" t="str">
        <f>IF(OR(E7190="",E7190="!!!",F7190="NEW"),"",INDEX(B7189:B$2,-1+SUMPRODUCT(MAX(ROW(E7189:E$2)*(E7190=E7189:E$2)))))</f>
        <v> </v>
      </c>
      <c r="J7190" s="26" t="str">
        <f>IF(OR(E7190="",E7190="!!!",F7190="NEW"),"",COUNTBLANK(OFFSET(A$1,,,SUMPRODUCT(MAX(ROW(E$2:E7190)*(E7190=E$2:E7190)))))-COUNTBLANK(OFFSET(A$1,,,SUMPRODUCT(MAX(ROW(E$1:E7189)*(E2=E$1:E7189))))))</f>
        <v> </v>
      </c>
      <c r="K7190" s="26" t="str">
        <f>IF(OR(E7190="",E7190="!!!",F7190="NEW"),"",INDEX(J$1:J7189,SUMPRODUCT(MAX(ROW(E$1:E7189)*(E7190=E$1:E7189)))))</f>
        <v> </v>
      </c>
      <c r="L7190" s="27"/>
    </row>
    <row r="7191" spans="1:12">
      <c r="A7191" s="20" t="s">
        <v>2650</v>
      </c>
      <c r="E7191" s="22">
        <f>IF(D7191="?OLD","!!!","")</f>
        <v/>
      </c>
      <c r="F7191" s="23" t="str">
        <f>IF(OR(E7191="",E7191="!!!"),"",IF(NOT(ISNA(VLOOKUP(E7191,E$1:E7190,1,FALSE()))),"OLD",IF(AND(E7191&lt;&gt;"",E7191&lt;&gt;"!!!"),"NEW","")))</f>
        <v> </v>
      </c>
      <c r="G7191" s="24" t="str">
        <f>IF(OR(E7191="",E7191="!!!"),"",IF(OR(J7191=0,AND(J7191=1,K7191=1),AND(J7191=1,I7191="SBJ"),AND(J7191=1,I7191=0)),"?IN_FOCUS",IF(J7191&lt;=2,"?ACTIVATED",IF(J7191&lt;&gt;"","?FAMILIAR",IF(F7191="NEW",IF(ISNA(VLOOKUP(E7191,#REF!,1,FALSE())),"?TYPE_IDENTIFIABLE","?REFERENTIAL"),"_")))))</f>
        <v> </v>
      </c>
      <c r="H7191" s="25" t="str">
        <f>IF(J7191&lt;&gt;1,"",IF(I7191="SBJ","CB","?"))</f>
        <v> </v>
      </c>
      <c r="I7191" s="26" t="str">
        <f>IF(OR(E7191="",E7191="!!!",F7191="NEW"),"",INDEX(B7190:B$2,-1+SUMPRODUCT(MAX(ROW(E7190:E$2)*(E7191=E7190:E$2)))))</f>
        <v> </v>
      </c>
      <c r="J7191" s="26" t="str">
        <f>IF(OR(E7191="",E7191="!!!",F7191="NEW"),"",COUNTBLANK(OFFSET(A$1,,,SUMPRODUCT(MAX(ROW(E$2:E7191)*(E7191=E$2:E7191)))))-COUNTBLANK(OFFSET(A$1,,,SUMPRODUCT(MAX(ROW(E$1:E7190)*(E2=E$1:E7190))))))</f>
        <v> </v>
      </c>
      <c r="K7191" s="26" t="str">
        <f>IF(OR(E7191="",E7191="!!!",F7191="NEW"),"",INDEX(J$1:J7190,SUMPRODUCT(MAX(ROW(E$1:E7190)*(E7191=E$1:E7190)))))</f>
        <v> </v>
      </c>
      <c r="L7191" s="27"/>
    </row>
    <row r="7192" spans="1:12">
      <c r="A7192" s="20" t="s">
        <v>1860</v>
      </c>
      <c r="B7192" s="21" t="s">
        <v>1204</v>
      </c>
      <c r="C7192" s="21" t="s">
        <v>1025</v>
      </c>
      <c r="D7192" s="21" t="s">
        <v>964</v>
      </c>
      <c r="E7192" s="22">
        <f>IF(D7192="?OLD","!!!","")</f>
        <v/>
      </c>
      <c r="F7192" s="23" t="str">
        <f>IF(OR(E7192="",E7192="!!!"),"",IF(NOT(ISNA(VLOOKUP(E7192,E$1:E7191,1,FALSE()))),"OLD",IF(AND(E7192&lt;&gt;"",E7192&lt;&gt;"!!!"),"NEW","")))</f>
        <v> </v>
      </c>
      <c r="G7192" s="24" t="str">
        <f>IF(OR(E7192="",E7192="!!!"),"",IF(OR(J7192=0,AND(J7192=1,K7192=1),AND(J7192=1,I7192="SBJ"),AND(J7192=1,I7192=0)),"?IN_FOCUS",IF(J7192&lt;=2,"?ACTIVATED",IF(J7192&lt;&gt;"","?FAMILIAR",IF(F7192="NEW",IF(ISNA(VLOOKUP(E7192,#REF!,1,FALSE())),"?TYPE_IDENTIFIABLE","?REFERENTIAL"),"_")))))</f>
        <v> </v>
      </c>
      <c r="H7192" s="25" t="str">
        <f>IF(J7192&lt;&gt;1,"",IF(I7192="SBJ","CB","?"))</f>
        <v> </v>
      </c>
      <c r="I7192" s="26" t="str">
        <f>IF(OR(E7192="",E7192="!!!",F7192="NEW"),"",INDEX(B7191:B$2,-1+SUMPRODUCT(MAX(ROW(E7191:E$2)*(E7192=E7191:E$2)))))</f>
        <v> </v>
      </c>
      <c r="J7192" s="26" t="str">
        <f>IF(OR(E7192="",E7192="!!!",F7192="NEW"),"",COUNTBLANK(OFFSET(A$1,,,SUMPRODUCT(MAX(ROW(E$2:E7192)*(E7192=E$2:E7192)))))-COUNTBLANK(OFFSET(A$1,,,SUMPRODUCT(MAX(ROW(E$1:E7191)*(E2=E$1:E7191))))))</f>
        <v> </v>
      </c>
      <c r="K7192" s="26" t="str">
        <f>IF(OR(E7192="",E7192="!!!",F7192="NEW"),"",INDEX(J$1:J7191,SUMPRODUCT(MAX(ROW(E$1:E7191)*(E7192=E$1:E7191)))))</f>
        <v> </v>
      </c>
      <c r="L7192" s="27"/>
    </row>
    <row r="7193" spans="1:12">
      <c r="A7193" s="20" t="s">
        <v>1721</v>
      </c>
      <c r="B7193" s="21" t="s">
        <v>1227</v>
      </c>
      <c r="C7193" s="21" t="s">
        <v>977</v>
      </c>
      <c r="D7193" s="21" t="s">
        <v>964</v>
      </c>
      <c r="E7193" s="22">
        <f>IF(D7193="?OLD","!!!","")</f>
        <v/>
      </c>
      <c r="F7193" s="23" t="str">
        <f>IF(OR(E7193="",E7193="!!!"),"",IF(NOT(ISNA(VLOOKUP(E7193,E$1:E7192,1,FALSE()))),"OLD",IF(AND(E7193&lt;&gt;"",E7193&lt;&gt;"!!!"),"NEW","")))</f>
        <v> </v>
      </c>
      <c r="G7193" s="24" t="str">
        <f>IF(OR(E7193="",E7193="!!!"),"",IF(OR(J7193=0,AND(J7193=1,K7193=1),AND(J7193=1,I7193="SBJ"),AND(J7193=1,I7193=0)),"?IN_FOCUS",IF(J7193&lt;=2,"?ACTIVATED",IF(J7193&lt;&gt;"","?FAMILIAR",IF(F7193="NEW",IF(ISNA(VLOOKUP(E7193,#REF!,1,FALSE())),"?TYPE_IDENTIFIABLE","?REFERENTIAL"),"_")))))</f>
        <v> </v>
      </c>
      <c r="H7193" s="25" t="str">
        <f>IF(J7193&lt;&gt;1,"",IF(I7193="SBJ","CB","?"))</f>
        <v> </v>
      </c>
      <c r="I7193" s="26" t="str">
        <f>IF(OR(E7193="",E7193="!!!",F7193="NEW"),"",INDEX(B7192:B$2,-1+SUMPRODUCT(MAX(ROW(E7192:E$2)*(E7193=E7192:E$2)))))</f>
        <v> </v>
      </c>
      <c r="J7193" s="26" t="str">
        <f>IF(OR(E7193="",E7193="!!!",F7193="NEW"),"",COUNTBLANK(OFFSET(A$1,,,SUMPRODUCT(MAX(ROW(E$2:E7193)*(E7193=E$2:E7193)))))-COUNTBLANK(OFFSET(A$1,,,SUMPRODUCT(MAX(ROW(E$1:E7192)*(E2=E$1:E7192))))))</f>
        <v> </v>
      </c>
      <c r="K7193" s="26" t="str">
        <f>IF(OR(E7193="",E7193="!!!",F7193="NEW"),"",INDEX(J$1:J7192,SUMPRODUCT(MAX(ROW(E$1:E7192)*(E7193=E$1:E7192)))))</f>
        <v> </v>
      </c>
      <c r="L7193" s="27"/>
    </row>
    <row r="7194" spans="1:12">
      <c r="A7194" s="20" t="s">
        <v>1722</v>
      </c>
      <c r="E7194" s="22">
        <f>IF(D7194="?OLD","!!!","")</f>
        <v/>
      </c>
      <c r="F7194" s="23" t="str">
        <f>IF(OR(E7194="",E7194="!!!"),"",IF(NOT(ISNA(VLOOKUP(E7194,E$1:E7193,1,FALSE()))),"OLD",IF(AND(E7194&lt;&gt;"",E7194&lt;&gt;"!!!"),"NEW","")))</f>
        <v> </v>
      </c>
      <c r="G7194" s="24" t="str">
        <f>IF(OR(E7194="",E7194="!!!"),"",IF(OR(J7194=0,AND(J7194=1,K7194=1),AND(J7194=1,I7194="SBJ"),AND(J7194=1,I7194=0)),"?IN_FOCUS",IF(J7194&lt;=2,"?ACTIVATED",IF(J7194&lt;&gt;"","?FAMILIAR",IF(F7194="NEW",IF(ISNA(VLOOKUP(E7194,#REF!,1,FALSE())),"?TYPE_IDENTIFIABLE","?REFERENTIAL"),"_")))))</f>
        <v> </v>
      </c>
      <c r="H7194" s="25" t="str">
        <f>IF(J7194&lt;&gt;1,"",IF(I7194="SBJ","CB","?"))</f>
        <v> </v>
      </c>
      <c r="I7194" s="26" t="str">
        <f>IF(OR(E7194="",E7194="!!!",F7194="NEW"),"",INDEX(B7193:B$2,-1+SUMPRODUCT(MAX(ROW(E7193:E$2)*(E7194=E7193:E$2)))))</f>
        <v> </v>
      </c>
      <c r="J7194" s="26" t="str">
        <f>IF(OR(E7194="",E7194="!!!",F7194="NEW"),"",COUNTBLANK(OFFSET(A$1,,,SUMPRODUCT(MAX(ROW(E$2:E7194)*(E7194=E$2:E7194)))))-COUNTBLANK(OFFSET(A$1,,,SUMPRODUCT(MAX(ROW(E$1:E7193)*(E2=E$1:E7193))))))</f>
        <v> </v>
      </c>
      <c r="K7194" s="26" t="str">
        <f>IF(OR(E7194="",E7194="!!!",F7194="NEW"),"",INDEX(J$1:J7193,SUMPRODUCT(MAX(ROW(E$1:E7193)*(E7194=E$1:E7193)))))</f>
        <v> </v>
      </c>
      <c r="L7194" s="27"/>
    </row>
    <row r="7195" spans="1:12">
      <c r="A7195" s="20" t="s">
        <v>1059</v>
      </c>
      <c r="E7195" s="22">
        <f>IF(D7195="?OLD","!!!","")</f>
        <v/>
      </c>
      <c r="F7195" s="23" t="str">
        <f>IF(OR(E7195="",E7195="!!!"),"",IF(NOT(ISNA(VLOOKUP(E7195,E$1:E7194,1,FALSE()))),"OLD",IF(AND(E7195&lt;&gt;"",E7195&lt;&gt;"!!!"),"NEW","")))</f>
        <v> </v>
      </c>
      <c r="G7195" s="24" t="str">
        <f>IF(OR(E7195="",E7195="!!!"),"",IF(OR(J7195=0,AND(J7195=1,K7195=1),AND(J7195=1,I7195="SBJ"),AND(J7195=1,I7195=0)),"?IN_FOCUS",IF(J7195&lt;=2,"?ACTIVATED",IF(J7195&lt;&gt;"","?FAMILIAR",IF(F7195="NEW",IF(ISNA(VLOOKUP(E7195,#REF!,1,FALSE())),"?TYPE_IDENTIFIABLE","?REFERENTIAL"),"_")))))</f>
        <v> </v>
      </c>
      <c r="H7195" s="25" t="str">
        <f>IF(J7195&lt;&gt;1,"",IF(I7195="SBJ","CB","?"))</f>
        <v> </v>
      </c>
      <c r="I7195" s="26" t="str">
        <f>IF(OR(E7195="",E7195="!!!",F7195="NEW"),"",INDEX(B7194:B$2,-1+SUMPRODUCT(MAX(ROW(E7194:E$2)*(E7195=E7194:E$2)))))</f>
        <v> </v>
      </c>
      <c r="J7195" s="26" t="str">
        <f>IF(OR(E7195="",E7195="!!!",F7195="NEW"),"",COUNTBLANK(OFFSET(A$1,,,SUMPRODUCT(MAX(ROW(E$2:E7195)*(E7195=E$2:E7195)))))-COUNTBLANK(OFFSET(A$1,,,SUMPRODUCT(MAX(ROW(E$1:E7194)*(E2=E$1:E7194))))))</f>
        <v> </v>
      </c>
      <c r="K7195" s="26" t="str">
        <f>IF(OR(E7195="",E7195="!!!",F7195="NEW"),"",INDEX(J$1:J7194,SUMPRODUCT(MAX(ROW(E$1:E7194)*(E7195=E$1:E7194)))))</f>
        <v> </v>
      </c>
      <c r="L7195" s="27"/>
    </row>
    <row r="7196" spans="1:12">
      <c r="A7196" s="20" t="s">
        <v>70</v>
      </c>
      <c r="E7196" s="22">
        <f>IF(D7196="?OLD","!!!","")</f>
        <v/>
      </c>
      <c r="F7196" s="23" t="str">
        <f>IF(OR(E7196="",E7196="!!!"),"",IF(NOT(ISNA(VLOOKUP(E7196,E$1:E7195,1,FALSE()))),"OLD",IF(AND(E7196&lt;&gt;"",E7196&lt;&gt;"!!!"),"NEW","")))</f>
        <v> </v>
      </c>
      <c r="G7196" s="24" t="str">
        <f>IF(OR(E7196="",E7196="!!!"),"",IF(OR(J7196=0,AND(J7196=1,K7196=1),AND(J7196=1,I7196="SBJ"),AND(J7196=1,I7196=0)),"?IN_FOCUS",IF(J7196&lt;=2,"?ACTIVATED",IF(J7196&lt;&gt;"","?FAMILIAR",IF(F7196="NEW",IF(ISNA(VLOOKUP(E7196,#REF!,1,FALSE())),"?TYPE_IDENTIFIABLE","?REFERENTIAL"),"_")))))</f>
        <v> </v>
      </c>
      <c r="H7196" s="25" t="str">
        <f>IF(J7196&lt;&gt;1,"",IF(I7196="SBJ","CB","?"))</f>
        <v> </v>
      </c>
      <c r="I7196" s="26" t="str">
        <f>IF(OR(E7196="",E7196="!!!",F7196="NEW"),"",INDEX(B7195:B$2,-1+SUMPRODUCT(MAX(ROW(E7195:E$2)*(E7196=E7195:E$2)))))</f>
        <v> </v>
      </c>
      <c r="J7196" s="26" t="str">
        <f>IF(OR(E7196="",E7196="!!!",F7196="NEW"),"",COUNTBLANK(OFFSET(A$1,,,SUMPRODUCT(MAX(ROW(E$2:E7196)*(E7196=E$2:E7196)))))-COUNTBLANK(OFFSET(A$1,,,SUMPRODUCT(MAX(ROW(E$1:E7195)*(E2=E$1:E7195))))))</f>
        <v> </v>
      </c>
      <c r="K7196" s="26" t="str">
        <f>IF(OR(E7196="",E7196="!!!",F7196="NEW"),"",INDEX(J$1:J7195,SUMPRODUCT(MAX(ROW(E$1:E7195)*(E7196=E$1:E7195)))))</f>
        <v> </v>
      </c>
      <c r="L7196" s="27"/>
    </row>
    <row r="7197" spans="1:12">
      <c r="A7197" s="20" t="s">
        <v>970</v>
      </c>
      <c r="E7197" s="22">
        <f>IF(D7197="?OLD","!!!","")</f>
        <v/>
      </c>
      <c r="F7197" s="23" t="str">
        <f>IF(OR(E7197="",E7197="!!!"),"",IF(NOT(ISNA(VLOOKUP(E7197,E$1:E7196,1,FALSE()))),"OLD",IF(AND(E7197&lt;&gt;"",E7197&lt;&gt;"!!!"),"NEW","")))</f>
        <v> </v>
      </c>
      <c r="G7197" s="24" t="str">
        <f>IF(OR(E7197="",E7197="!!!"),"",IF(OR(J7197=0,AND(J7197=1,K7197=1),AND(J7197=1,I7197="SBJ"),AND(J7197=1,I7197=0)),"?IN_FOCUS",IF(J7197&lt;=2,"?ACTIVATED",IF(J7197&lt;&gt;"","?FAMILIAR",IF(F7197="NEW",IF(ISNA(VLOOKUP(E7197,#REF!,1,FALSE())),"?TYPE_IDENTIFIABLE","?REFERENTIAL"),"_")))))</f>
        <v> </v>
      </c>
      <c r="H7197" s="25" t="str">
        <f>IF(J7197&lt;&gt;1,"",IF(I7197="SBJ","CB","?"))</f>
        <v> </v>
      </c>
      <c r="I7197" s="26" t="str">
        <f>IF(OR(E7197="",E7197="!!!",F7197="NEW"),"",INDEX(B7196:B$2,-1+SUMPRODUCT(MAX(ROW(E7196:E$2)*(E7197=E7196:E$2)))))</f>
        <v> </v>
      </c>
      <c r="J7197" s="26" t="str">
        <f>IF(OR(E7197="",E7197="!!!",F7197="NEW"),"",COUNTBLANK(OFFSET(A$1,,,SUMPRODUCT(MAX(ROW(E$2:E7197)*(E7197=E$2:E7197)))))-COUNTBLANK(OFFSET(A$1,,,SUMPRODUCT(MAX(ROW(E$1:E7196)*(E2=E$1:E7196))))))</f>
        <v> </v>
      </c>
      <c r="K7197" s="26" t="str">
        <f>IF(OR(E7197="",E7197="!!!",F7197="NEW"),"",INDEX(J$1:J7196,SUMPRODUCT(MAX(ROW(E$1:E7196)*(E7197=E$1:E7196)))))</f>
        <v> </v>
      </c>
      <c r="L7197" s="27"/>
    </row>
    <row r="7198" spans="1:12">
      <c r="A7198" s="20" t="s">
        <v>2651</v>
      </c>
      <c r="E7198" s="22">
        <f>IF(D7198="?OLD","!!!","")</f>
        <v/>
      </c>
      <c r="F7198" s="23" t="str">
        <f>IF(OR(E7198="",E7198="!!!"),"",IF(NOT(ISNA(VLOOKUP(E7198,E$1:E7197,1,FALSE()))),"OLD",IF(AND(E7198&lt;&gt;"",E7198&lt;&gt;"!!!"),"NEW","")))</f>
        <v> </v>
      </c>
      <c r="G7198" s="24" t="str">
        <f>IF(OR(E7198="",E7198="!!!"),"",IF(OR(J7198=0,AND(J7198=1,K7198=1),AND(J7198=1,I7198="SBJ"),AND(J7198=1,I7198=0)),"?IN_FOCUS",IF(J7198&lt;=2,"?ACTIVATED",IF(J7198&lt;&gt;"","?FAMILIAR",IF(F7198="NEW",IF(ISNA(VLOOKUP(E7198,#REF!,1,FALSE())),"?TYPE_IDENTIFIABLE","?REFERENTIAL"),"_")))))</f>
        <v> </v>
      </c>
      <c r="H7198" s="25" t="str">
        <f>IF(J7198&lt;&gt;1,"",IF(I7198="SBJ","CB","?"))</f>
        <v> </v>
      </c>
      <c r="I7198" s="26" t="str">
        <f>IF(OR(E7198="",E7198="!!!",F7198="NEW"),"",INDEX(B7197:B$2,-1+SUMPRODUCT(MAX(ROW(E7197:E$2)*(E7198=E7197:E$2)))))</f>
        <v> </v>
      </c>
      <c r="J7198" s="26" t="str">
        <f>IF(OR(E7198="",E7198="!!!",F7198="NEW"),"",COUNTBLANK(OFFSET(A$1,,,SUMPRODUCT(MAX(ROW(E$2:E7198)*(E7198=E$2:E7198)))))-COUNTBLANK(OFFSET(A$1,,,SUMPRODUCT(MAX(ROW(E$1:E7197)*(E2=E$1:E7197))))))</f>
        <v> </v>
      </c>
      <c r="K7198" s="26" t="str">
        <f>IF(OR(E7198="",E7198="!!!",F7198="NEW"),"",INDEX(J$1:J7197,SUMPRODUCT(MAX(ROW(E$1:E7197)*(E7198=E$1:E7197)))))</f>
        <v> </v>
      </c>
      <c r="L7198" s="27"/>
    </row>
    <row r="7199" spans="1:12">
      <c r="A7199" s="20" t="s">
        <v>1942</v>
      </c>
      <c r="B7199" s="21" t="s">
        <v>1437</v>
      </c>
      <c r="C7199" s="21" t="s">
        <v>1012</v>
      </c>
      <c r="E7199" s="22">
        <f>IF(D7199="?OLD","!!!","")</f>
        <v/>
      </c>
      <c r="F7199" s="23" t="str">
        <f>IF(OR(E7199="",E7199="!!!"),"",IF(NOT(ISNA(VLOOKUP(E7199,E$1:E7198,1,FALSE()))),"OLD",IF(AND(E7199&lt;&gt;"",E7199&lt;&gt;"!!!"),"NEW","")))</f>
        <v> </v>
      </c>
      <c r="G7199" s="24" t="str">
        <f>IF(OR(E7199="",E7199="!!!"),"",IF(OR(J7199=0,AND(J7199=1,K7199=1),AND(J7199=1,I7199="SBJ"),AND(J7199=1,I7199=0)),"?IN_FOCUS",IF(J7199&lt;=2,"?ACTIVATED",IF(J7199&lt;&gt;"","?FAMILIAR",IF(F7199="NEW",IF(ISNA(VLOOKUP(E7199,#REF!,1,FALSE())),"?TYPE_IDENTIFIABLE","?REFERENTIAL"),"_")))))</f>
        <v> </v>
      </c>
      <c r="H7199" s="25" t="str">
        <f>IF(J7199&lt;&gt;1,"",IF(I7199="SBJ","CB","?"))</f>
        <v> </v>
      </c>
      <c r="I7199" s="26" t="str">
        <f>IF(OR(E7199="",E7199="!!!",F7199="NEW"),"",INDEX(B7198:B$2,-1+SUMPRODUCT(MAX(ROW(E7198:E$2)*(E7199=E7198:E$2)))))</f>
        <v> </v>
      </c>
      <c r="J7199" s="26" t="str">
        <f>IF(OR(E7199="",E7199="!!!",F7199="NEW"),"",COUNTBLANK(OFFSET(A$1,,,SUMPRODUCT(MAX(ROW(E$2:E7199)*(E7199=E$2:E7199)))))-COUNTBLANK(OFFSET(A$1,,,SUMPRODUCT(MAX(ROW(E$1:E7198)*(E2=E$1:E7198))))))</f>
        <v> </v>
      </c>
      <c r="K7199" s="26" t="str">
        <f>IF(OR(E7199="",E7199="!!!",F7199="NEW"),"",INDEX(J$1:J7198,SUMPRODUCT(MAX(ROW(E$1:E7198)*(E7199=E$1:E7198)))))</f>
        <v> </v>
      </c>
      <c r="L7199" s="27"/>
    </row>
    <row r="7200" spans="1:12">
      <c r="A7200" s="20" t="s">
        <v>981</v>
      </c>
      <c r="E7200" s="22">
        <f>IF(D7200="?OLD","!!!","")</f>
        <v/>
      </c>
      <c r="F7200" s="23" t="str">
        <f>IF(OR(E7200="",E7200="!!!"),"",IF(NOT(ISNA(VLOOKUP(E7200,E$1:E7199,1,FALSE()))),"OLD",IF(AND(E7200&lt;&gt;"",E7200&lt;&gt;"!!!"),"NEW","")))</f>
        <v> </v>
      </c>
      <c r="G7200" s="24" t="str">
        <f>IF(OR(E7200="",E7200="!!!"),"",IF(OR(J7200=0,AND(J7200=1,K7200=1),AND(J7200=1,I7200="SBJ"),AND(J7200=1,I7200=0)),"?IN_FOCUS",IF(J7200&lt;=2,"?ACTIVATED",IF(J7200&lt;&gt;"","?FAMILIAR",IF(F7200="NEW",IF(ISNA(VLOOKUP(E7200,#REF!,1,FALSE())),"?TYPE_IDENTIFIABLE","?REFERENTIAL"),"_")))))</f>
        <v> </v>
      </c>
      <c r="H7200" s="25" t="str">
        <f>IF(J7200&lt;&gt;1,"",IF(I7200="SBJ","CB","?"))</f>
        <v> </v>
      </c>
      <c r="I7200" s="26" t="str">
        <f>IF(OR(E7200="",E7200="!!!",F7200="NEW"),"",INDEX(B7199:B$2,-1+SUMPRODUCT(MAX(ROW(E7199:E$2)*(E7200=E7199:E$2)))))</f>
        <v> </v>
      </c>
      <c r="J7200" s="26" t="str">
        <f>IF(OR(E7200="",E7200="!!!",F7200="NEW"),"",COUNTBLANK(OFFSET(A$1,,,SUMPRODUCT(MAX(ROW(E$2:E7200)*(E7200=E$2:E7200)))))-COUNTBLANK(OFFSET(A$1,,,SUMPRODUCT(MAX(ROW(E$1:E7199)*(E2=E$1:E7199))))))</f>
        <v> </v>
      </c>
      <c r="K7200" s="26" t="str">
        <f>IF(OR(E7200="",E7200="!!!",F7200="NEW"),"",INDEX(J$1:J7199,SUMPRODUCT(MAX(ROW(E$1:E7199)*(E7200=E$1:E7199)))))</f>
        <v> </v>
      </c>
      <c r="L7200" s="27"/>
    </row>
    <row r="7201" spans="1:12">
      <c r="A7201" s="20"/>
    </row>
    <row r="7202" spans="1:12">
      <c r="A7202" s="20" t="s">
        <v>2652</v>
      </c>
    </row>
    <row r="7203" spans="1:12">
      <c r="A7203" s="20" t="s">
        <v>1230</v>
      </c>
      <c r="B7203" s="21" t="s">
        <v>984</v>
      </c>
      <c r="C7203" s="21" t="s">
        <v>985</v>
      </c>
      <c r="D7203" s="21" t="s">
        <v>964</v>
      </c>
      <c r="E7203" s="22">
        <f>IF(D7203="?OLD","!!!","")</f>
        <v/>
      </c>
      <c r="F7203" s="23" t="str">
        <f>IF(OR(E7203="",E7203="!!!"),"",IF(NOT(ISNA(VLOOKUP(E7203,E$1:E7202,1,FALSE()))),"OLD",IF(AND(E7203&lt;&gt;"",E7203&lt;&gt;"!!!"),"NEW","")))</f>
        <v> </v>
      </c>
      <c r="G7203" s="24" t="str">
        <f>IF(OR(E7203="",E7203="!!!"),"",IF(OR(J7203=0,AND(J7203=1,K7203=1),AND(J7203=1,I7203="SBJ"),AND(J7203=1,I7203=0)),"?IN_FOCUS",IF(J7203&lt;=2,"?ACTIVATED",IF(J7203&lt;&gt;"","?FAMILIAR",IF(F7203="NEW",IF(ISNA(VLOOKUP(E7203,#REF!,1,FALSE())),"?TYPE_IDENTIFIABLE","?REFERENTIAL"),"_")))))</f>
        <v> </v>
      </c>
      <c r="H7203" s="25" t="str">
        <f>IF(J7203&lt;&gt;1,"",IF(I7203="SBJ","CB","?"))</f>
        <v> </v>
      </c>
      <c r="I7203" s="26" t="str">
        <f>IF(OR(E7203="",E7203="!!!",F7203="NEW"),"",INDEX(B7202:B$2,-1+SUMPRODUCT(MAX(ROW(E7202:E$2)*(E7203=E7202:E$2)))))</f>
        <v> </v>
      </c>
      <c r="J7203" s="26" t="str">
        <f>IF(OR(E7203="",E7203="!!!",F7203="NEW"),"",COUNTBLANK(OFFSET(A$1,,,SUMPRODUCT(MAX(ROW(E$2:E7203)*(E7203=E$2:E7203)))))-COUNTBLANK(OFFSET(A$1,,,SUMPRODUCT(MAX(ROW(E$1:E7202)*(E2=E$1:E7202))))))</f>
        <v> </v>
      </c>
      <c r="K7203" s="26" t="str">
        <f>IF(OR(E7203="",E7203="!!!",F7203="NEW"),"",INDEX(J$1:J7202,SUMPRODUCT(MAX(ROW(E$1:E7202)*(E7203=E$1:E7202)))))</f>
        <v> </v>
      </c>
      <c r="L7203" s="27"/>
    </row>
    <row r="7204" spans="1:12">
      <c r="A7204" s="20" t="s">
        <v>963</v>
      </c>
      <c r="E7204" s="22">
        <f>IF(D7204="?OLD","!!!","")</f>
        <v/>
      </c>
      <c r="F7204" s="23" t="str">
        <f>IF(OR(E7204="",E7204="!!!"),"",IF(NOT(ISNA(VLOOKUP(E7204,E$1:E7203,1,FALSE()))),"OLD",IF(AND(E7204&lt;&gt;"",E7204&lt;&gt;"!!!"),"NEW","")))</f>
        <v> </v>
      </c>
      <c r="G7204" s="24" t="str">
        <f>IF(OR(E7204="",E7204="!!!"),"",IF(OR(J7204=0,AND(J7204=1,K7204=1),AND(J7204=1,I7204="SBJ"),AND(J7204=1,I7204=0)),"?IN_FOCUS",IF(J7204&lt;=2,"?ACTIVATED",IF(J7204&lt;&gt;"","?FAMILIAR",IF(F7204="NEW",IF(ISNA(VLOOKUP(E7204,#REF!,1,FALSE())),"?TYPE_IDENTIFIABLE","?REFERENTIAL"),"_")))))</f>
        <v> </v>
      </c>
      <c r="H7204" s="25" t="str">
        <f>IF(J7204&lt;&gt;1,"",IF(I7204="SBJ","CB","?"))</f>
        <v> </v>
      </c>
      <c r="I7204" s="26" t="str">
        <f>IF(OR(E7204="",E7204="!!!",F7204="NEW"),"",INDEX(B7203:B$2,-1+SUMPRODUCT(MAX(ROW(E7203:E$2)*(E7204=E7203:E$2)))))</f>
        <v> </v>
      </c>
      <c r="J7204" s="26" t="str">
        <f>IF(OR(E7204="",E7204="!!!",F7204="NEW"),"",COUNTBLANK(OFFSET(A$1,,,SUMPRODUCT(MAX(ROW(E$2:E7204)*(E7204=E$2:E7204)))))-COUNTBLANK(OFFSET(A$1,,,SUMPRODUCT(MAX(ROW(E$1:E7203)*(E2=E$1:E7203))))))</f>
        <v> </v>
      </c>
      <c r="K7204" s="26" t="str">
        <f>IF(OR(E7204="",E7204="!!!",F7204="NEW"),"",INDEX(J$1:J7203,SUMPRODUCT(MAX(ROW(E$1:E7203)*(E7204=E$1:E7203)))))</f>
        <v> </v>
      </c>
      <c r="L7204" s="27"/>
    </row>
    <row r="7205" spans="1:12">
      <c r="A7205" s="20" t="s">
        <v>2551</v>
      </c>
      <c r="E7205" s="22">
        <f>IF(D7205="?OLD","!!!","")</f>
        <v/>
      </c>
      <c r="F7205" s="23" t="str">
        <f>IF(OR(E7205="",E7205="!!!"),"",IF(NOT(ISNA(VLOOKUP(E7205,E$1:E7204,1,FALSE()))),"OLD",IF(AND(E7205&lt;&gt;"",E7205&lt;&gt;"!!!"),"NEW","")))</f>
        <v> </v>
      </c>
      <c r="G7205" s="24" t="str">
        <f>IF(OR(E7205="",E7205="!!!"),"",IF(OR(J7205=0,AND(J7205=1,K7205=1),AND(J7205=1,I7205="SBJ"),AND(J7205=1,I7205=0)),"?IN_FOCUS",IF(J7205&lt;=2,"?ACTIVATED",IF(J7205&lt;&gt;"","?FAMILIAR",IF(F7205="NEW",IF(ISNA(VLOOKUP(E7205,#REF!,1,FALSE())),"?TYPE_IDENTIFIABLE","?REFERENTIAL"),"_")))))</f>
        <v> </v>
      </c>
      <c r="H7205" s="25" t="str">
        <f>IF(J7205&lt;&gt;1,"",IF(I7205="SBJ","CB","?"))</f>
        <v> </v>
      </c>
      <c r="I7205" s="26" t="str">
        <f>IF(OR(E7205="",E7205="!!!",F7205="NEW"),"",INDEX(B7204:B$2,-1+SUMPRODUCT(MAX(ROW(E7204:E$2)*(E7205=E7204:E$2)))))</f>
        <v> </v>
      </c>
      <c r="J7205" s="26" t="str">
        <f>IF(OR(E7205="",E7205="!!!",F7205="NEW"),"",COUNTBLANK(OFFSET(A$1,,,SUMPRODUCT(MAX(ROW(E$2:E7205)*(E7205=E$2:E7205)))))-COUNTBLANK(OFFSET(A$1,,,SUMPRODUCT(MAX(ROW(E$1:E7204)*(E2=E$1:E7204))))))</f>
        <v> </v>
      </c>
      <c r="K7205" s="26" t="str">
        <f>IF(OR(E7205="",E7205="!!!",F7205="NEW"),"",INDEX(J$1:J7204,SUMPRODUCT(MAX(ROW(E$1:E7204)*(E7205=E$1:E7204)))))</f>
        <v> </v>
      </c>
      <c r="L7205" s="27"/>
    </row>
    <row r="7206" spans="1:12">
      <c r="A7206" s="20" t="s">
        <v>1106</v>
      </c>
      <c r="E7206" s="22">
        <f>IF(D7206="?OLD","!!!","")</f>
        <v/>
      </c>
      <c r="F7206" s="23" t="str">
        <f>IF(OR(E7206="",E7206="!!!"),"",IF(NOT(ISNA(VLOOKUP(E7206,E$1:E7205,1,FALSE()))),"OLD",IF(AND(E7206&lt;&gt;"",E7206&lt;&gt;"!!!"),"NEW","")))</f>
        <v> </v>
      </c>
      <c r="G7206" s="24" t="str">
        <f>IF(OR(E7206="",E7206="!!!"),"",IF(OR(J7206=0,AND(J7206=1,K7206=1),AND(J7206=1,I7206="SBJ"),AND(J7206=1,I7206=0)),"?IN_FOCUS",IF(J7206&lt;=2,"?ACTIVATED",IF(J7206&lt;&gt;"","?FAMILIAR",IF(F7206="NEW",IF(ISNA(VLOOKUP(E7206,#REF!,1,FALSE())),"?TYPE_IDENTIFIABLE","?REFERENTIAL"),"_")))))</f>
        <v> </v>
      </c>
      <c r="H7206" s="25" t="str">
        <f>IF(J7206&lt;&gt;1,"",IF(I7206="SBJ","CB","?"))</f>
        <v> </v>
      </c>
      <c r="I7206" s="26" t="str">
        <f>IF(OR(E7206="",E7206="!!!",F7206="NEW"),"",INDEX(B7205:B$2,-1+SUMPRODUCT(MAX(ROW(E7205:E$2)*(E7206=E7205:E$2)))))</f>
        <v> </v>
      </c>
      <c r="J7206" s="26" t="str">
        <f>IF(OR(E7206="",E7206="!!!",F7206="NEW"),"",COUNTBLANK(OFFSET(A$1,,,SUMPRODUCT(MAX(ROW(E$2:E7206)*(E7206=E$2:E7206)))))-COUNTBLANK(OFFSET(A$1,,,SUMPRODUCT(MAX(ROW(E$1:E7205)*(E2=E$1:E7205))))))</f>
        <v> </v>
      </c>
      <c r="K7206" s="26" t="str">
        <f>IF(OR(E7206="",E7206="!!!",F7206="NEW"),"",INDEX(J$1:J7205,SUMPRODUCT(MAX(ROW(E$1:E7205)*(E7206=E$1:E7205)))))</f>
        <v> </v>
      </c>
      <c r="L7206" s="27"/>
    </row>
    <row r="7207" spans="1:12">
      <c r="A7207" s="20" t="s">
        <v>2649</v>
      </c>
      <c r="E7207" s="22">
        <f>IF(D7207="?OLD","!!!","")</f>
        <v/>
      </c>
      <c r="F7207" s="23" t="str">
        <f>IF(OR(E7207="",E7207="!!!"),"",IF(NOT(ISNA(VLOOKUP(E7207,E$1:E7206,1,FALSE()))),"OLD",IF(AND(E7207&lt;&gt;"",E7207&lt;&gt;"!!!"),"NEW","")))</f>
        <v> </v>
      </c>
      <c r="G7207" s="24" t="str">
        <f>IF(OR(E7207="",E7207="!!!"),"",IF(OR(J7207=0,AND(J7207=1,K7207=1),AND(J7207=1,I7207="SBJ"),AND(J7207=1,I7207=0)),"?IN_FOCUS",IF(J7207&lt;=2,"?ACTIVATED",IF(J7207&lt;&gt;"","?FAMILIAR",IF(F7207="NEW",IF(ISNA(VLOOKUP(E7207,#REF!,1,FALSE())),"?TYPE_IDENTIFIABLE","?REFERENTIAL"),"_")))))</f>
        <v> </v>
      </c>
      <c r="H7207" s="25" t="str">
        <f>IF(J7207&lt;&gt;1,"",IF(I7207="SBJ","CB","?"))</f>
        <v> </v>
      </c>
      <c r="I7207" s="26" t="str">
        <f>IF(OR(E7207="",E7207="!!!",F7207="NEW"),"",INDEX(B7206:B$2,-1+SUMPRODUCT(MAX(ROW(E7206:E$2)*(E7207=E7206:E$2)))))</f>
        <v> </v>
      </c>
      <c r="J7207" s="26" t="str">
        <f>IF(OR(E7207="",E7207="!!!",F7207="NEW"),"",COUNTBLANK(OFFSET(A$1,,,SUMPRODUCT(MAX(ROW(E$2:E7207)*(E7207=E$2:E7207)))))-COUNTBLANK(OFFSET(A$1,,,SUMPRODUCT(MAX(ROW(E$1:E7206)*(E2=E$1:E7206))))))</f>
        <v> </v>
      </c>
      <c r="K7207" s="26" t="str">
        <f>IF(OR(E7207="",E7207="!!!",F7207="NEW"),"",INDEX(J$1:J7206,SUMPRODUCT(MAX(ROW(E$1:E7206)*(E7207=E$1:E7206)))))</f>
        <v> </v>
      </c>
      <c r="L7207" s="27"/>
    </row>
    <row r="7208" spans="1:12">
      <c r="A7208" s="20" t="s">
        <v>978</v>
      </c>
      <c r="E7208" s="22">
        <f>IF(D7208="?OLD","!!!","")</f>
        <v/>
      </c>
      <c r="F7208" s="23" t="str">
        <f>IF(OR(E7208="",E7208="!!!"),"",IF(NOT(ISNA(VLOOKUP(E7208,E$1:E7207,1,FALSE()))),"OLD",IF(AND(E7208&lt;&gt;"",E7208&lt;&gt;"!!!"),"NEW","")))</f>
        <v> </v>
      </c>
      <c r="G7208" s="24" t="str">
        <f>IF(OR(E7208="",E7208="!!!"),"",IF(OR(J7208=0,AND(J7208=1,K7208=1),AND(J7208=1,I7208="SBJ"),AND(J7208=1,I7208=0)),"?IN_FOCUS",IF(J7208&lt;=2,"?ACTIVATED",IF(J7208&lt;&gt;"","?FAMILIAR",IF(F7208="NEW",IF(ISNA(VLOOKUP(E7208,#REF!,1,FALSE())),"?TYPE_IDENTIFIABLE","?REFERENTIAL"),"_")))))</f>
        <v> </v>
      </c>
      <c r="H7208" s="25" t="str">
        <f>IF(J7208&lt;&gt;1,"",IF(I7208="SBJ","CB","?"))</f>
        <v> </v>
      </c>
      <c r="I7208" s="26" t="str">
        <f>IF(OR(E7208="",E7208="!!!",F7208="NEW"),"",INDEX(B7207:B$2,-1+SUMPRODUCT(MAX(ROW(E7207:E$2)*(E7208=E7207:E$2)))))</f>
        <v> </v>
      </c>
      <c r="J7208" s="26" t="str">
        <f>IF(OR(E7208="",E7208="!!!",F7208="NEW"),"",COUNTBLANK(OFFSET(A$1,,,SUMPRODUCT(MAX(ROW(E$2:E7208)*(E7208=E$2:E7208)))))-COUNTBLANK(OFFSET(A$1,,,SUMPRODUCT(MAX(ROW(E$1:E7207)*(E2=E$1:E7207))))))</f>
        <v> </v>
      </c>
      <c r="K7208" s="26" t="str">
        <f>IF(OR(E7208="",E7208="!!!",F7208="NEW"),"",INDEX(J$1:J7207,SUMPRODUCT(MAX(ROW(E$1:E7207)*(E7208=E$1:E7207)))))</f>
        <v> </v>
      </c>
      <c r="L7208" s="27"/>
    </row>
    <row r="7209" spans="1:12">
      <c r="A7209" s="20" t="s">
        <v>2650</v>
      </c>
      <c r="E7209" s="22">
        <f>IF(D7209="?OLD","!!!","")</f>
        <v/>
      </c>
      <c r="F7209" s="23" t="str">
        <f>IF(OR(E7209="",E7209="!!!"),"",IF(NOT(ISNA(VLOOKUP(E7209,E$1:E7208,1,FALSE()))),"OLD",IF(AND(E7209&lt;&gt;"",E7209&lt;&gt;"!!!"),"NEW","")))</f>
        <v> </v>
      </c>
      <c r="G7209" s="24" t="str">
        <f>IF(OR(E7209="",E7209="!!!"),"",IF(OR(J7209=0,AND(J7209=1,K7209=1),AND(J7209=1,I7209="SBJ"),AND(J7209=1,I7209=0)),"?IN_FOCUS",IF(J7209&lt;=2,"?ACTIVATED",IF(J7209&lt;&gt;"","?FAMILIAR",IF(F7209="NEW",IF(ISNA(VLOOKUP(E7209,#REF!,1,FALSE())),"?TYPE_IDENTIFIABLE","?REFERENTIAL"),"_")))))</f>
        <v> </v>
      </c>
      <c r="H7209" s="25" t="str">
        <f>IF(J7209&lt;&gt;1,"",IF(I7209="SBJ","CB","?"))</f>
        <v> </v>
      </c>
      <c r="I7209" s="26" t="str">
        <f>IF(OR(E7209="",E7209="!!!",F7209="NEW"),"",INDEX(B7208:B$2,-1+SUMPRODUCT(MAX(ROW(E7208:E$2)*(E7209=E7208:E$2)))))</f>
        <v> </v>
      </c>
      <c r="J7209" s="26" t="str">
        <f>IF(OR(E7209="",E7209="!!!",F7209="NEW"),"",COUNTBLANK(OFFSET(A$1,,,SUMPRODUCT(MAX(ROW(E$2:E7209)*(E7209=E$2:E7209)))))-COUNTBLANK(OFFSET(A$1,,,SUMPRODUCT(MAX(ROW(E$1:E7208)*(E2=E$1:E7208))))))</f>
        <v> </v>
      </c>
      <c r="K7209" s="26" t="str">
        <f>IF(OR(E7209="",E7209="!!!",F7209="NEW"),"",INDEX(J$1:J7208,SUMPRODUCT(MAX(ROW(E$1:E7208)*(E7209=E$1:E7208)))))</f>
        <v> </v>
      </c>
      <c r="L7209" s="27"/>
    </row>
    <row r="7210" spans="1:12">
      <c r="A7210" s="20" t="s">
        <v>1860</v>
      </c>
      <c r="B7210" s="21" t="s">
        <v>980</v>
      </c>
      <c r="C7210" s="21" t="s">
        <v>1025</v>
      </c>
      <c r="D7210" s="21" t="s">
        <v>964</v>
      </c>
      <c r="E7210" s="22">
        <f>IF(D7210="?OLD","!!!","")</f>
        <v/>
      </c>
      <c r="F7210" s="23" t="str">
        <f>IF(OR(E7210="",E7210="!!!"),"",IF(NOT(ISNA(VLOOKUP(E7210,E$1:E7209,1,FALSE()))),"OLD",IF(AND(E7210&lt;&gt;"",E7210&lt;&gt;"!!!"),"NEW","")))</f>
        <v> </v>
      </c>
      <c r="G7210" s="24" t="str">
        <f>IF(OR(E7210="",E7210="!!!"),"",IF(OR(J7210=0,AND(J7210=1,K7210=1),AND(J7210=1,I7210="SBJ"),AND(J7210=1,I7210=0)),"?IN_FOCUS",IF(J7210&lt;=2,"?ACTIVATED",IF(J7210&lt;&gt;"","?FAMILIAR",IF(F7210="NEW",IF(ISNA(VLOOKUP(E7210,#REF!,1,FALSE())),"?TYPE_IDENTIFIABLE","?REFERENTIAL"),"_")))))</f>
        <v> </v>
      </c>
      <c r="H7210" s="25" t="str">
        <f>IF(J7210&lt;&gt;1,"",IF(I7210="SBJ","CB","?"))</f>
        <v> </v>
      </c>
      <c r="I7210" s="26" t="str">
        <f>IF(OR(E7210="",E7210="!!!",F7210="NEW"),"",INDEX(B7209:B$2,-1+SUMPRODUCT(MAX(ROW(E7209:E$2)*(E7210=E7209:E$2)))))</f>
        <v> </v>
      </c>
      <c r="J7210" s="26" t="str">
        <f>IF(OR(E7210="",E7210="!!!",F7210="NEW"),"",COUNTBLANK(OFFSET(A$1,,,SUMPRODUCT(MAX(ROW(E$2:E7210)*(E7210=E$2:E7210)))))-COUNTBLANK(OFFSET(A$1,,,SUMPRODUCT(MAX(ROW(E$1:E7209)*(E2=E$1:E7209))))))</f>
        <v> </v>
      </c>
      <c r="K7210" s="26" t="str">
        <f>IF(OR(E7210="",E7210="!!!",F7210="NEW"),"",INDEX(J$1:J7209,SUMPRODUCT(MAX(ROW(E$1:E7209)*(E7210=E$1:E7209)))))</f>
        <v> </v>
      </c>
      <c r="L7210" s="27"/>
    </row>
    <row r="7211" spans="1:12">
      <c r="A7211" s="20" t="s">
        <v>2388</v>
      </c>
      <c r="B7211" s="21" t="s">
        <v>993</v>
      </c>
      <c r="C7211" s="21" t="s">
        <v>977</v>
      </c>
      <c r="D7211" s="21" t="s">
        <v>964</v>
      </c>
      <c r="E7211" s="22">
        <f>IF(D7211="?OLD","!!!","")</f>
        <v/>
      </c>
      <c r="F7211" s="23" t="str">
        <f>IF(OR(E7211="",E7211="!!!"),"",IF(NOT(ISNA(VLOOKUP(E7211,E$1:E7210,1,FALSE()))),"OLD",IF(AND(E7211&lt;&gt;"",E7211&lt;&gt;"!!!"),"NEW","")))</f>
        <v> </v>
      </c>
      <c r="G7211" s="24" t="str">
        <f>IF(OR(E7211="",E7211="!!!"),"",IF(OR(J7211=0,AND(J7211=1,K7211=1),AND(J7211=1,I7211="SBJ"),AND(J7211=1,I7211=0)),"?IN_FOCUS",IF(J7211&lt;=2,"?ACTIVATED",IF(J7211&lt;&gt;"","?FAMILIAR",IF(F7211="NEW",IF(ISNA(VLOOKUP(E7211,#REF!,1,FALSE())),"?TYPE_IDENTIFIABLE","?REFERENTIAL"),"_")))))</f>
        <v> </v>
      </c>
      <c r="H7211" s="25" t="str">
        <f>IF(J7211&lt;&gt;1,"",IF(I7211="SBJ","CB","?"))</f>
        <v> </v>
      </c>
      <c r="I7211" s="26" t="str">
        <f>IF(OR(E7211="",E7211="!!!",F7211="NEW"),"",INDEX(B7210:B$2,-1+SUMPRODUCT(MAX(ROW(E7210:E$2)*(E7211=E7210:E$2)))))</f>
        <v> </v>
      </c>
      <c r="J7211" s="26" t="str">
        <f>IF(OR(E7211="",E7211="!!!",F7211="NEW"),"",COUNTBLANK(OFFSET(A$1,,,SUMPRODUCT(MAX(ROW(E$2:E7211)*(E7211=E$2:E7211)))))-COUNTBLANK(OFFSET(A$1,,,SUMPRODUCT(MAX(ROW(E$1:E7210)*(E2=E$1:E7210))))))</f>
        <v> </v>
      </c>
      <c r="K7211" s="26" t="str">
        <f>IF(OR(E7211="",E7211="!!!",F7211="NEW"),"",INDEX(J$1:J7210,SUMPRODUCT(MAX(ROW(E$1:E7210)*(E7211=E$1:E7210)))))</f>
        <v> </v>
      </c>
      <c r="L7211" s="27"/>
    </row>
    <row r="7212" spans="1:12">
      <c r="A7212" s="20"/>
    </row>
    <row r="7213" spans="1:12">
      <c r="A7213" s="20" t="s">
        <v>2653</v>
      </c>
    </row>
    <row r="7214" spans="1:12">
      <c r="A7214" s="20" t="s">
        <v>1145</v>
      </c>
      <c r="E7214" s="22">
        <f>IF(D7214="?OLD","!!!","")</f>
        <v/>
      </c>
      <c r="F7214" s="23" t="str">
        <f>IF(OR(E7214="",E7214="!!!"),"",IF(NOT(ISNA(VLOOKUP(E7214,E$1:E7213,1,FALSE()))),"OLD",IF(AND(E7214&lt;&gt;"",E7214&lt;&gt;"!!!"),"NEW","")))</f>
        <v> </v>
      </c>
      <c r="G7214" s="24" t="str">
        <f>IF(OR(E7214="",E7214="!!!"),"",IF(OR(J7214=0,AND(J7214=1,K7214=1),AND(J7214=1,I7214="SBJ"),AND(J7214=1,I7214=0)),"?IN_FOCUS",IF(J7214&lt;=2,"?ACTIVATED",IF(J7214&lt;&gt;"","?FAMILIAR",IF(F7214="NEW",IF(ISNA(VLOOKUP(E7214,#REF!,1,FALSE())),"?TYPE_IDENTIFIABLE","?REFERENTIAL"),"_")))))</f>
        <v> </v>
      </c>
      <c r="H7214" s="25" t="str">
        <f>IF(J7214&lt;&gt;1,"",IF(I7214="SBJ","CB","?"))</f>
        <v> </v>
      </c>
      <c r="I7214" s="26" t="str">
        <f>IF(OR(E7214="",E7214="!!!",F7214="NEW"),"",INDEX(B7213:B$2,-1+SUMPRODUCT(MAX(ROW(E7213:E$2)*(E7214=E7213:E$2)))))</f>
        <v> </v>
      </c>
      <c r="J7214" s="26" t="str">
        <f>IF(OR(E7214="",E7214="!!!",F7214="NEW"),"",COUNTBLANK(OFFSET(A$1,,,SUMPRODUCT(MAX(ROW(E$2:E7214)*(E7214=E$2:E7214)))))-COUNTBLANK(OFFSET(A$1,,,SUMPRODUCT(MAX(ROW(E$1:E7213)*(E2=E$1:E7213))))))</f>
        <v> </v>
      </c>
      <c r="K7214" s="26" t="str">
        <f>IF(OR(E7214="",E7214="!!!",F7214="NEW"),"",INDEX(J$1:J7213,SUMPRODUCT(MAX(ROW(E$1:E7213)*(E7214=E$1:E7213)))))</f>
        <v> </v>
      </c>
      <c r="L7214" s="27"/>
    </row>
    <row r="7215" spans="1:12">
      <c r="A7215" s="20" t="s">
        <v>1045</v>
      </c>
      <c r="B7215" s="21" t="s">
        <v>984</v>
      </c>
      <c r="C7215" s="21" t="s">
        <v>985</v>
      </c>
      <c r="D7215" s="21" t="s">
        <v>964</v>
      </c>
      <c r="E7215" s="22">
        <f>IF(D7215="?OLD","!!!","")</f>
        <v/>
      </c>
      <c r="F7215" s="23" t="str">
        <f>IF(OR(E7215="",E7215="!!!"),"",IF(NOT(ISNA(VLOOKUP(E7215,E$1:E7214,1,FALSE()))),"OLD",IF(AND(E7215&lt;&gt;"",E7215&lt;&gt;"!!!"),"NEW","")))</f>
        <v> </v>
      </c>
      <c r="G7215" s="24" t="str">
        <f>IF(OR(E7215="",E7215="!!!"),"",IF(OR(J7215=0,AND(J7215=1,K7215=1),AND(J7215=1,I7215="SBJ"),AND(J7215=1,I7215=0)),"?IN_FOCUS",IF(J7215&lt;=2,"?ACTIVATED",IF(J7215&lt;&gt;"","?FAMILIAR",IF(F7215="NEW",IF(ISNA(VLOOKUP(E7215,#REF!,1,FALSE())),"?TYPE_IDENTIFIABLE","?REFERENTIAL"),"_")))))</f>
        <v> </v>
      </c>
      <c r="H7215" s="25" t="str">
        <f>IF(J7215&lt;&gt;1,"",IF(I7215="SBJ","CB","?"))</f>
        <v> </v>
      </c>
      <c r="I7215" s="26" t="str">
        <f>IF(OR(E7215="",E7215="!!!",F7215="NEW"),"",INDEX(B7214:B$2,-1+SUMPRODUCT(MAX(ROW(E7214:E$2)*(E7215=E7214:E$2)))))</f>
        <v> </v>
      </c>
      <c r="J7215" s="26" t="str">
        <f>IF(OR(E7215="",E7215="!!!",F7215="NEW"),"",COUNTBLANK(OFFSET(A$1,,,SUMPRODUCT(MAX(ROW(E$2:E7215)*(E7215=E$2:E7215)))))-COUNTBLANK(OFFSET(A$1,,,SUMPRODUCT(MAX(ROW(E$1:E7214)*(E2=E$1:E7214))))))</f>
        <v> </v>
      </c>
      <c r="K7215" s="26" t="str">
        <f>IF(OR(E7215="",E7215="!!!",F7215="NEW"),"",INDEX(J$1:J7214,SUMPRODUCT(MAX(ROW(E$1:E7214)*(E7215=E$1:E7214)))))</f>
        <v> </v>
      </c>
      <c r="L7215" s="27"/>
    </row>
    <row r="7216" spans="1:12">
      <c r="A7216" s="20" t="s">
        <v>1103</v>
      </c>
      <c r="E7216" s="22">
        <f>IF(D7216="?OLD","!!!","")</f>
        <v/>
      </c>
      <c r="F7216" s="23" t="str">
        <f>IF(OR(E7216="",E7216="!!!"),"",IF(NOT(ISNA(VLOOKUP(E7216,E$1:E7215,1,FALSE()))),"OLD",IF(AND(E7216&lt;&gt;"",E7216&lt;&gt;"!!!"),"NEW","")))</f>
        <v> </v>
      </c>
      <c r="G7216" s="24" t="str">
        <f>IF(OR(E7216="",E7216="!!!"),"",IF(OR(J7216=0,AND(J7216=1,K7216=1),AND(J7216=1,I7216="SBJ"),AND(J7216=1,I7216=0)),"?IN_FOCUS",IF(J7216&lt;=2,"?ACTIVATED",IF(J7216&lt;&gt;"","?FAMILIAR",IF(F7216="NEW",IF(ISNA(VLOOKUP(E7216,#REF!,1,FALSE())),"?TYPE_IDENTIFIABLE","?REFERENTIAL"),"_")))))</f>
        <v> </v>
      </c>
      <c r="H7216" s="25" t="str">
        <f>IF(J7216&lt;&gt;1,"",IF(I7216="SBJ","CB","?"))</f>
        <v> </v>
      </c>
      <c r="I7216" s="26" t="str">
        <f>IF(OR(E7216="",E7216="!!!",F7216="NEW"),"",INDEX(B7215:B$2,-1+SUMPRODUCT(MAX(ROW(E7215:E$2)*(E7216=E7215:E$2)))))</f>
        <v> </v>
      </c>
      <c r="J7216" s="26" t="str">
        <f>IF(OR(E7216="",E7216="!!!",F7216="NEW"),"",COUNTBLANK(OFFSET(A$1,,,SUMPRODUCT(MAX(ROW(E$2:E7216)*(E7216=E$2:E7216)))))-COUNTBLANK(OFFSET(A$1,,,SUMPRODUCT(MAX(ROW(E$1:E7215)*(E2=E$1:E7215))))))</f>
        <v> </v>
      </c>
      <c r="K7216" s="26" t="str">
        <f>IF(OR(E7216="",E7216="!!!",F7216="NEW"),"",INDEX(J$1:J7215,SUMPRODUCT(MAX(ROW(E$1:E7215)*(E7216=E$1:E7215)))))</f>
        <v> </v>
      </c>
      <c r="L7216" s="27"/>
    </row>
    <row r="7217" spans="1:12">
      <c r="A7217" s="20" t="s">
        <v>1029</v>
      </c>
      <c r="E7217" s="22">
        <f>IF(D7217="?OLD","!!!","")</f>
        <v/>
      </c>
      <c r="F7217" s="23" t="str">
        <f>IF(OR(E7217="",E7217="!!!"),"",IF(NOT(ISNA(VLOOKUP(E7217,E$1:E7216,1,FALSE()))),"OLD",IF(AND(E7217&lt;&gt;"",E7217&lt;&gt;"!!!"),"NEW","")))</f>
        <v> </v>
      </c>
      <c r="G7217" s="24" t="str">
        <f>IF(OR(E7217="",E7217="!!!"),"",IF(OR(J7217=0,AND(J7217=1,K7217=1),AND(J7217=1,I7217="SBJ"),AND(J7217=1,I7217=0)),"?IN_FOCUS",IF(J7217&lt;=2,"?ACTIVATED",IF(J7217&lt;&gt;"","?FAMILIAR",IF(F7217="NEW",IF(ISNA(VLOOKUP(E7217,#REF!,1,FALSE())),"?TYPE_IDENTIFIABLE","?REFERENTIAL"),"_")))))</f>
        <v> </v>
      </c>
      <c r="H7217" s="25" t="str">
        <f>IF(J7217&lt;&gt;1,"",IF(I7217="SBJ","CB","?"))</f>
        <v> </v>
      </c>
      <c r="I7217" s="26" t="str">
        <f>IF(OR(E7217="",E7217="!!!",F7217="NEW"),"",INDEX(B7216:B$2,-1+SUMPRODUCT(MAX(ROW(E7216:E$2)*(E7217=E7216:E$2)))))</f>
        <v> </v>
      </c>
      <c r="J7217" s="26" t="str">
        <f>IF(OR(E7217="",E7217="!!!",F7217="NEW"),"",COUNTBLANK(OFFSET(A$1,,,SUMPRODUCT(MAX(ROW(E$2:E7217)*(E7217=E$2:E7217)))))-COUNTBLANK(OFFSET(A$1,,,SUMPRODUCT(MAX(ROW(E$1:E7216)*(E2=E$1:E7216))))))</f>
        <v> </v>
      </c>
      <c r="K7217" s="26" t="str">
        <f>IF(OR(E7217="",E7217="!!!",F7217="NEW"),"",INDEX(J$1:J7216,SUMPRODUCT(MAX(ROW(E$1:E7216)*(E7217=E$1:E7216)))))</f>
        <v> </v>
      </c>
      <c r="L7217" s="27"/>
    </row>
    <row r="7218" spans="1:12">
      <c r="A7218" s="20" t="s">
        <v>1017</v>
      </c>
      <c r="E7218" s="22">
        <f>IF(D7218="?OLD","!!!","")</f>
        <v/>
      </c>
      <c r="F7218" s="23" t="str">
        <f>IF(OR(E7218="",E7218="!!!"),"",IF(NOT(ISNA(VLOOKUP(E7218,E$1:E7217,1,FALSE()))),"OLD",IF(AND(E7218&lt;&gt;"",E7218&lt;&gt;"!!!"),"NEW","")))</f>
        <v> </v>
      </c>
      <c r="G7218" s="24" t="str">
        <f>IF(OR(E7218="",E7218="!!!"),"",IF(OR(J7218=0,AND(J7218=1,K7218=1),AND(J7218=1,I7218="SBJ"),AND(J7218=1,I7218=0)),"?IN_FOCUS",IF(J7218&lt;=2,"?ACTIVATED",IF(J7218&lt;&gt;"","?FAMILIAR",IF(F7218="NEW",IF(ISNA(VLOOKUP(E7218,#REF!,1,FALSE())),"?TYPE_IDENTIFIABLE","?REFERENTIAL"),"_")))))</f>
        <v> </v>
      </c>
      <c r="H7218" s="25" t="str">
        <f>IF(J7218&lt;&gt;1,"",IF(I7218="SBJ","CB","?"))</f>
        <v> </v>
      </c>
      <c r="I7218" s="26" t="str">
        <f>IF(OR(E7218="",E7218="!!!",F7218="NEW"),"",INDEX(B7217:B$2,-1+SUMPRODUCT(MAX(ROW(E7217:E$2)*(E7218=E7217:E$2)))))</f>
        <v> </v>
      </c>
      <c r="J7218" s="26" t="str">
        <f>IF(OR(E7218="",E7218="!!!",F7218="NEW"),"",COUNTBLANK(OFFSET(A$1,,,SUMPRODUCT(MAX(ROW(E$2:E7218)*(E7218=E$2:E7218)))))-COUNTBLANK(OFFSET(A$1,,,SUMPRODUCT(MAX(ROW(E$1:E7217)*(E2=E$1:E7217))))))</f>
        <v> </v>
      </c>
      <c r="K7218" s="26" t="str">
        <f>IF(OR(E7218="",E7218="!!!",F7218="NEW"),"",INDEX(J$1:J7217,SUMPRODUCT(MAX(ROW(E$1:E7217)*(E7218=E$1:E7217)))))</f>
        <v> </v>
      </c>
      <c r="L7218" s="27"/>
    </row>
    <row r="7219" spans="1:12">
      <c r="A7219" s="20" t="s">
        <v>1315</v>
      </c>
      <c r="E7219" s="22">
        <f>IF(D7219="?OLD","!!!","")</f>
        <v/>
      </c>
      <c r="F7219" s="23" t="str">
        <f>IF(OR(E7219="",E7219="!!!"),"",IF(NOT(ISNA(VLOOKUP(E7219,E$1:E7218,1,FALSE()))),"OLD",IF(AND(E7219&lt;&gt;"",E7219&lt;&gt;"!!!"),"NEW","")))</f>
        <v> </v>
      </c>
      <c r="G7219" s="24" t="str">
        <f>IF(OR(E7219="",E7219="!!!"),"",IF(OR(J7219=0,AND(J7219=1,K7219=1),AND(J7219=1,I7219="SBJ"),AND(J7219=1,I7219=0)),"?IN_FOCUS",IF(J7219&lt;=2,"?ACTIVATED",IF(J7219&lt;&gt;"","?FAMILIAR",IF(F7219="NEW",IF(ISNA(VLOOKUP(E7219,#REF!,1,FALSE())),"?TYPE_IDENTIFIABLE","?REFERENTIAL"),"_")))))</f>
        <v> </v>
      </c>
      <c r="H7219" s="25" t="str">
        <f>IF(J7219&lt;&gt;1,"",IF(I7219="SBJ","CB","?"))</f>
        <v> </v>
      </c>
      <c r="I7219" s="26" t="str">
        <f>IF(OR(E7219="",E7219="!!!",F7219="NEW"),"",INDEX(B7218:B$2,-1+SUMPRODUCT(MAX(ROW(E7218:E$2)*(E7219=E7218:E$2)))))</f>
        <v> </v>
      </c>
      <c r="J7219" s="26" t="str">
        <f>IF(OR(E7219="",E7219="!!!",F7219="NEW"),"",COUNTBLANK(OFFSET(A$1,,,SUMPRODUCT(MAX(ROW(E$2:E7219)*(E7219=E$2:E7219)))))-COUNTBLANK(OFFSET(A$1,,,SUMPRODUCT(MAX(ROW(E$1:E7218)*(E2=E$1:E7218))))))</f>
        <v> </v>
      </c>
      <c r="K7219" s="26" t="str">
        <f>IF(OR(E7219="",E7219="!!!",F7219="NEW"),"",INDEX(J$1:J7218,SUMPRODUCT(MAX(ROW(E$1:E7218)*(E7219=E$1:E7218)))))</f>
        <v> </v>
      </c>
      <c r="L7219" s="27"/>
    </row>
    <row r="7220" spans="1:12">
      <c r="A7220" s="20" t="s">
        <v>2654</v>
      </c>
      <c r="E7220" s="22">
        <f>IF(D7220="?OLD","!!!","")</f>
        <v/>
      </c>
      <c r="F7220" s="23" t="str">
        <f>IF(OR(E7220="",E7220="!!!"),"",IF(NOT(ISNA(VLOOKUP(E7220,E$1:E7219,1,FALSE()))),"OLD",IF(AND(E7220&lt;&gt;"",E7220&lt;&gt;"!!!"),"NEW","")))</f>
        <v> </v>
      </c>
      <c r="G7220" s="24" t="str">
        <f>IF(OR(E7220="",E7220="!!!"),"",IF(OR(J7220=0,AND(J7220=1,K7220=1),AND(J7220=1,I7220="SBJ"),AND(J7220=1,I7220=0)),"?IN_FOCUS",IF(J7220&lt;=2,"?ACTIVATED",IF(J7220&lt;&gt;"","?FAMILIAR",IF(F7220="NEW",IF(ISNA(VLOOKUP(E7220,#REF!,1,FALSE())),"?TYPE_IDENTIFIABLE","?REFERENTIAL"),"_")))))</f>
        <v> </v>
      </c>
      <c r="H7220" s="25" t="str">
        <f>IF(J7220&lt;&gt;1,"",IF(I7220="SBJ","CB","?"))</f>
        <v> </v>
      </c>
      <c r="I7220" s="26" t="str">
        <f>IF(OR(E7220="",E7220="!!!",F7220="NEW"),"",INDEX(B7219:B$2,-1+SUMPRODUCT(MAX(ROW(E7219:E$2)*(E7220=E7219:E$2)))))</f>
        <v> </v>
      </c>
      <c r="J7220" s="26" t="str">
        <f>IF(OR(E7220="",E7220="!!!",F7220="NEW"),"",COUNTBLANK(OFFSET(A$1,,,SUMPRODUCT(MAX(ROW(E$2:E7220)*(E7220=E$2:E7220)))))-COUNTBLANK(OFFSET(A$1,,,SUMPRODUCT(MAX(ROW(E$1:E7219)*(E2=E$1:E7219))))))</f>
        <v> </v>
      </c>
      <c r="K7220" s="26" t="str">
        <f>IF(OR(E7220="",E7220="!!!",F7220="NEW"),"",INDEX(J$1:J7219,SUMPRODUCT(MAX(ROW(E$1:E7219)*(E7220=E$1:E7219)))))</f>
        <v> </v>
      </c>
      <c r="L7220" s="27"/>
    </row>
    <row r="7221" spans="1:12">
      <c r="A7221" s="20" t="s">
        <v>974</v>
      </c>
      <c r="E7221" s="22">
        <f>IF(D7221="?OLD","!!!","")</f>
        <v/>
      </c>
      <c r="F7221" s="23" t="str">
        <f>IF(OR(E7221="",E7221="!!!"),"",IF(NOT(ISNA(VLOOKUP(E7221,E$1:E7220,1,FALSE()))),"OLD",IF(AND(E7221&lt;&gt;"",E7221&lt;&gt;"!!!"),"NEW","")))</f>
        <v> </v>
      </c>
      <c r="G7221" s="24" t="str">
        <f>IF(OR(E7221="",E7221="!!!"),"",IF(OR(J7221=0,AND(J7221=1,K7221=1),AND(J7221=1,I7221="SBJ"),AND(J7221=1,I7221=0)),"?IN_FOCUS",IF(J7221&lt;=2,"?ACTIVATED",IF(J7221&lt;&gt;"","?FAMILIAR",IF(F7221="NEW",IF(ISNA(VLOOKUP(E7221,#REF!,1,FALSE())),"?TYPE_IDENTIFIABLE","?REFERENTIAL"),"_")))))</f>
        <v> </v>
      </c>
      <c r="H7221" s="25" t="str">
        <f>IF(J7221&lt;&gt;1,"",IF(I7221="SBJ","CB","?"))</f>
        <v> </v>
      </c>
      <c r="I7221" s="26" t="str">
        <f>IF(OR(E7221="",E7221="!!!",F7221="NEW"),"",INDEX(B7220:B$2,-1+SUMPRODUCT(MAX(ROW(E7220:E$2)*(E7221=E7220:E$2)))))</f>
        <v> </v>
      </c>
      <c r="J7221" s="26" t="str">
        <f>IF(OR(E7221="",E7221="!!!",F7221="NEW"),"",COUNTBLANK(OFFSET(A$1,,,SUMPRODUCT(MAX(ROW(E$2:E7221)*(E7221=E$2:E7221)))))-COUNTBLANK(OFFSET(A$1,,,SUMPRODUCT(MAX(ROW(E$1:E7220)*(E2=E$1:E7220))))))</f>
        <v> </v>
      </c>
      <c r="K7221" s="26" t="str">
        <f>IF(OR(E7221="",E7221="!!!",F7221="NEW"),"",INDEX(J$1:J7220,SUMPRODUCT(MAX(ROW(E$1:E7220)*(E7221=E$1:E7220)))))</f>
        <v> </v>
      </c>
      <c r="L7221" s="27"/>
    </row>
    <row r="7222" spans="1:12">
      <c r="A7222" s="20" t="s">
        <v>1280</v>
      </c>
      <c r="B7222" s="21" t="s">
        <v>1046</v>
      </c>
      <c r="C7222" s="21" t="s">
        <v>1050</v>
      </c>
      <c r="D7222" s="21" t="s">
        <v>964</v>
      </c>
      <c r="E7222" s="22">
        <f>IF(D7222="?OLD","!!!","")</f>
        <v/>
      </c>
      <c r="F7222" s="23" t="str">
        <f>IF(OR(E7222="",E7222="!!!"),"",IF(NOT(ISNA(VLOOKUP(E7222,E$1:E7221,1,FALSE()))),"OLD",IF(AND(E7222&lt;&gt;"",E7222&lt;&gt;"!!!"),"NEW","")))</f>
        <v> </v>
      </c>
      <c r="G7222" s="24" t="str">
        <f>IF(OR(E7222="",E7222="!!!"),"",IF(OR(J7222=0,AND(J7222=1,K7222=1),AND(J7222=1,I7222="SBJ"),AND(J7222=1,I7222=0)),"?IN_FOCUS",IF(J7222&lt;=2,"?ACTIVATED",IF(J7222&lt;&gt;"","?FAMILIAR",IF(F7222="NEW",IF(ISNA(VLOOKUP(E7222,#REF!,1,FALSE())),"?TYPE_IDENTIFIABLE","?REFERENTIAL"),"_")))))</f>
        <v> </v>
      </c>
      <c r="H7222" s="25" t="str">
        <f>IF(J7222&lt;&gt;1,"",IF(I7222="SBJ","CB","?"))</f>
        <v> </v>
      </c>
      <c r="I7222" s="26" t="str">
        <f>IF(OR(E7222="",E7222="!!!",F7222="NEW"),"",INDEX(B7221:B$2,-1+SUMPRODUCT(MAX(ROW(E7221:E$2)*(E7222=E7221:E$2)))))</f>
        <v> </v>
      </c>
      <c r="J7222" s="26" t="str">
        <f>IF(OR(E7222="",E7222="!!!",F7222="NEW"),"",COUNTBLANK(OFFSET(A$1,,,SUMPRODUCT(MAX(ROW(E$2:E7222)*(E7222=E$2:E7222)))))-COUNTBLANK(OFFSET(A$1,,,SUMPRODUCT(MAX(ROW(E$1:E7221)*(E2=E$1:E7221))))))</f>
        <v> </v>
      </c>
      <c r="K7222" s="26" t="str">
        <f>IF(OR(E7222="",E7222="!!!",F7222="NEW"),"",INDEX(J$1:J7221,SUMPRODUCT(MAX(ROW(E$1:E7221)*(E7222=E$1:E7221)))))</f>
        <v> </v>
      </c>
      <c r="L7222" s="27"/>
    </row>
    <row r="7223" spans="1:12">
      <c r="A7223" s="20" t="s">
        <v>1632</v>
      </c>
      <c r="E7223" s="22">
        <f>IF(D7223="?OLD","!!!","")</f>
        <v/>
      </c>
      <c r="F7223" s="23" t="str">
        <f>IF(OR(E7223="",E7223="!!!"),"",IF(NOT(ISNA(VLOOKUP(E7223,E$1:E7222,1,FALSE()))),"OLD",IF(AND(E7223&lt;&gt;"",E7223&lt;&gt;"!!!"),"NEW","")))</f>
        <v> </v>
      </c>
      <c r="G7223" s="24" t="str">
        <f>IF(OR(E7223="",E7223="!!!"),"",IF(OR(J7223=0,AND(J7223=1,K7223=1),AND(J7223=1,I7223="SBJ"),AND(J7223=1,I7223=0)),"?IN_FOCUS",IF(J7223&lt;=2,"?ACTIVATED",IF(J7223&lt;&gt;"","?FAMILIAR",IF(F7223="NEW",IF(ISNA(VLOOKUP(E7223,#REF!,1,FALSE())),"?TYPE_IDENTIFIABLE","?REFERENTIAL"),"_")))))</f>
        <v> </v>
      </c>
      <c r="H7223" s="25" t="str">
        <f>IF(J7223&lt;&gt;1,"",IF(I7223="SBJ","CB","?"))</f>
        <v> </v>
      </c>
      <c r="I7223" s="26" t="str">
        <f>IF(OR(E7223="",E7223="!!!",F7223="NEW"),"",INDEX(B7222:B$2,-1+SUMPRODUCT(MAX(ROW(E7222:E$2)*(E7223=E7222:E$2)))))</f>
        <v> </v>
      </c>
      <c r="J7223" s="26" t="str">
        <f>IF(OR(E7223="",E7223="!!!",F7223="NEW"),"",COUNTBLANK(OFFSET(A$1,,,SUMPRODUCT(MAX(ROW(E$2:E7223)*(E7223=E$2:E7223)))))-COUNTBLANK(OFFSET(A$1,,,SUMPRODUCT(MAX(ROW(E$1:E7222)*(E2=E$1:E7222))))))</f>
        <v> </v>
      </c>
      <c r="K7223" s="26" t="str">
        <f>IF(OR(E7223="",E7223="!!!",F7223="NEW"),"",INDEX(J$1:J7222,SUMPRODUCT(MAX(ROW(E$1:E7222)*(E7223=E$1:E7222)))))</f>
        <v> </v>
      </c>
      <c r="L7223" s="27"/>
    </row>
    <row r="7224" spans="1:12">
      <c r="A7224" s="20" t="s">
        <v>70</v>
      </c>
      <c r="E7224" s="22">
        <f>IF(D7224="?OLD","!!!","")</f>
        <v/>
      </c>
      <c r="F7224" s="23" t="str">
        <f>IF(OR(E7224="",E7224="!!!"),"",IF(NOT(ISNA(VLOOKUP(E7224,E$1:E7223,1,FALSE()))),"OLD",IF(AND(E7224&lt;&gt;"",E7224&lt;&gt;"!!!"),"NEW","")))</f>
        <v> </v>
      </c>
      <c r="G7224" s="24" t="str">
        <f>IF(OR(E7224="",E7224="!!!"),"",IF(OR(J7224=0,AND(J7224=1,K7224=1),AND(J7224=1,I7224="SBJ"),AND(J7224=1,I7224=0)),"?IN_FOCUS",IF(J7224&lt;=2,"?ACTIVATED",IF(J7224&lt;&gt;"","?FAMILIAR",IF(F7224="NEW",IF(ISNA(VLOOKUP(E7224,#REF!,1,FALSE())),"?TYPE_IDENTIFIABLE","?REFERENTIAL"),"_")))))</f>
        <v> </v>
      </c>
      <c r="H7224" s="25" t="str">
        <f>IF(J7224&lt;&gt;1,"",IF(I7224="SBJ","CB","?"))</f>
        <v> </v>
      </c>
      <c r="I7224" s="26" t="str">
        <f>IF(OR(E7224="",E7224="!!!",F7224="NEW"),"",INDEX(B7223:B$2,-1+SUMPRODUCT(MAX(ROW(E7223:E$2)*(E7224=E7223:E$2)))))</f>
        <v> </v>
      </c>
      <c r="J7224" s="26" t="str">
        <f>IF(OR(E7224="",E7224="!!!",F7224="NEW"),"",COUNTBLANK(OFFSET(A$1,,,SUMPRODUCT(MAX(ROW(E$2:E7224)*(E7224=E$2:E7224)))))-COUNTBLANK(OFFSET(A$1,,,SUMPRODUCT(MAX(ROW(E$1:E7223)*(E2=E$1:E7223))))))</f>
        <v> </v>
      </c>
      <c r="K7224" s="26" t="str">
        <f>IF(OR(E7224="",E7224="!!!",F7224="NEW"),"",INDEX(J$1:J7223,SUMPRODUCT(MAX(ROW(E$1:E7223)*(E7224=E$1:E7223)))))</f>
        <v> </v>
      </c>
      <c r="L7224" s="27"/>
    </row>
    <row r="7225" spans="1:12">
      <c r="A7225" s="20" t="s">
        <v>1019</v>
      </c>
      <c r="E7225" s="22">
        <f>IF(D7225="?OLD","!!!","")</f>
        <v/>
      </c>
      <c r="F7225" s="23" t="str">
        <f>IF(OR(E7225="",E7225="!!!"),"",IF(NOT(ISNA(VLOOKUP(E7225,E$1:E7224,1,FALSE()))),"OLD",IF(AND(E7225&lt;&gt;"",E7225&lt;&gt;"!!!"),"NEW","")))</f>
        <v> </v>
      </c>
      <c r="G7225" s="24" t="str">
        <f>IF(OR(E7225="",E7225="!!!"),"",IF(OR(J7225=0,AND(J7225=1,K7225=1),AND(J7225=1,I7225="SBJ"),AND(J7225=1,I7225=0)),"?IN_FOCUS",IF(J7225&lt;=2,"?ACTIVATED",IF(J7225&lt;&gt;"","?FAMILIAR",IF(F7225="NEW",IF(ISNA(VLOOKUP(E7225,#REF!,1,FALSE())),"?TYPE_IDENTIFIABLE","?REFERENTIAL"),"_")))))</f>
        <v> </v>
      </c>
      <c r="H7225" s="25" t="str">
        <f>IF(J7225&lt;&gt;1,"",IF(I7225="SBJ","CB","?"))</f>
        <v> </v>
      </c>
      <c r="I7225" s="26" t="str">
        <f>IF(OR(E7225="",E7225="!!!",F7225="NEW"),"",INDEX(B7224:B$2,-1+SUMPRODUCT(MAX(ROW(E7224:E$2)*(E7225=E7224:E$2)))))</f>
        <v> </v>
      </c>
      <c r="J7225" s="26" t="str">
        <f>IF(OR(E7225="",E7225="!!!",F7225="NEW"),"",COUNTBLANK(OFFSET(A$1,,,SUMPRODUCT(MAX(ROW(E$2:E7225)*(E7225=E$2:E7225)))))-COUNTBLANK(OFFSET(A$1,,,SUMPRODUCT(MAX(ROW(E$1:E7224)*(E2=E$1:E7224))))))</f>
        <v> </v>
      </c>
      <c r="K7225" s="26" t="str">
        <f>IF(OR(E7225="",E7225="!!!",F7225="NEW"),"",INDEX(J$1:J7224,SUMPRODUCT(MAX(ROW(E$1:E7224)*(E7225=E$1:E7224)))))</f>
        <v> </v>
      </c>
      <c r="L7225" s="27"/>
    </row>
    <row r="7226" spans="1:12">
      <c r="A7226" s="20" t="s">
        <v>989</v>
      </c>
      <c r="E7226" s="22">
        <f>IF(D7226="?OLD","!!!","")</f>
        <v/>
      </c>
      <c r="F7226" s="23" t="str">
        <f>IF(OR(E7226="",E7226="!!!"),"",IF(NOT(ISNA(VLOOKUP(E7226,E$1:E7225,1,FALSE()))),"OLD",IF(AND(E7226&lt;&gt;"",E7226&lt;&gt;"!!!"),"NEW","")))</f>
        <v> </v>
      </c>
      <c r="G7226" s="24" t="str">
        <f>IF(OR(E7226="",E7226="!!!"),"",IF(OR(J7226=0,AND(J7226=1,K7226=1),AND(J7226=1,I7226="SBJ"),AND(J7226=1,I7226=0)),"?IN_FOCUS",IF(J7226&lt;=2,"?ACTIVATED",IF(J7226&lt;&gt;"","?FAMILIAR",IF(F7226="NEW",IF(ISNA(VLOOKUP(E7226,#REF!,1,FALSE())),"?TYPE_IDENTIFIABLE","?REFERENTIAL"),"_")))))</f>
        <v> </v>
      </c>
      <c r="H7226" s="25" t="str">
        <f>IF(J7226&lt;&gt;1,"",IF(I7226="SBJ","CB","?"))</f>
        <v> </v>
      </c>
      <c r="I7226" s="26" t="str">
        <f>IF(OR(E7226="",E7226="!!!",F7226="NEW"),"",INDEX(B7225:B$2,-1+SUMPRODUCT(MAX(ROW(E7225:E$2)*(E7226=E7225:E$2)))))</f>
        <v> </v>
      </c>
      <c r="J7226" s="26" t="str">
        <f>IF(OR(E7226="",E7226="!!!",F7226="NEW"),"",COUNTBLANK(OFFSET(A$1,,,SUMPRODUCT(MAX(ROW(E$2:E7226)*(E7226=E$2:E7226)))))-COUNTBLANK(OFFSET(A$1,,,SUMPRODUCT(MAX(ROW(E$1:E7225)*(E2=E$1:E7225))))))</f>
        <v> </v>
      </c>
      <c r="K7226" s="26" t="str">
        <f>IF(OR(E7226="",E7226="!!!",F7226="NEW"),"",INDEX(J$1:J7225,SUMPRODUCT(MAX(ROW(E$1:E7225)*(E7226=E$1:E7225)))))</f>
        <v> </v>
      </c>
      <c r="L7226" s="27"/>
    </row>
    <row r="7227" spans="1:12">
      <c r="A7227" s="20" t="s">
        <v>1750</v>
      </c>
      <c r="B7227" s="21" t="s">
        <v>1156</v>
      </c>
      <c r="C7227" s="21" t="s">
        <v>1004</v>
      </c>
      <c r="E7227" s="22">
        <f>IF(D7227="?OLD","!!!","")</f>
        <v/>
      </c>
      <c r="F7227" s="23" t="str">
        <f>IF(OR(E7227="",E7227="!!!"),"",IF(NOT(ISNA(VLOOKUP(E7227,E$1:E7226,1,FALSE()))),"OLD",IF(AND(E7227&lt;&gt;"",E7227&lt;&gt;"!!!"),"NEW","")))</f>
        <v> </v>
      </c>
      <c r="G7227" s="24" t="str">
        <f>IF(OR(E7227="",E7227="!!!"),"",IF(OR(J7227=0,AND(J7227=1,K7227=1),AND(J7227=1,I7227="SBJ"),AND(J7227=1,I7227=0)),"?IN_FOCUS",IF(J7227&lt;=2,"?ACTIVATED",IF(J7227&lt;&gt;"","?FAMILIAR",IF(F7227="NEW",IF(ISNA(VLOOKUP(E7227,#REF!,1,FALSE())),"?TYPE_IDENTIFIABLE","?REFERENTIAL"),"_")))))</f>
        <v> </v>
      </c>
      <c r="H7227" s="25" t="str">
        <f>IF(J7227&lt;&gt;1,"",IF(I7227="SBJ","CB","?"))</f>
        <v> </v>
      </c>
      <c r="I7227" s="26" t="str">
        <f>IF(OR(E7227="",E7227="!!!",F7227="NEW"),"",INDEX(B7226:B$2,-1+SUMPRODUCT(MAX(ROW(E7226:E$2)*(E7227=E7226:E$2)))))</f>
        <v> </v>
      </c>
      <c r="J7227" s="26" t="str">
        <f>IF(OR(E7227="",E7227="!!!",F7227="NEW"),"",COUNTBLANK(OFFSET(A$1,,,SUMPRODUCT(MAX(ROW(E$2:E7227)*(E7227=E$2:E7227)))))-COUNTBLANK(OFFSET(A$1,,,SUMPRODUCT(MAX(ROW(E$1:E7226)*(E2=E$1:E7226))))))</f>
        <v> </v>
      </c>
      <c r="K7227" s="26" t="str">
        <f>IF(OR(E7227="",E7227="!!!",F7227="NEW"),"",INDEX(J$1:J7226,SUMPRODUCT(MAX(ROW(E$1:E7226)*(E7227=E$1:E7226)))))</f>
        <v> </v>
      </c>
      <c r="L7227" s="27"/>
    </row>
    <row r="7228" spans="1:12">
      <c r="A7228" s="20" t="s">
        <v>970</v>
      </c>
      <c r="E7228" s="22">
        <f>IF(D7228="?OLD","!!!","")</f>
        <v/>
      </c>
      <c r="F7228" s="23" t="str">
        <f>IF(OR(E7228="",E7228="!!!"),"",IF(NOT(ISNA(VLOOKUP(E7228,E$1:E7227,1,FALSE()))),"OLD",IF(AND(E7228&lt;&gt;"",E7228&lt;&gt;"!!!"),"NEW","")))</f>
        <v> </v>
      </c>
      <c r="G7228" s="24" t="str">
        <f>IF(OR(E7228="",E7228="!!!"),"",IF(OR(J7228=0,AND(J7228=1,K7228=1),AND(J7228=1,I7228="SBJ"),AND(J7228=1,I7228=0)),"?IN_FOCUS",IF(J7228&lt;=2,"?ACTIVATED",IF(J7228&lt;&gt;"","?FAMILIAR",IF(F7228="NEW",IF(ISNA(VLOOKUP(E7228,#REF!,1,FALSE())),"?TYPE_IDENTIFIABLE","?REFERENTIAL"),"_")))))</f>
        <v> </v>
      </c>
      <c r="H7228" s="25" t="str">
        <f>IF(J7228&lt;&gt;1,"",IF(I7228="SBJ","CB","?"))</f>
        <v> </v>
      </c>
      <c r="I7228" s="26" t="str">
        <f>IF(OR(E7228="",E7228="!!!",F7228="NEW"),"",INDEX(B7227:B$2,-1+SUMPRODUCT(MAX(ROW(E7227:E$2)*(E7228=E7227:E$2)))))</f>
        <v> </v>
      </c>
      <c r="J7228" s="26" t="str">
        <f>IF(OR(E7228="",E7228="!!!",F7228="NEW"),"",COUNTBLANK(OFFSET(A$1,,,SUMPRODUCT(MAX(ROW(E$2:E7228)*(E7228=E$2:E7228)))))-COUNTBLANK(OFFSET(A$1,,,SUMPRODUCT(MAX(ROW(E$1:E7227)*(E2=E$1:E7227))))))</f>
        <v> </v>
      </c>
      <c r="K7228" s="26" t="str">
        <f>IF(OR(E7228="",E7228="!!!",F7228="NEW"),"",INDEX(J$1:J7227,SUMPRODUCT(MAX(ROW(E$1:E7227)*(E7228=E$1:E7227)))))</f>
        <v> </v>
      </c>
      <c r="L7228" s="27"/>
    </row>
    <row r="7229" spans="1:12">
      <c r="A7229" s="20" t="s">
        <v>971</v>
      </c>
      <c r="E7229" s="22">
        <f>IF(D7229="?OLD","!!!","")</f>
        <v/>
      </c>
      <c r="F7229" s="23" t="str">
        <f>IF(OR(E7229="",E7229="!!!"),"",IF(NOT(ISNA(VLOOKUP(E7229,E$1:E7228,1,FALSE()))),"OLD",IF(AND(E7229&lt;&gt;"",E7229&lt;&gt;"!!!"),"NEW","")))</f>
        <v> </v>
      </c>
      <c r="G7229" s="24" t="str">
        <f>IF(OR(E7229="",E7229="!!!"),"",IF(OR(J7229=0,AND(J7229=1,K7229=1),AND(J7229=1,I7229="SBJ"),AND(J7229=1,I7229=0)),"?IN_FOCUS",IF(J7229&lt;=2,"?ACTIVATED",IF(J7229&lt;&gt;"","?FAMILIAR",IF(F7229="NEW",IF(ISNA(VLOOKUP(E7229,#REF!,1,FALSE())),"?TYPE_IDENTIFIABLE","?REFERENTIAL"),"_")))))</f>
        <v> </v>
      </c>
      <c r="H7229" s="25" t="str">
        <f>IF(J7229&lt;&gt;1,"",IF(I7229="SBJ","CB","?"))</f>
        <v> </v>
      </c>
      <c r="I7229" s="26" t="str">
        <f>IF(OR(E7229="",E7229="!!!",F7229="NEW"),"",INDEX(B7228:B$2,-1+SUMPRODUCT(MAX(ROW(E7228:E$2)*(E7229=E7228:E$2)))))</f>
        <v> </v>
      </c>
      <c r="J7229" s="26" t="str">
        <f>IF(OR(E7229="",E7229="!!!",F7229="NEW"),"",COUNTBLANK(OFFSET(A$1,,,SUMPRODUCT(MAX(ROW(E$2:E7229)*(E7229=E$2:E7229)))))-COUNTBLANK(OFFSET(A$1,,,SUMPRODUCT(MAX(ROW(E$1:E7228)*(E2=E$1:E7228))))))</f>
        <v> </v>
      </c>
      <c r="K7229" s="26" t="str">
        <f>IF(OR(E7229="",E7229="!!!",F7229="NEW"),"",INDEX(J$1:J7228,SUMPRODUCT(MAX(ROW(E$1:E7228)*(E7229=E$1:E7228)))))</f>
        <v> </v>
      </c>
      <c r="L7229" s="27"/>
    </row>
    <row r="7230" spans="1:12">
      <c r="A7230" s="20" t="s">
        <v>1942</v>
      </c>
      <c r="B7230" s="21" t="s">
        <v>980</v>
      </c>
      <c r="C7230" s="21" t="s">
        <v>969</v>
      </c>
      <c r="D7230" s="21" t="s">
        <v>964</v>
      </c>
      <c r="E7230" s="22">
        <f>IF(D7230="?OLD","!!!","")</f>
        <v/>
      </c>
      <c r="F7230" s="23" t="str">
        <f>IF(OR(E7230="",E7230="!!!"),"",IF(NOT(ISNA(VLOOKUP(E7230,E$1:E7229,1,FALSE()))),"OLD",IF(AND(E7230&lt;&gt;"",E7230&lt;&gt;"!!!"),"NEW","")))</f>
        <v> </v>
      </c>
      <c r="G7230" s="24" t="str">
        <f>IF(OR(E7230="",E7230="!!!"),"",IF(OR(J7230=0,AND(J7230=1,K7230=1),AND(J7230=1,I7230="SBJ"),AND(J7230=1,I7230=0)),"?IN_FOCUS",IF(J7230&lt;=2,"?ACTIVATED",IF(J7230&lt;&gt;"","?FAMILIAR",IF(F7230="NEW",IF(ISNA(VLOOKUP(E7230,#REF!,1,FALSE())),"?TYPE_IDENTIFIABLE","?REFERENTIAL"),"_")))))</f>
        <v> </v>
      </c>
      <c r="H7230" s="25" t="str">
        <f>IF(J7230&lt;&gt;1,"",IF(I7230="SBJ","CB","?"))</f>
        <v> </v>
      </c>
      <c r="I7230" s="26" t="str">
        <f>IF(OR(E7230="",E7230="!!!",F7230="NEW"),"",INDEX(B7229:B$2,-1+SUMPRODUCT(MAX(ROW(E7229:E$2)*(E7230=E7229:E$2)))))</f>
        <v> </v>
      </c>
      <c r="J7230" s="26" t="str">
        <f>IF(OR(E7230="",E7230="!!!",F7230="NEW"),"",COUNTBLANK(OFFSET(A$1,,,SUMPRODUCT(MAX(ROW(E$2:E7230)*(E7230=E$2:E7230)))))-COUNTBLANK(OFFSET(A$1,,,SUMPRODUCT(MAX(ROW(E$1:E7229)*(E2=E$1:E7229))))))</f>
        <v> </v>
      </c>
      <c r="K7230" s="26" t="str">
        <f>IF(OR(E7230="",E7230="!!!",F7230="NEW"),"",INDEX(J$1:J7229,SUMPRODUCT(MAX(ROW(E$1:E7229)*(E7230=E$1:E7229)))))</f>
        <v> </v>
      </c>
      <c r="L7230" s="27"/>
    </row>
    <row r="7231" spans="1:12">
      <c r="A7231" s="20" t="s">
        <v>2655</v>
      </c>
      <c r="E7231" s="22">
        <f>IF(D7231="?OLD","!!!","")</f>
        <v/>
      </c>
      <c r="F7231" s="23" t="str">
        <f>IF(OR(E7231="",E7231="!!!"),"",IF(NOT(ISNA(VLOOKUP(E7231,E$1:E7230,1,FALSE()))),"OLD",IF(AND(E7231&lt;&gt;"",E7231&lt;&gt;"!!!"),"NEW","")))</f>
        <v> </v>
      </c>
      <c r="G7231" s="24" t="str">
        <f>IF(OR(E7231="",E7231="!!!"),"",IF(OR(J7231=0,AND(J7231=1,K7231=1),AND(J7231=1,I7231="SBJ"),AND(J7231=1,I7231=0)),"?IN_FOCUS",IF(J7231&lt;=2,"?ACTIVATED",IF(J7231&lt;&gt;"","?FAMILIAR",IF(F7231="NEW",IF(ISNA(VLOOKUP(E7231,#REF!,1,FALSE())),"?TYPE_IDENTIFIABLE","?REFERENTIAL"),"_")))))</f>
        <v> </v>
      </c>
      <c r="H7231" s="25" t="str">
        <f>IF(J7231&lt;&gt;1,"",IF(I7231="SBJ","CB","?"))</f>
        <v> </v>
      </c>
      <c r="I7231" s="26" t="str">
        <f>IF(OR(E7231="",E7231="!!!",F7231="NEW"),"",INDEX(B7230:B$2,-1+SUMPRODUCT(MAX(ROW(E7230:E$2)*(E7231=E7230:E$2)))))</f>
        <v> </v>
      </c>
      <c r="J7231" s="26" t="str">
        <f>IF(OR(E7231="",E7231="!!!",F7231="NEW"),"",COUNTBLANK(OFFSET(A$1,,,SUMPRODUCT(MAX(ROW(E$2:E7231)*(E7231=E$2:E7231)))))-COUNTBLANK(OFFSET(A$1,,,SUMPRODUCT(MAX(ROW(E$1:E7230)*(E2=E$1:E7230))))))</f>
        <v> </v>
      </c>
      <c r="K7231" s="26" t="str">
        <f>IF(OR(E7231="",E7231="!!!",F7231="NEW"),"",INDEX(J$1:J7230,SUMPRODUCT(MAX(ROW(E$1:E7230)*(E7231=E$1:E7230)))))</f>
        <v> </v>
      </c>
      <c r="L7231" s="27"/>
    </row>
    <row r="7232" spans="1:12">
      <c r="A7232" s="20" t="s">
        <v>1094</v>
      </c>
      <c r="E7232" s="22">
        <f>IF(D7232="?OLD","!!!","")</f>
        <v/>
      </c>
      <c r="F7232" s="23" t="str">
        <f>IF(OR(E7232="",E7232="!!!"),"",IF(NOT(ISNA(VLOOKUP(E7232,E$1:E7231,1,FALSE()))),"OLD",IF(AND(E7232&lt;&gt;"",E7232&lt;&gt;"!!!"),"NEW","")))</f>
        <v> </v>
      </c>
      <c r="G7232" s="24" t="str">
        <f>IF(OR(E7232="",E7232="!!!"),"",IF(OR(J7232=0,AND(J7232=1,K7232=1),AND(J7232=1,I7232="SBJ"),AND(J7232=1,I7232=0)),"?IN_FOCUS",IF(J7232&lt;=2,"?ACTIVATED",IF(J7232&lt;&gt;"","?FAMILIAR",IF(F7232="NEW",IF(ISNA(VLOOKUP(E7232,#REF!,1,FALSE())),"?TYPE_IDENTIFIABLE","?REFERENTIAL"),"_")))))</f>
        <v> </v>
      </c>
      <c r="H7232" s="25" t="str">
        <f>IF(J7232&lt;&gt;1,"",IF(I7232="SBJ","CB","?"))</f>
        <v> </v>
      </c>
      <c r="I7232" s="26" t="str">
        <f>IF(OR(E7232="",E7232="!!!",F7232="NEW"),"",INDEX(B7231:B$2,-1+SUMPRODUCT(MAX(ROW(E7231:E$2)*(E7232=E7231:E$2)))))</f>
        <v> </v>
      </c>
      <c r="J7232" s="26" t="str">
        <f>IF(OR(E7232="",E7232="!!!",F7232="NEW"),"",COUNTBLANK(OFFSET(A$1,,,SUMPRODUCT(MAX(ROW(E$2:E7232)*(E7232=E$2:E7232)))))-COUNTBLANK(OFFSET(A$1,,,SUMPRODUCT(MAX(ROW(E$1:E7231)*(E2=E$1:E7231))))))</f>
        <v> </v>
      </c>
      <c r="K7232" s="26" t="str">
        <f>IF(OR(E7232="",E7232="!!!",F7232="NEW"),"",INDEX(J$1:J7231,SUMPRODUCT(MAX(ROW(E$1:E7231)*(E7232=E$1:E7231)))))</f>
        <v> </v>
      </c>
      <c r="L7232" s="27"/>
    </row>
    <row r="7233" spans="1:12">
      <c r="A7233" s="20" t="s">
        <v>970</v>
      </c>
      <c r="E7233" s="22">
        <f>IF(D7233="?OLD","!!!","")</f>
        <v/>
      </c>
      <c r="F7233" s="23" t="str">
        <f>IF(OR(E7233="",E7233="!!!"),"",IF(NOT(ISNA(VLOOKUP(E7233,E$1:E7232,1,FALSE()))),"OLD",IF(AND(E7233&lt;&gt;"",E7233&lt;&gt;"!!!"),"NEW","")))</f>
        <v> </v>
      </c>
      <c r="G7233" s="24" t="str">
        <f>IF(OR(E7233="",E7233="!!!"),"",IF(OR(J7233=0,AND(J7233=1,K7233=1),AND(J7233=1,I7233="SBJ"),AND(J7233=1,I7233=0)),"?IN_FOCUS",IF(J7233&lt;=2,"?ACTIVATED",IF(J7233&lt;&gt;"","?FAMILIAR",IF(F7233="NEW",IF(ISNA(VLOOKUP(E7233,#REF!,1,FALSE())),"?TYPE_IDENTIFIABLE","?REFERENTIAL"),"_")))))</f>
        <v> </v>
      </c>
      <c r="H7233" s="25" t="str">
        <f>IF(J7233&lt;&gt;1,"",IF(I7233="SBJ","CB","?"))</f>
        <v> </v>
      </c>
      <c r="I7233" s="26" t="str">
        <f>IF(OR(E7233="",E7233="!!!",F7233="NEW"),"",INDEX(B7232:B$2,-1+SUMPRODUCT(MAX(ROW(E7232:E$2)*(E7233=E7232:E$2)))))</f>
        <v> </v>
      </c>
      <c r="J7233" s="26" t="str">
        <f>IF(OR(E7233="",E7233="!!!",F7233="NEW"),"",COUNTBLANK(OFFSET(A$1,,,SUMPRODUCT(MAX(ROW(E$2:E7233)*(E7233=E$2:E7233)))))-COUNTBLANK(OFFSET(A$1,,,SUMPRODUCT(MAX(ROW(E$1:E7232)*(E2=E$1:E7232))))))</f>
        <v> </v>
      </c>
      <c r="K7233" s="26" t="str">
        <f>IF(OR(E7233="",E7233="!!!",F7233="NEW"),"",INDEX(J$1:J7232,SUMPRODUCT(MAX(ROW(E$1:E7232)*(E7233=E$1:E7232)))))</f>
        <v> </v>
      </c>
      <c r="L7233" s="27"/>
    </row>
    <row r="7234" spans="1:12">
      <c r="A7234" s="20" t="s">
        <v>971</v>
      </c>
      <c r="E7234" s="22">
        <f>IF(D7234="?OLD","!!!","")</f>
        <v/>
      </c>
      <c r="F7234" s="23" t="str">
        <f>IF(OR(E7234="",E7234="!!!"),"",IF(NOT(ISNA(VLOOKUP(E7234,E$1:E7233,1,FALSE()))),"OLD",IF(AND(E7234&lt;&gt;"",E7234&lt;&gt;"!!!"),"NEW","")))</f>
        <v> </v>
      </c>
      <c r="G7234" s="24" t="str">
        <f>IF(OR(E7234="",E7234="!!!"),"",IF(OR(J7234=0,AND(J7234=1,K7234=1),AND(J7234=1,I7234="SBJ"),AND(J7234=1,I7234=0)),"?IN_FOCUS",IF(J7234&lt;=2,"?ACTIVATED",IF(J7234&lt;&gt;"","?FAMILIAR",IF(F7234="NEW",IF(ISNA(VLOOKUP(E7234,#REF!,1,FALSE())),"?TYPE_IDENTIFIABLE","?REFERENTIAL"),"_")))))</f>
        <v> </v>
      </c>
      <c r="H7234" s="25" t="str">
        <f>IF(J7234&lt;&gt;1,"",IF(I7234="SBJ","CB","?"))</f>
        <v> </v>
      </c>
      <c r="I7234" s="26" t="str">
        <f>IF(OR(E7234="",E7234="!!!",F7234="NEW"),"",INDEX(B7233:B$2,-1+SUMPRODUCT(MAX(ROW(E7233:E$2)*(E7234=E7233:E$2)))))</f>
        <v> </v>
      </c>
      <c r="J7234" s="26" t="str">
        <f>IF(OR(E7234="",E7234="!!!",F7234="NEW"),"",COUNTBLANK(OFFSET(A$1,,,SUMPRODUCT(MAX(ROW(E$2:E7234)*(E7234=E$2:E7234)))))-COUNTBLANK(OFFSET(A$1,,,SUMPRODUCT(MAX(ROW(E$1:E7233)*(E2=E$1:E7233))))))</f>
        <v> </v>
      </c>
      <c r="K7234" s="26" t="str">
        <f>IF(OR(E7234="",E7234="!!!",F7234="NEW"),"",INDEX(J$1:J7233,SUMPRODUCT(MAX(ROW(E$1:E7233)*(E7234=E$1:E7233)))))</f>
        <v> </v>
      </c>
      <c r="L7234" s="27"/>
    </row>
    <row r="7235" spans="1:12">
      <c r="A7235" s="20" t="s">
        <v>2656</v>
      </c>
      <c r="B7235" s="21" t="s">
        <v>1000</v>
      </c>
      <c r="C7235" s="21" t="s">
        <v>969</v>
      </c>
      <c r="D7235" s="21" t="s">
        <v>964</v>
      </c>
      <c r="E7235" s="22">
        <f>IF(D7235="?OLD","!!!","")</f>
        <v/>
      </c>
      <c r="F7235" s="23" t="str">
        <f>IF(OR(E7235="",E7235="!!!"),"",IF(NOT(ISNA(VLOOKUP(E7235,E$1:E7234,1,FALSE()))),"OLD",IF(AND(E7235&lt;&gt;"",E7235&lt;&gt;"!!!"),"NEW","")))</f>
        <v> </v>
      </c>
      <c r="G7235" s="24" t="str">
        <f>IF(OR(E7235="",E7235="!!!"),"",IF(OR(J7235=0,AND(J7235=1,K7235=1),AND(J7235=1,I7235="SBJ"),AND(J7235=1,I7235=0)),"?IN_FOCUS",IF(J7235&lt;=2,"?ACTIVATED",IF(J7235&lt;&gt;"","?FAMILIAR",IF(F7235="NEW",IF(ISNA(VLOOKUP(E7235,#REF!,1,FALSE())),"?TYPE_IDENTIFIABLE","?REFERENTIAL"),"_")))))</f>
        <v> </v>
      </c>
      <c r="H7235" s="25" t="str">
        <f>IF(J7235&lt;&gt;1,"",IF(I7235="SBJ","CB","?"))</f>
        <v> </v>
      </c>
      <c r="I7235" s="26" t="str">
        <f>IF(OR(E7235="",E7235="!!!",F7235="NEW"),"",INDEX(B7234:B$2,-1+SUMPRODUCT(MAX(ROW(E7234:E$2)*(E7235=E7234:E$2)))))</f>
        <v> </v>
      </c>
      <c r="J7235" s="26" t="str">
        <f>IF(OR(E7235="",E7235="!!!",F7235="NEW"),"",COUNTBLANK(OFFSET(A$1,,,SUMPRODUCT(MAX(ROW(E$2:E7235)*(E7235=E$2:E7235)))))-COUNTBLANK(OFFSET(A$1,,,SUMPRODUCT(MAX(ROW(E$1:E7234)*(E2=E$1:E7234))))))</f>
        <v> </v>
      </c>
      <c r="K7235" s="26" t="str">
        <f>IF(OR(E7235="",E7235="!!!",F7235="NEW"),"",INDEX(J$1:J7234,SUMPRODUCT(MAX(ROW(E$1:E7234)*(E7235=E$1:E7234)))))</f>
        <v> </v>
      </c>
      <c r="L7235" s="27"/>
    </row>
    <row r="7236" spans="1:12">
      <c r="A7236" s="20" t="s">
        <v>2657</v>
      </c>
      <c r="E7236" s="22">
        <f>IF(D7236="?OLD","!!!","")</f>
        <v/>
      </c>
      <c r="F7236" s="23" t="str">
        <f>IF(OR(E7236="",E7236="!!!"),"",IF(NOT(ISNA(VLOOKUP(E7236,E$1:E7235,1,FALSE()))),"OLD",IF(AND(E7236&lt;&gt;"",E7236&lt;&gt;"!!!"),"NEW","")))</f>
        <v> </v>
      </c>
      <c r="G7236" s="24" t="str">
        <f>IF(OR(E7236="",E7236="!!!"),"",IF(OR(J7236=0,AND(J7236=1,K7236=1),AND(J7236=1,I7236="SBJ"),AND(J7236=1,I7236=0)),"?IN_FOCUS",IF(J7236&lt;=2,"?ACTIVATED",IF(J7236&lt;&gt;"","?FAMILIAR",IF(F7236="NEW",IF(ISNA(VLOOKUP(E7236,#REF!,1,FALSE())),"?TYPE_IDENTIFIABLE","?REFERENTIAL"),"_")))))</f>
        <v> </v>
      </c>
      <c r="H7236" s="25" t="str">
        <f>IF(J7236&lt;&gt;1,"",IF(I7236="SBJ","CB","?"))</f>
        <v> </v>
      </c>
      <c r="I7236" s="26" t="str">
        <f>IF(OR(E7236="",E7236="!!!",F7236="NEW"),"",INDEX(B7235:B$2,-1+SUMPRODUCT(MAX(ROW(E7235:E$2)*(E7236=E7235:E$2)))))</f>
        <v> </v>
      </c>
      <c r="J7236" s="26" t="str">
        <f>IF(OR(E7236="",E7236="!!!",F7236="NEW"),"",COUNTBLANK(OFFSET(A$1,,,SUMPRODUCT(MAX(ROW(E$2:E7236)*(E7236=E$2:E7236)))))-COUNTBLANK(OFFSET(A$1,,,SUMPRODUCT(MAX(ROW(E$1:E7235)*(E2=E$1:E7235))))))</f>
        <v> </v>
      </c>
      <c r="K7236" s="26" t="str">
        <f>IF(OR(E7236="",E7236="!!!",F7236="NEW"),"",INDEX(J$1:J7235,SUMPRODUCT(MAX(ROW(E$1:E7235)*(E7236=E$1:E7235)))))</f>
        <v> </v>
      </c>
      <c r="L7236" s="27"/>
    </row>
    <row r="7237" spans="1:12">
      <c r="A7237" s="20" t="s">
        <v>974</v>
      </c>
      <c r="E7237" s="22">
        <f>IF(D7237="?OLD","!!!","")</f>
        <v/>
      </c>
      <c r="F7237" s="23" t="str">
        <f>IF(OR(E7237="",E7237="!!!"),"",IF(NOT(ISNA(VLOOKUP(E7237,E$1:E7236,1,FALSE()))),"OLD",IF(AND(E7237&lt;&gt;"",E7237&lt;&gt;"!!!"),"NEW","")))</f>
        <v> </v>
      </c>
      <c r="G7237" s="24" t="str">
        <f>IF(OR(E7237="",E7237="!!!"),"",IF(OR(J7237=0,AND(J7237=1,K7237=1),AND(J7237=1,I7237="SBJ"),AND(J7237=1,I7237=0)),"?IN_FOCUS",IF(J7237&lt;=2,"?ACTIVATED",IF(J7237&lt;&gt;"","?FAMILIAR",IF(F7237="NEW",IF(ISNA(VLOOKUP(E7237,#REF!,1,FALSE())),"?TYPE_IDENTIFIABLE","?REFERENTIAL"),"_")))))</f>
        <v> </v>
      </c>
      <c r="H7237" s="25" t="str">
        <f>IF(J7237&lt;&gt;1,"",IF(I7237="SBJ","CB","?"))</f>
        <v> </v>
      </c>
      <c r="I7237" s="26" t="str">
        <f>IF(OR(E7237="",E7237="!!!",F7237="NEW"),"",INDEX(B7236:B$2,-1+SUMPRODUCT(MAX(ROW(E7236:E$2)*(E7237=E7236:E$2)))))</f>
        <v> </v>
      </c>
      <c r="J7237" s="26" t="str">
        <f>IF(OR(E7237="",E7237="!!!",F7237="NEW"),"",COUNTBLANK(OFFSET(A$1,,,SUMPRODUCT(MAX(ROW(E$2:E7237)*(E7237=E$2:E7237)))))-COUNTBLANK(OFFSET(A$1,,,SUMPRODUCT(MAX(ROW(E$1:E7236)*(E2=E$1:E7236))))))</f>
        <v> </v>
      </c>
      <c r="K7237" s="26" t="str">
        <f>IF(OR(E7237="",E7237="!!!",F7237="NEW"),"",INDEX(J$1:J7236,SUMPRODUCT(MAX(ROW(E$1:E7236)*(E7237=E$1:E7236)))))</f>
        <v> </v>
      </c>
      <c r="L7237" s="27"/>
    </row>
    <row r="7238" spans="1:12">
      <c r="A7238" s="20" t="s">
        <v>1094</v>
      </c>
      <c r="E7238" s="22">
        <f>IF(D7238="?OLD","!!!","")</f>
        <v/>
      </c>
      <c r="F7238" s="23" t="str">
        <f>IF(OR(E7238="",E7238="!!!"),"",IF(NOT(ISNA(VLOOKUP(E7238,E$1:E7237,1,FALSE()))),"OLD",IF(AND(E7238&lt;&gt;"",E7238&lt;&gt;"!!!"),"NEW","")))</f>
        <v> </v>
      </c>
      <c r="G7238" s="24" t="str">
        <f>IF(OR(E7238="",E7238="!!!"),"",IF(OR(J7238=0,AND(J7238=1,K7238=1),AND(J7238=1,I7238="SBJ"),AND(J7238=1,I7238=0)),"?IN_FOCUS",IF(J7238&lt;=2,"?ACTIVATED",IF(J7238&lt;&gt;"","?FAMILIAR",IF(F7238="NEW",IF(ISNA(VLOOKUP(E7238,#REF!,1,FALSE())),"?TYPE_IDENTIFIABLE","?REFERENTIAL"),"_")))))</f>
        <v> </v>
      </c>
      <c r="H7238" s="25" t="str">
        <f>IF(J7238&lt;&gt;1,"",IF(I7238="SBJ","CB","?"))</f>
        <v> </v>
      </c>
      <c r="I7238" s="26" t="str">
        <f>IF(OR(E7238="",E7238="!!!",F7238="NEW"),"",INDEX(B7237:B$2,-1+SUMPRODUCT(MAX(ROW(E7237:E$2)*(E7238=E7237:E$2)))))</f>
        <v> </v>
      </c>
      <c r="J7238" s="26" t="str">
        <f>IF(OR(E7238="",E7238="!!!",F7238="NEW"),"",COUNTBLANK(OFFSET(A$1,,,SUMPRODUCT(MAX(ROW(E$2:E7238)*(E7238=E$2:E7238)))))-COUNTBLANK(OFFSET(A$1,,,SUMPRODUCT(MAX(ROW(E$1:E7237)*(E2=E$1:E7237))))))</f>
        <v> </v>
      </c>
      <c r="K7238" s="26" t="str">
        <f>IF(OR(E7238="",E7238="!!!",F7238="NEW"),"",INDEX(J$1:J7237,SUMPRODUCT(MAX(ROW(E$1:E7237)*(E7238=E$1:E7237)))))</f>
        <v> </v>
      </c>
      <c r="L7238" s="27"/>
    </row>
    <row r="7239" spans="1:12">
      <c r="A7239" s="20" t="s">
        <v>1045</v>
      </c>
      <c r="B7239" s="21" t="s">
        <v>1046</v>
      </c>
      <c r="C7239" s="21" t="s">
        <v>985</v>
      </c>
      <c r="D7239" s="21" t="s">
        <v>964</v>
      </c>
      <c r="E7239" s="22">
        <f>IF(D7239="?OLD","!!!","")</f>
        <v/>
      </c>
      <c r="F7239" s="23" t="str">
        <f>IF(OR(E7239="",E7239="!!!"),"",IF(NOT(ISNA(VLOOKUP(E7239,E$1:E7238,1,FALSE()))),"OLD",IF(AND(E7239&lt;&gt;"",E7239&lt;&gt;"!!!"),"NEW","")))</f>
        <v> </v>
      </c>
      <c r="G7239" s="24" t="str">
        <f>IF(OR(E7239="",E7239="!!!"),"",IF(OR(J7239=0,AND(J7239=1,K7239=1),AND(J7239=1,I7239="SBJ"),AND(J7239=1,I7239=0)),"?IN_FOCUS",IF(J7239&lt;=2,"?ACTIVATED",IF(J7239&lt;&gt;"","?FAMILIAR",IF(F7239="NEW",IF(ISNA(VLOOKUP(E7239,#REF!,1,FALSE())),"?TYPE_IDENTIFIABLE","?REFERENTIAL"),"_")))))</f>
        <v> </v>
      </c>
      <c r="H7239" s="25" t="str">
        <f>IF(J7239&lt;&gt;1,"",IF(I7239="SBJ","CB","?"))</f>
        <v> </v>
      </c>
      <c r="I7239" s="26" t="str">
        <f>IF(OR(E7239="",E7239="!!!",F7239="NEW"),"",INDEX(B7238:B$2,-1+SUMPRODUCT(MAX(ROW(E7238:E$2)*(E7239=E7238:E$2)))))</f>
        <v> </v>
      </c>
      <c r="J7239" s="26" t="str">
        <f>IF(OR(E7239="",E7239="!!!",F7239="NEW"),"",COUNTBLANK(OFFSET(A$1,,,SUMPRODUCT(MAX(ROW(E$2:E7239)*(E7239=E$2:E7239)))))-COUNTBLANK(OFFSET(A$1,,,SUMPRODUCT(MAX(ROW(E$1:E7238)*(E2=E$1:E7238))))))</f>
        <v> </v>
      </c>
      <c r="K7239" s="26" t="str">
        <f>IF(OR(E7239="",E7239="!!!",F7239="NEW"),"",INDEX(J$1:J7238,SUMPRODUCT(MAX(ROW(E$1:E7238)*(E7239=E$1:E7238)))))</f>
        <v> </v>
      </c>
      <c r="L7239" s="27"/>
    </row>
    <row r="7240" spans="1:12">
      <c r="A7240" s="20" t="s">
        <v>1114</v>
      </c>
      <c r="E7240" s="22">
        <f>IF(D7240="?OLD","!!!","")</f>
        <v/>
      </c>
      <c r="F7240" s="23" t="str">
        <f>IF(OR(E7240="",E7240="!!!"),"",IF(NOT(ISNA(VLOOKUP(E7240,E$1:E7239,1,FALSE()))),"OLD",IF(AND(E7240&lt;&gt;"",E7240&lt;&gt;"!!!"),"NEW","")))</f>
        <v> </v>
      </c>
      <c r="G7240" s="24" t="str">
        <f>IF(OR(E7240="",E7240="!!!"),"",IF(OR(J7240=0,AND(J7240=1,K7240=1),AND(J7240=1,I7240="SBJ"),AND(J7240=1,I7240=0)),"?IN_FOCUS",IF(J7240&lt;=2,"?ACTIVATED",IF(J7240&lt;&gt;"","?FAMILIAR",IF(F7240="NEW",IF(ISNA(VLOOKUP(E7240,#REF!,1,FALSE())),"?TYPE_IDENTIFIABLE","?REFERENTIAL"),"_")))))</f>
        <v> </v>
      </c>
      <c r="H7240" s="25" t="str">
        <f>IF(J7240&lt;&gt;1,"",IF(I7240="SBJ","CB","?"))</f>
        <v> </v>
      </c>
      <c r="I7240" s="26" t="str">
        <f>IF(OR(E7240="",E7240="!!!",F7240="NEW"),"",INDEX(B7239:B$2,-1+SUMPRODUCT(MAX(ROW(E7239:E$2)*(E7240=E7239:E$2)))))</f>
        <v> </v>
      </c>
      <c r="J7240" s="26" t="str">
        <f>IF(OR(E7240="",E7240="!!!",F7240="NEW"),"",COUNTBLANK(OFFSET(A$1,,,SUMPRODUCT(MAX(ROW(E$2:E7240)*(E7240=E$2:E7240)))))-COUNTBLANK(OFFSET(A$1,,,SUMPRODUCT(MAX(ROW(E$1:E7239)*(E2=E$1:E7239))))))</f>
        <v> </v>
      </c>
      <c r="K7240" s="26" t="str">
        <f>IF(OR(E7240="",E7240="!!!",F7240="NEW"),"",INDEX(J$1:J7239,SUMPRODUCT(MAX(ROW(E$1:E7239)*(E7240=E$1:E7239)))))</f>
        <v> </v>
      </c>
      <c r="L7240" s="27"/>
    </row>
    <row r="7241" spans="1:12">
      <c r="A7241" s="20" t="s">
        <v>2658</v>
      </c>
      <c r="E7241" s="22">
        <f>IF(D7241="?OLD","!!!","")</f>
        <v/>
      </c>
      <c r="F7241" s="23" t="str">
        <f>IF(OR(E7241="",E7241="!!!"),"",IF(NOT(ISNA(VLOOKUP(E7241,E$1:E7240,1,FALSE()))),"OLD",IF(AND(E7241&lt;&gt;"",E7241&lt;&gt;"!!!"),"NEW","")))</f>
        <v> </v>
      </c>
      <c r="G7241" s="24" t="str">
        <f>IF(OR(E7241="",E7241="!!!"),"",IF(OR(J7241=0,AND(J7241=1,K7241=1),AND(J7241=1,I7241="SBJ"),AND(J7241=1,I7241=0)),"?IN_FOCUS",IF(J7241&lt;=2,"?ACTIVATED",IF(J7241&lt;&gt;"","?FAMILIAR",IF(F7241="NEW",IF(ISNA(VLOOKUP(E7241,#REF!,1,FALSE())),"?TYPE_IDENTIFIABLE","?REFERENTIAL"),"_")))))</f>
        <v> </v>
      </c>
      <c r="H7241" s="25" t="str">
        <f>IF(J7241&lt;&gt;1,"",IF(I7241="SBJ","CB","?"))</f>
        <v> </v>
      </c>
      <c r="I7241" s="26" t="str">
        <f>IF(OR(E7241="",E7241="!!!",F7241="NEW"),"",INDEX(B7240:B$2,-1+SUMPRODUCT(MAX(ROW(E7240:E$2)*(E7241=E7240:E$2)))))</f>
        <v> </v>
      </c>
      <c r="J7241" s="26" t="str">
        <f>IF(OR(E7241="",E7241="!!!",F7241="NEW"),"",COUNTBLANK(OFFSET(A$1,,,SUMPRODUCT(MAX(ROW(E$2:E7241)*(E7241=E$2:E7241)))))-COUNTBLANK(OFFSET(A$1,,,SUMPRODUCT(MAX(ROW(E$1:E7240)*(E2=E$1:E7240))))))</f>
        <v> </v>
      </c>
      <c r="K7241" s="26" t="str">
        <f>IF(OR(E7241="",E7241="!!!",F7241="NEW"),"",INDEX(J$1:J7240,SUMPRODUCT(MAX(ROW(E$1:E7240)*(E7241=E$1:E7240)))))</f>
        <v> </v>
      </c>
      <c r="L7241" s="27"/>
    </row>
    <row r="7242" spans="1:12">
      <c r="A7242" s="20" t="s">
        <v>970</v>
      </c>
      <c r="E7242" s="22">
        <f>IF(D7242="?OLD","!!!","")</f>
        <v/>
      </c>
      <c r="F7242" s="23" t="str">
        <f>IF(OR(E7242="",E7242="!!!"),"",IF(NOT(ISNA(VLOOKUP(E7242,E$1:E7241,1,FALSE()))),"OLD",IF(AND(E7242&lt;&gt;"",E7242&lt;&gt;"!!!"),"NEW","")))</f>
        <v> </v>
      </c>
      <c r="G7242" s="24" t="str">
        <f>IF(OR(E7242="",E7242="!!!"),"",IF(OR(J7242=0,AND(J7242=1,K7242=1),AND(J7242=1,I7242="SBJ"),AND(J7242=1,I7242=0)),"?IN_FOCUS",IF(J7242&lt;=2,"?ACTIVATED",IF(J7242&lt;&gt;"","?FAMILIAR",IF(F7242="NEW",IF(ISNA(VLOOKUP(E7242,#REF!,1,FALSE())),"?TYPE_IDENTIFIABLE","?REFERENTIAL"),"_")))))</f>
        <v> </v>
      </c>
      <c r="H7242" s="25" t="str">
        <f>IF(J7242&lt;&gt;1,"",IF(I7242="SBJ","CB","?"))</f>
        <v> </v>
      </c>
      <c r="I7242" s="26" t="str">
        <f>IF(OR(E7242="",E7242="!!!",F7242="NEW"),"",INDEX(B7241:B$2,-1+SUMPRODUCT(MAX(ROW(E7241:E$2)*(E7242=E7241:E$2)))))</f>
        <v> </v>
      </c>
      <c r="J7242" s="26" t="str">
        <f>IF(OR(E7242="",E7242="!!!",F7242="NEW"),"",COUNTBLANK(OFFSET(A$1,,,SUMPRODUCT(MAX(ROW(E$2:E7242)*(E7242=E$2:E7242)))))-COUNTBLANK(OFFSET(A$1,,,SUMPRODUCT(MAX(ROW(E$1:E7241)*(E2=E$1:E7241))))))</f>
        <v> </v>
      </c>
      <c r="K7242" s="26" t="str">
        <f>IF(OR(E7242="",E7242="!!!",F7242="NEW"),"",INDEX(J$1:J7241,SUMPRODUCT(MAX(ROW(E$1:E7241)*(E7242=E$1:E7241)))))</f>
        <v> </v>
      </c>
      <c r="L7242" s="27"/>
    </row>
    <row r="7243" spans="1:12">
      <c r="A7243" s="20" t="s">
        <v>2614</v>
      </c>
      <c r="E7243" s="22">
        <f>IF(D7243="?OLD","!!!","")</f>
        <v/>
      </c>
      <c r="F7243" s="23" t="str">
        <f>IF(OR(E7243="",E7243="!!!"),"",IF(NOT(ISNA(VLOOKUP(E7243,E$1:E7242,1,FALSE()))),"OLD",IF(AND(E7243&lt;&gt;"",E7243&lt;&gt;"!!!"),"NEW","")))</f>
        <v> </v>
      </c>
      <c r="G7243" s="24" t="str">
        <f>IF(OR(E7243="",E7243="!!!"),"",IF(OR(J7243=0,AND(J7243=1,K7243=1),AND(J7243=1,I7243="SBJ"),AND(J7243=1,I7243=0)),"?IN_FOCUS",IF(J7243&lt;=2,"?ACTIVATED",IF(J7243&lt;&gt;"","?FAMILIAR",IF(F7243="NEW",IF(ISNA(VLOOKUP(E7243,#REF!,1,FALSE())),"?TYPE_IDENTIFIABLE","?REFERENTIAL"),"_")))))</f>
        <v> </v>
      </c>
      <c r="H7243" s="25" t="str">
        <f>IF(J7243&lt;&gt;1,"",IF(I7243="SBJ","CB","?"))</f>
        <v> </v>
      </c>
      <c r="I7243" s="26" t="str">
        <f>IF(OR(E7243="",E7243="!!!",F7243="NEW"),"",INDEX(B7242:B$2,-1+SUMPRODUCT(MAX(ROW(E7242:E$2)*(E7243=E7242:E$2)))))</f>
        <v> </v>
      </c>
      <c r="J7243" s="26" t="str">
        <f>IF(OR(E7243="",E7243="!!!",F7243="NEW"),"",COUNTBLANK(OFFSET(A$1,,,SUMPRODUCT(MAX(ROW(E$2:E7243)*(E7243=E$2:E7243)))))-COUNTBLANK(OFFSET(A$1,,,SUMPRODUCT(MAX(ROW(E$1:E7242)*(E2=E$1:E7242))))))</f>
        <v> </v>
      </c>
      <c r="K7243" s="26" t="str">
        <f>IF(OR(E7243="",E7243="!!!",F7243="NEW"),"",INDEX(J$1:J7242,SUMPRODUCT(MAX(ROW(E$1:E7242)*(E7243=E$1:E7242)))))</f>
        <v> </v>
      </c>
      <c r="L7243" s="27"/>
    </row>
    <row r="7244" spans="1:12">
      <c r="A7244" s="20" t="s">
        <v>1282</v>
      </c>
      <c r="E7244" s="22">
        <f>IF(D7244="?OLD","!!!","")</f>
        <v/>
      </c>
      <c r="F7244" s="23" t="str">
        <f>IF(OR(E7244="",E7244="!!!"),"",IF(NOT(ISNA(VLOOKUP(E7244,E$1:E7243,1,FALSE()))),"OLD",IF(AND(E7244&lt;&gt;"",E7244&lt;&gt;"!!!"),"NEW","")))</f>
        <v> </v>
      </c>
      <c r="G7244" s="24" t="str">
        <f>IF(OR(E7244="",E7244="!!!"),"",IF(OR(J7244=0,AND(J7244=1,K7244=1),AND(J7244=1,I7244="SBJ"),AND(J7244=1,I7244=0)),"?IN_FOCUS",IF(J7244&lt;=2,"?ACTIVATED",IF(J7244&lt;&gt;"","?FAMILIAR",IF(F7244="NEW",IF(ISNA(VLOOKUP(E7244,#REF!,1,FALSE())),"?TYPE_IDENTIFIABLE","?REFERENTIAL"),"_")))))</f>
        <v> </v>
      </c>
      <c r="H7244" s="25" t="str">
        <f>IF(J7244&lt;&gt;1,"",IF(I7244="SBJ","CB","?"))</f>
        <v> </v>
      </c>
      <c r="I7244" s="26" t="str">
        <f>IF(OR(E7244="",E7244="!!!",F7244="NEW"),"",INDEX(B7243:B$2,-1+SUMPRODUCT(MAX(ROW(E7243:E$2)*(E7244=E7243:E$2)))))</f>
        <v> </v>
      </c>
      <c r="J7244" s="26" t="str">
        <f>IF(OR(E7244="",E7244="!!!",F7244="NEW"),"",COUNTBLANK(OFFSET(A$1,,,SUMPRODUCT(MAX(ROW(E$2:E7244)*(E7244=E$2:E7244)))))-COUNTBLANK(OFFSET(A$1,,,SUMPRODUCT(MAX(ROW(E$1:E7243)*(E2=E$1:E7243))))))</f>
        <v> </v>
      </c>
      <c r="K7244" s="26" t="str">
        <f>IF(OR(E7244="",E7244="!!!",F7244="NEW"),"",INDEX(J$1:J7243,SUMPRODUCT(MAX(ROW(E$1:E7243)*(E7244=E$1:E7243)))))</f>
        <v> </v>
      </c>
      <c r="L7244" s="27"/>
    </row>
    <row r="7245" spans="1:12">
      <c r="A7245" s="20" t="s">
        <v>1331</v>
      </c>
      <c r="B7245" s="21" t="s">
        <v>980</v>
      </c>
      <c r="C7245" s="21" t="s">
        <v>1050</v>
      </c>
      <c r="D7245" s="21" t="s">
        <v>964</v>
      </c>
      <c r="E7245" s="22">
        <f>IF(D7245="?OLD","!!!","")</f>
        <v/>
      </c>
      <c r="F7245" s="23" t="str">
        <f>IF(OR(E7245="",E7245="!!!"),"",IF(NOT(ISNA(VLOOKUP(E7245,E$1:E7244,1,FALSE()))),"OLD",IF(AND(E7245&lt;&gt;"",E7245&lt;&gt;"!!!"),"NEW","")))</f>
        <v> </v>
      </c>
      <c r="G7245" s="24" t="str">
        <f>IF(OR(E7245="",E7245="!!!"),"",IF(OR(J7245=0,AND(J7245=1,K7245=1),AND(J7245=1,I7245="SBJ"),AND(J7245=1,I7245=0)),"?IN_FOCUS",IF(J7245&lt;=2,"?ACTIVATED",IF(J7245&lt;&gt;"","?FAMILIAR",IF(F7245="NEW",IF(ISNA(VLOOKUP(E7245,#REF!,1,FALSE())),"?TYPE_IDENTIFIABLE","?REFERENTIAL"),"_")))))</f>
        <v> </v>
      </c>
      <c r="H7245" s="25" t="str">
        <f>IF(J7245&lt;&gt;1,"",IF(I7245="SBJ","CB","?"))</f>
        <v> </v>
      </c>
      <c r="I7245" s="26" t="str">
        <f>IF(OR(E7245="",E7245="!!!",F7245="NEW"),"",INDEX(B7244:B$2,-1+SUMPRODUCT(MAX(ROW(E7244:E$2)*(E7245=E7244:E$2)))))</f>
        <v> </v>
      </c>
      <c r="J7245" s="26" t="str">
        <f>IF(OR(E7245="",E7245="!!!",F7245="NEW"),"",COUNTBLANK(OFFSET(A$1,,,SUMPRODUCT(MAX(ROW(E$2:E7245)*(E7245=E$2:E7245)))))-COUNTBLANK(OFFSET(A$1,,,SUMPRODUCT(MAX(ROW(E$1:E7244)*(E2=E$1:E7244))))))</f>
        <v> </v>
      </c>
      <c r="K7245" s="26" t="str">
        <f>IF(OR(E7245="",E7245="!!!",F7245="NEW"),"",INDEX(J$1:J7244,SUMPRODUCT(MAX(ROW(E$1:E7244)*(E7245=E$1:E7244)))))</f>
        <v> </v>
      </c>
      <c r="L7245" s="27"/>
    </row>
    <row r="7246" spans="1:12">
      <c r="A7246" s="20" t="s">
        <v>974</v>
      </c>
      <c r="E7246" s="22">
        <f>IF(D7246="?OLD","!!!","")</f>
        <v/>
      </c>
      <c r="F7246" s="23" t="str">
        <f>IF(OR(E7246="",E7246="!!!"),"",IF(NOT(ISNA(VLOOKUP(E7246,E$1:E7245,1,FALSE()))),"OLD",IF(AND(E7246&lt;&gt;"",E7246&lt;&gt;"!!!"),"NEW","")))</f>
        <v> </v>
      </c>
      <c r="G7246" s="24" t="str">
        <f>IF(OR(E7246="",E7246="!!!"),"",IF(OR(J7246=0,AND(J7246=1,K7246=1),AND(J7246=1,I7246="SBJ"),AND(J7246=1,I7246=0)),"?IN_FOCUS",IF(J7246&lt;=2,"?ACTIVATED",IF(J7246&lt;&gt;"","?FAMILIAR",IF(F7246="NEW",IF(ISNA(VLOOKUP(E7246,#REF!,1,FALSE())),"?TYPE_IDENTIFIABLE","?REFERENTIAL"),"_")))))</f>
        <v> </v>
      </c>
      <c r="H7246" s="25" t="str">
        <f>IF(J7246&lt;&gt;1,"",IF(I7246="SBJ","CB","?"))</f>
        <v> </v>
      </c>
      <c r="I7246" s="26" t="str">
        <f>IF(OR(E7246="",E7246="!!!",F7246="NEW"),"",INDEX(B7245:B$2,-1+SUMPRODUCT(MAX(ROW(E7245:E$2)*(E7246=E7245:E$2)))))</f>
        <v> </v>
      </c>
      <c r="J7246" s="26" t="str">
        <f>IF(OR(E7246="",E7246="!!!",F7246="NEW"),"",COUNTBLANK(OFFSET(A$1,,,SUMPRODUCT(MAX(ROW(E$2:E7246)*(E7246=E$2:E7246)))))-COUNTBLANK(OFFSET(A$1,,,SUMPRODUCT(MAX(ROW(E$1:E7245)*(E2=E$1:E7245))))))</f>
        <v> </v>
      </c>
      <c r="K7246" s="26" t="str">
        <f>IF(OR(E7246="",E7246="!!!",F7246="NEW"),"",INDEX(J$1:J7245,SUMPRODUCT(MAX(ROW(E$1:E7245)*(E7246=E$1:E7245)))))</f>
        <v> </v>
      </c>
      <c r="L7246" s="27"/>
    </row>
    <row r="7247" spans="1:12">
      <c r="A7247" s="20" t="s">
        <v>2457</v>
      </c>
      <c r="E7247" s="22">
        <f>IF(D7247="?OLD","!!!","")</f>
        <v/>
      </c>
      <c r="F7247" s="23" t="str">
        <f>IF(OR(E7247="",E7247="!!!"),"",IF(NOT(ISNA(VLOOKUP(E7247,E$1:E7246,1,FALSE()))),"OLD",IF(AND(E7247&lt;&gt;"",E7247&lt;&gt;"!!!"),"NEW","")))</f>
        <v> </v>
      </c>
      <c r="G7247" s="24" t="str">
        <f>IF(OR(E7247="",E7247="!!!"),"",IF(OR(J7247=0,AND(J7247=1,K7247=1),AND(J7247=1,I7247="SBJ"),AND(J7247=1,I7247=0)),"?IN_FOCUS",IF(J7247&lt;=2,"?ACTIVATED",IF(J7247&lt;&gt;"","?FAMILIAR",IF(F7247="NEW",IF(ISNA(VLOOKUP(E7247,#REF!,1,FALSE())),"?TYPE_IDENTIFIABLE","?REFERENTIAL"),"_")))))</f>
        <v> </v>
      </c>
      <c r="H7247" s="25" t="str">
        <f>IF(J7247&lt;&gt;1,"",IF(I7247="SBJ","CB","?"))</f>
        <v> </v>
      </c>
      <c r="I7247" s="26" t="str">
        <f>IF(OR(E7247="",E7247="!!!",F7247="NEW"),"",INDEX(B7246:B$2,-1+SUMPRODUCT(MAX(ROW(E7246:E$2)*(E7247=E7246:E$2)))))</f>
        <v> </v>
      </c>
      <c r="J7247" s="26" t="str">
        <f>IF(OR(E7247="",E7247="!!!",F7247="NEW"),"",COUNTBLANK(OFFSET(A$1,,,SUMPRODUCT(MAX(ROW(E$2:E7247)*(E7247=E$2:E7247)))))-COUNTBLANK(OFFSET(A$1,,,SUMPRODUCT(MAX(ROW(E$1:E7246)*(E2=E$1:E7246))))))</f>
        <v> </v>
      </c>
      <c r="K7247" s="26" t="str">
        <f>IF(OR(E7247="",E7247="!!!",F7247="NEW"),"",INDEX(J$1:J7246,SUMPRODUCT(MAX(ROW(E$1:E7246)*(E7247=E$1:E7246)))))</f>
        <v> </v>
      </c>
      <c r="L7247" s="27"/>
    </row>
    <row r="7248" spans="1:12">
      <c r="A7248" s="20" t="s">
        <v>1009</v>
      </c>
      <c r="E7248" s="22">
        <f>IF(D7248="?OLD","!!!","")</f>
        <v/>
      </c>
      <c r="F7248" s="23" t="str">
        <f>IF(OR(E7248="",E7248="!!!"),"",IF(NOT(ISNA(VLOOKUP(E7248,E$1:E7247,1,FALSE()))),"OLD",IF(AND(E7248&lt;&gt;"",E7248&lt;&gt;"!!!"),"NEW","")))</f>
        <v> </v>
      </c>
      <c r="G7248" s="24" t="str">
        <f>IF(OR(E7248="",E7248="!!!"),"",IF(OR(J7248=0,AND(J7248=1,K7248=1),AND(J7248=1,I7248="SBJ"),AND(J7248=1,I7248=0)),"?IN_FOCUS",IF(J7248&lt;=2,"?ACTIVATED",IF(J7248&lt;&gt;"","?FAMILIAR",IF(F7248="NEW",IF(ISNA(VLOOKUP(E7248,#REF!,1,FALSE())),"?TYPE_IDENTIFIABLE","?REFERENTIAL"),"_")))))</f>
        <v> </v>
      </c>
      <c r="H7248" s="25" t="str">
        <f>IF(J7248&lt;&gt;1,"",IF(I7248="SBJ","CB","?"))</f>
        <v> </v>
      </c>
      <c r="I7248" s="26" t="str">
        <f>IF(OR(E7248="",E7248="!!!",F7248="NEW"),"",INDEX(B7247:B$2,-1+SUMPRODUCT(MAX(ROW(E7247:E$2)*(E7248=E7247:E$2)))))</f>
        <v> </v>
      </c>
      <c r="J7248" s="26" t="str">
        <f>IF(OR(E7248="",E7248="!!!",F7248="NEW"),"",COUNTBLANK(OFFSET(A$1,,,SUMPRODUCT(MAX(ROW(E$2:E7248)*(E7248=E$2:E7248)))))-COUNTBLANK(OFFSET(A$1,,,SUMPRODUCT(MAX(ROW(E$1:E7247)*(E2=E$1:E7247))))))</f>
        <v> </v>
      </c>
      <c r="K7248" s="26" t="str">
        <f>IF(OR(E7248="",E7248="!!!",F7248="NEW"),"",INDEX(J$1:J7247,SUMPRODUCT(MAX(ROW(E$1:E7247)*(E7248=E$1:E7247)))))</f>
        <v> </v>
      </c>
      <c r="L7248" s="27"/>
    </row>
    <row r="7249" spans="1:12">
      <c r="A7249" s="20" t="s">
        <v>1020</v>
      </c>
      <c r="E7249" s="22">
        <f>IF(D7249="?OLD","!!!","")</f>
        <v/>
      </c>
      <c r="F7249" s="23" t="str">
        <f>IF(OR(E7249="",E7249="!!!"),"",IF(NOT(ISNA(VLOOKUP(E7249,E$1:E7248,1,FALSE()))),"OLD",IF(AND(E7249&lt;&gt;"",E7249&lt;&gt;"!!!"),"NEW","")))</f>
        <v> </v>
      </c>
      <c r="G7249" s="24" t="str">
        <f>IF(OR(E7249="",E7249="!!!"),"",IF(OR(J7249=0,AND(J7249=1,K7249=1),AND(J7249=1,I7249="SBJ"),AND(J7249=1,I7249=0)),"?IN_FOCUS",IF(J7249&lt;=2,"?ACTIVATED",IF(J7249&lt;&gt;"","?FAMILIAR",IF(F7249="NEW",IF(ISNA(VLOOKUP(E7249,#REF!,1,FALSE())),"?TYPE_IDENTIFIABLE","?REFERENTIAL"),"_")))))</f>
        <v> </v>
      </c>
      <c r="H7249" s="25" t="str">
        <f>IF(J7249&lt;&gt;1,"",IF(I7249="SBJ","CB","?"))</f>
        <v> </v>
      </c>
      <c r="I7249" s="26" t="str">
        <f>IF(OR(E7249="",E7249="!!!",F7249="NEW"),"",INDEX(B7248:B$2,-1+SUMPRODUCT(MAX(ROW(E7248:E$2)*(E7249=E7248:E$2)))))</f>
        <v> </v>
      </c>
      <c r="J7249" s="26" t="str">
        <f>IF(OR(E7249="",E7249="!!!",F7249="NEW"),"",COUNTBLANK(OFFSET(A$1,,,SUMPRODUCT(MAX(ROW(E$2:E7249)*(E7249=E$2:E7249)))))-COUNTBLANK(OFFSET(A$1,,,SUMPRODUCT(MAX(ROW(E$1:E7248)*(E2=E$1:E7248))))))</f>
        <v> </v>
      </c>
      <c r="K7249" s="26" t="str">
        <f>IF(OR(E7249="",E7249="!!!",F7249="NEW"),"",INDEX(J$1:J7248,SUMPRODUCT(MAX(ROW(E$1:E7248)*(E7249=E$1:E7248)))))</f>
        <v> </v>
      </c>
      <c r="L7249" s="27"/>
    </row>
    <row r="7250" spans="1:12">
      <c r="A7250" s="20" t="s">
        <v>1122</v>
      </c>
      <c r="B7250" s="21" t="s">
        <v>980</v>
      </c>
      <c r="C7250" s="21" t="s">
        <v>969</v>
      </c>
      <c r="D7250" s="21" t="s">
        <v>964</v>
      </c>
      <c r="E7250" s="22">
        <f>IF(D7250="?OLD","!!!","")</f>
        <v/>
      </c>
      <c r="F7250" s="23" t="str">
        <f>IF(OR(E7250="",E7250="!!!"),"",IF(NOT(ISNA(VLOOKUP(E7250,E$1:E7249,1,FALSE()))),"OLD",IF(AND(E7250&lt;&gt;"",E7250&lt;&gt;"!!!"),"NEW","")))</f>
        <v> </v>
      </c>
      <c r="G7250" s="24" t="str">
        <f>IF(OR(E7250="",E7250="!!!"),"",IF(OR(J7250=0,AND(J7250=1,K7250=1),AND(J7250=1,I7250="SBJ"),AND(J7250=1,I7250=0)),"?IN_FOCUS",IF(J7250&lt;=2,"?ACTIVATED",IF(J7250&lt;&gt;"","?FAMILIAR",IF(F7250="NEW",IF(ISNA(VLOOKUP(E7250,#REF!,1,FALSE())),"?TYPE_IDENTIFIABLE","?REFERENTIAL"),"_")))))</f>
        <v> </v>
      </c>
      <c r="H7250" s="25" t="str">
        <f>IF(J7250&lt;&gt;1,"",IF(I7250="SBJ","CB","?"))</f>
        <v> </v>
      </c>
      <c r="I7250" s="26" t="str">
        <f>IF(OR(E7250="",E7250="!!!",F7250="NEW"),"",INDEX(B7249:B$2,-1+SUMPRODUCT(MAX(ROW(E7249:E$2)*(E7250=E7249:E$2)))))</f>
        <v> </v>
      </c>
      <c r="J7250" s="26" t="str">
        <f>IF(OR(E7250="",E7250="!!!",F7250="NEW"),"",COUNTBLANK(OFFSET(A$1,,,SUMPRODUCT(MAX(ROW(E$2:E7250)*(E7250=E$2:E7250)))))-COUNTBLANK(OFFSET(A$1,,,SUMPRODUCT(MAX(ROW(E$1:E7249)*(E2=E$1:E7249))))))</f>
        <v> </v>
      </c>
      <c r="K7250" s="26" t="str">
        <f>IF(OR(E7250="",E7250="!!!",F7250="NEW"),"",INDEX(J$1:J7249,SUMPRODUCT(MAX(ROW(E$1:E7249)*(E7250=E$1:E7249)))))</f>
        <v> </v>
      </c>
      <c r="L7250" s="27"/>
    </row>
    <row r="7251" spans="1:12">
      <c r="A7251" s="20" t="s">
        <v>974</v>
      </c>
      <c r="E7251" s="22">
        <f>IF(D7251="?OLD","!!!","")</f>
        <v/>
      </c>
      <c r="F7251" s="23" t="str">
        <f>IF(OR(E7251="",E7251="!!!"),"",IF(NOT(ISNA(VLOOKUP(E7251,E$1:E7250,1,FALSE()))),"OLD",IF(AND(E7251&lt;&gt;"",E7251&lt;&gt;"!!!"),"NEW","")))</f>
        <v> </v>
      </c>
      <c r="G7251" s="24" t="str">
        <f>IF(OR(E7251="",E7251="!!!"),"",IF(OR(J7251=0,AND(J7251=1,K7251=1),AND(J7251=1,I7251="SBJ"),AND(J7251=1,I7251=0)),"?IN_FOCUS",IF(J7251&lt;=2,"?ACTIVATED",IF(J7251&lt;&gt;"","?FAMILIAR",IF(F7251="NEW",IF(ISNA(VLOOKUP(E7251,#REF!,1,FALSE())),"?TYPE_IDENTIFIABLE","?REFERENTIAL"),"_")))))</f>
        <v> </v>
      </c>
      <c r="H7251" s="25" t="str">
        <f>IF(J7251&lt;&gt;1,"",IF(I7251="SBJ","CB","?"))</f>
        <v> </v>
      </c>
      <c r="I7251" s="26" t="str">
        <f>IF(OR(E7251="",E7251="!!!",F7251="NEW"),"",INDEX(B7250:B$2,-1+SUMPRODUCT(MAX(ROW(E7250:E$2)*(E7251=E7250:E$2)))))</f>
        <v> </v>
      </c>
      <c r="J7251" s="26" t="str">
        <f>IF(OR(E7251="",E7251="!!!",F7251="NEW"),"",COUNTBLANK(OFFSET(A$1,,,SUMPRODUCT(MAX(ROW(E$2:E7251)*(E7251=E$2:E7251)))))-COUNTBLANK(OFFSET(A$1,,,SUMPRODUCT(MAX(ROW(E$1:E7250)*(E2=E$1:E7250))))))</f>
        <v> </v>
      </c>
      <c r="K7251" s="26" t="str">
        <f>IF(OR(E7251="",E7251="!!!",F7251="NEW"),"",INDEX(J$1:J7250,SUMPRODUCT(MAX(ROW(E$1:E7250)*(E7251=E$1:E7250)))))</f>
        <v> </v>
      </c>
      <c r="L7251" s="27"/>
    </row>
    <row r="7252" spans="1:12">
      <c r="A7252" s="20" t="s">
        <v>1059</v>
      </c>
      <c r="E7252" s="22">
        <f>IF(D7252="?OLD","!!!","")</f>
        <v/>
      </c>
      <c r="F7252" s="23" t="str">
        <f>IF(OR(E7252="",E7252="!!!"),"",IF(NOT(ISNA(VLOOKUP(E7252,E$1:E7251,1,FALSE()))),"OLD",IF(AND(E7252&lt;&gt;"",E7252&lt;&gt;"!!!"),"NEW","")))</f>
        <v> </v>
      </c>
      <c r="G7252" s="24" t="str">
        <f>IF(OR(E7252="",E7252="!!!"),"",IF(OR(J7252=0,AND(J7252=1,K7252=1),AND(J7252=1,I7252="SBJ"),AND(J7252=1,I7252=0)),"?IN_FOCUS",IF(J7252&lt;=2,"?ACTIVATED",IF(J7252&lt;&gt;"","?FAMILIAR",IF(F7252="NEW",IF(ISNA(VLOOKUP(E7252,#REF!,1,FALSE())),"?TYPE_IDENTIFIABLE","?REFERENTIAL"),"_")))))</f>
        <v> </v>
      </c>
      <c r="H7252" s="25" t="str">
        <f>IF(J7252&lt;&gt;1,"",IF(I7252="SBJ","CB","?"))</f>
        <v> </v>
      </c>
      <c r="I7252" s="26" t="str">
        <f>IF(OR(E7252="",E7252="!!!",F7252="NEW"),"",INDEX(B7251:B$2,-1+SUMPRODUCT(MAX(ROW(E7251:E$2)*(E7252=E7251:E$2)))))</f>
        <v> </v>
      </c>
      <c r="J7252" s="26" t="str">
        <f>IF(OR(E7252="",E7252="!!!",F7252="NEW"),"",COUNTBLANK(OFFSET(A$1,,,SUMPRODUCT(MAX(ROW(E$2:E7252)*(E7252=E$2:E7252)))))-COUNTBLANK(OFFSET(A$1,,,SUMPRODUCT(MAX(ROW(E$1:E7251)*(E2=E$1:E7251))))))</f>
        <v> </v>
      </c>
      <c r="K7252" s="26" t="str">
        <f>IF(OR(E7252="",E7252="!!!",F7252="NEW"),"",INDEX(J$1:J7251,SUMPRODUCT(MAX(ROW(E$1:E7251)*(E7252=E$1:E7251)))))</f>
        <v> </v>
      </c>
      <c r="L7252" s="27"/>
    </row>
    <row r="7253" spans="1:12">
      <c r="A7253" s="20" t="s">
        <v>160</v>
      </c>
      <c r="E7253" s="22">
        <f>IF(D7253="?OLD","!!!","")</f>
        <v/>
      </c>
      <c r="F7253" s="23" t="str">
        <f>IF(OR(E7253="",E7253="!!!"),"",IF(NOT(ISNA(VLOOKUP(E7253,E$1:E7252,1,FALSE()))),"OLD",IF(AND(E7253&lt;&gt;"",E7253&lt;&gt;"!!!"),"NEW","")))</f>
        <v> </v>
      </c>
      <c r="G7253" s="24" t="str">
        <f>IF(OR(E7253="",E7253="!!!"),"",IF(OR(J7253=0,AND(J7253=1,K7253=1),AND(J7253=1,I7253="SBJ"),AND(J7253=1,I7253=0)),"?IN_FOCUS",IF(J7253&lt;=2,"?ACTIVATED",IF(J7253&lt;&gt;"","?FAMILIAR",IF(F7253="NEW",IF(ISNA(VLOOKUP(E7253,#REF!,1,FALSE())),"?TYPE_IDENTIFIABLE","?REFERENTIAL"),"_")))))</f>
        <v> </v>
      </c>
      <c r="H7253" s="25" t="str">
        <f>IF(J7253&lt;&gt;1,"",IF(I7253="SBJ","CB","?"))</f>
        <v> </v>
      </c>
      <c r="I7253" s="26" t="str">
        <f>IF(OR(E7253="",E7253="!!!",F7253="NEW"),"",INDEX(B7252:B$2,-1+SUMPRODUCT(MAX(ROW(E7252:E$2)*(E7253=E7252:E$2)))))</f>
        <v> </v>
      </c>
      <c r="J7253" s="26" t="str">
        <f>IF(OR(E7253="",E7253="!!!",F7253="NEW"),"",COUNTBLANK(OFFSET(A$1,,,SUMPRODUCT(MAX(ROW(E$2:E7253)*(E7253=E$2:E7253)))))-COUNTBLANK(OFFSET(A$1,,,SUMPRODUCT(MAX(ROW(E$1:E7252)*(E2=E$1:E7252))))))</f>
        <v> </v>
      </c>
      <c r="K7253" s="26" t="str">
        <f>IF(OR(E7253="",E7253="!!!",F7253="NEW"),"",INDEX(J$1:J7252,SUMPRODUCT(MAX(ROW(E$1:E7252)*(E7253=E$1:E7252)))))</f>
        <v> </v>
      </c>
      <c r="L7253" s="27"/>
    </row>
    <row r="7254" spans="1:12">
      <c r="A7254" s="20" t="s">
        <v>385</v>
      </c>
      <c r="B7254" s="21" t="s">
        <v>1098</v>
      </c>
      <c r="C7254" s="21" t="s">
        <v>1028</v>
      </c>
      <c r="D7254" s="21" t="s">
        <v>964</v>
      </c>
      <c r="E7254" s="22">
        <f>IF(D7254="?OLD","!!!","")</f>
        <v/>
      </c>
      <c r="F7254" s="23" t="str">
        <f>IF(OR(E7254="",E7254="!!!"),"",IF(NOT(ISNA(VLOOKUP(E7254,E$1:E7253,1,FALSE()))),"OLD",IF(AND(E7254&lt;&gt;"",E7254&lt;&gt;"!!!"),"NEW","")))</f>
        <v> </v>
      </c>
      <c r="G7254" s="24" t="str">
        <f>IF(OR(E7254="",E7254="!!!"),"",IF(OR(J7254=0,AND(J7254=1,K7254=1),AND(J7254=1,I7254="SBJ"),AND(J7254=1,I7254=0)),"?IN_FOCUS",IF(J7254&lt;=2,"?ACTIVATED",IF(J7254&lt;&gt;"","?FAMILIAR",IF(F7254="NEW",IF(ISNA(VLOOKUP(E7254,#REF!,1,FALSE())),"?TYPE_IDENTIFIABLE","?REFERENTIAL"),"_")))))</f>
        <v> </v>
      </c>
      <c r="H7254" s="25" t="str">
        <f>IF(J7254&lt;&gt;1,"",IF(I7254="SBJ","CB","?"))</f>
        <v> </v>
      </c>
      <c r="I7254" s="26" t="str">
        <f>IF(OR(E7254="",E7254="!!!",F7254="NEW"),"",INDEX(B7253:B$2,-1+SUMPRODUCT(MAX(ROW(E7253:E$2)*(E7254=E7253:E$2)))))</f>
        <v> </v>
      </c>
      <c r="J7254" s="26" t="str">
        <f>IF(OR(E7254="",E7254="!!!",F7254="NEW"),"",COUNTBLANK(OFFSET(A$1,,,SUMPRODUCT(MAX(ROW(E$2:E7254)*(E7254=E$2:E7254)))))-COUNTBLANK(OFFSET(A$1,,,SUMPRODUCT(MAX(ROW(E$1:E7253)*(E2=E$1:E7253))))))</f>
        <v> </v>
      </c>
      <c r="K7254" s="26" t="str">
        <f>IF(OR(E7254="",E7254="!!!",F7254="NEW"),"",INDEX(J$1:J7253,SUMPRODUCT(MAX(ROW(E$1:E7253)*(E7254=E$1:E7253)))))</f>
        <v> </v>
      </c>
      <c r="L7254" s="27"/>
    </row>
    <row r="7255" spans="1:12">
      <c r="A7255" s="20" t="s">
        <v>1029</v>
      </c>
      <c r="B7255" s="21" t="s">
        <v>1437</v>
      </c>
      <c r="E7255" s="22">
        <f>IF(D7255="?OLD","!!!","")</f>
        <v/>
      </c>
      <c r="F7255" s="23" t="str">
        <f>IF(OR(E7255="",E7255="!!!"),"",IF(NOT(ISNA(VLOOKUP(E7255,E$1:E7254,1,FALSE()))),"OLD",IF(AND(E7255&lt;&gt;"",E7255&lt;&gt;"!!!"),"NEW","")))</f>
        <v> </v>
      </c>
      <c r="G7255" s="24" t="str">
        <f>IF(OR(E7255="",E7255="!!!"),"",IF(OR(J7255=0,AND(J7255=1,K7255=1),AND(J7255=1,I7255="SBJ"),AND(J7255=1,I7255=0)),"?IN_FOCUS",IF(J7255&lt;=2,"?ACTIVATED",IF(J7255&lt;&gt;"","?FAMILIAR",IF(F7255="NEW",IF(ISNA(VLOOKUP(E7255,#REF!,1,FALSE())),"?TYPE_IDENTIFIABLE","?REFERENTIAL"),"_")))))</f>
        <v> </v>
      </c>
      <c r="H7255" s="25" t="str">
        <f>IF(J7255&lt;&gt;1,"",IF(I7255="SBJ","CB","?"))</f>
        <v> </v>
      </c>
      <c r="I7255" s="26" t="str">
        <f>IF(OR(E7255="",E7255="!!!",F7255="NEW"),"",INDEX(B7254:B$2,-1+SUMPRODUCT(MAX(ROW(E7254:E$2)*(E7255=E7254:E$2)))))</f>
        <v> </v>
      </c>
      <c r="J7255" s="26" t="str">
        <f>IF(OR(E7255="",E7255="!!!",F7255="NEW"),"",COUNTBLANK(OFFSET(A$1,,,SUMPRODUCT(MAX(ROW(E$2:E7255)*(E7255=E$2:E7255)))))-COUNTBLANK(OFFSET(A$1,,,SUMPRODUCT(MAX(ROW(E$1:E7254)*(E2=E$1:E7254))))))</f>
        <v> </v>
      </c>
      <c r="K7255" s="26" t="str">
        <f>IF(OR(E7255="",E7255="!!!",F7255="NEW"),"",INDEX(J$1:J7254,SUMPRODUCT(MAX(ROW(E$1:E7254)*(E7255=E$1:E7254)))))</f>
        <v> </v>
      </c>
      <c r="L7255" s="27"/>
    </row>
    <row r="7256" spans="1:12">
      <c r="A7256" s="20" t="s">
        <v>744</v>
      </c>
      <c r="B7256" s="21" t="s">
        <v>1030</v>
      </c>
      <c r="C7256" s="21" t="s">
        <v>985</v>
      </c>
      <c r="D7256" s="21" t="s">
        <v>964</v>
      </c>
      <c r="E7256" s="22">
        <f>IF(D7256="?OLD","!!!","")</f>
        <v/>
      </c>
      <c r="F7256" s="23" t="str">
        <f>IF(OR(E7256="",E7256="!!!"),"",IF(NOT(ISNA(VLOOKUP(E7256,E$1:E7255,1,FALSE()))),"OLD",IF(AND(E7256&lt;&gt;"",E7256&lt;&gt;"!!!"),"NEW","")))</f>
        <v> </v>
      </c>
      <c r="G7256" s="24" t="str">
        <f>IF(OR(E7256="",E7256="!!!"),"",IF(OR(J7256=0,AND(J7256=1,K7256=1),AND(J7256=1,I7256="SBJ"),AND(J7256=1,I7256=0)),"?IN_FOCUS",IF(J7256&lt;=2,"?ACTIVATED",IF(J7256&lt;&gt;"","?FAMILIAR",IF(F7256="NEW",IF(ISNA(VLOOKUP(E7256,#REF!,1,FALSE())),"?TYPE_IDENTIFIABLE","?REFERENTIAL"),"_")))))</f>
        <v> </v>
      </c>
      <c r="H7256" s="25" t="str">
        <f>IF(J7256&lt;&gt;1,"",IF(I7256="SBJ","CB","?"))</f>
        <v> </v>
      </c>
      <c r="I7256" s="26" t="str">
        <f>IF(OR(E7256="",E7256="!!!",F7256="NEW"),"",INDEX(B7255:B$2,-1+SUMPRODUCT(MAX(ROW(E7255:E$2)*(E7256=E7255:E$2)))))</f>
        <v> </v>
      </c>
      <c r="J7256" s="26" t="str">
        <f>IF(OR(E7256="",E7256="!!!",F7256="NEW"),"",COUNTBLANK(OFFSET(A$1,,,SUMPRODUCT(MAX(ROW(E$2:E7256)*(E7256=E$2:E7256)))))-COUNTBLANK(OFFSET(A$1,,,SUMPRODUCT(MAX(ROW(E$1:E7255)*(E2=E$1:E7255))))))</f>
        <v> </v>
      </c>
      <c r="K7256" s="26" t="str">
        <f>IF(OR(E7256="",E7256="!!!",F7256="NEW"),"",INDEX(J$1:J7255,SUMPRODUCT(MAX(ROW(E$1:E7255)*(E7256=E$1:E7255)))))</f>
        <v> </v>
      </c>
      <c r="L7256" s="27"/>
    </row>
    <row r="7257" spans="1:12">
      <c r="A7257" s="20" t="s">
        <v>2659</v>
      </c>
      <c r="E7257" s="22">
        <f>IF(D7257="?OLD","!!!","")</f>
        <v/>
      </c>
      <c r="F7257" s="23" t="str">
        <f>IF(OR(E7257="",E7257="!!!"),"",IF(NOT(ISNA(VLOOKUP(E7257,E$1:E7256,1,FALSE()))),"OLD",IF(AND(E7257&lt;&gt;"",E7257&lt;&gt;"!!!"),"NEW","")))</f>
        <v> </v>
      </c>
      <c r="G7257" s="24" t="str">
        <f>IF(OR(E7257="",E7257="!!!"),"",IF(OR(J7257=0,AND(J7257=1,K7257=1),AND(J7257=1,I7257="SBJ"),AND(J7257=1,I7257=0)),"?IN_FOCUS",IF(J7257&lt;=2,"?ACTIVATED",IF(J7257&lt;&gt;"","?FAMILIAR",IF(F7257="NEW",IF(ISNA(VLOOKUP(E7257,#REF!,1,FALSE())),"?TYPE_IDENTIFIABLE","?REFERENTIAL"),"_")))))</f>
        <v> </v>
      </c>
      <c r="H7257" s="25" t="str">
        <f>IF(J7257&lt;&gt;1,"",IF(I7257="SBJ","CB","?"))</f>
        <v> </v>
      </c>
      <c r="I7257" s="26" t="str">
        <f>IF(OR(E7257="",E7257="!!!",F7257="NEW"),"",INDEX(B7256:B$2,-1+SUMPRODUCT(MAX(ROW(E7256:E$2)*(E7257=E7256:E$2)))))</f>
        <v> </v>
      </c>
      <c r="J7257" s="26" t="str">
        <f>IF(OR(E7257="",E7257="!!!",F7257="NEW"),"",COUNTBLANK(OFFSET(A$1,,,SUMPRODUCT(MAX(ROW(E$2:E7257)*(E7257=E$2:E7257)))))-COUNTBLANK(OFFSET(A$1,,,SUMPRODUCT(MAX(ROW(E$1:E7256)*(E2=E$1:E7256))))))</f>
        <v> </v>
      </c>
      <c r="K7257" s="26" t="str">
        <f>IF(OR(E7257="",E7257="!!!",F7257="NEW"),"",INDEX(J$1:J7256,SUMPRODUCT(MAX(ROW(E$1:E7256)*(E7257=E$1:E7256)))))</f>
        <v> </v>
      </c>
      <c r="L7257" s="27"/>
    </row>
    <row r="7258" spans="1:12">
      <c r="A7258" s="20" t="s">
        <v>981</v>
      </c>
      <c r="E7258" s="22">
        <f>IF(D7258="?OLD","!!!","")</f>
        <v/>
      </c>
      <c r="F7258" s="23" t="str">
        <f>IF(OR(E7258="",E7258="!!!"),"",IF(NOT(ISNA(VLOOKUP(E7258,E$1:E7257,1,FALSE()))),"OLD",IF(AND(E7258&lt;&gt;"",E7258&lt;&gt;"!!!"),"NEW","")))</f>
        <v> </v>
      </c>
      <c r="G7258" s="24" t="str">
        <f>IF(OR(E7258="",E7258="!!!"),"",IF(OR(J7258=0,AND(J7258=1,K7258=1),AND(J7258=1,I7258="SBJ"),AND(J7258=1,I7258=0)),"?IN_FOCUS",IF(J7258&lt;=2,"?ACTIVATED",IF(J7258&lt;&gt;"","?FAMILIAR",IF(F7258="NEW",IF(ISNA(VLOOKUP(E7258,#REF!,1,FALSE())),"?TYPE_IDENTIFIABLE","?REFERENTIAL"),"_")))))</f>
        <v> </v>
      </c>
      <c r="H7258" s="25" t="str">
        <f>IF(J7258&lt;&gt;1,"",IF(I7258="SBJ","CB","?"))</f>
        <v> </v>
      </c>
      <c r="I7258" s="26" t="str">
        <f>IF(OR(E7258="",E7258="!!!",F7258="NEW"),"",INDEX(B7257:B$2,-1+SUMPRODUCT(MAX(ROW(E7257:E$2)*(E7258=E7257:E$2)))))</f>
        <v> </v>
      </c>
      <c r="J7258" s="26" t="str">
        <f>IF(OR(E7258="",E7258="!!!",F7258="NEW"),"",COUNTBLANK(OFFSET(A$1,,,SUMPRODUCT(MAX(ROW(E$2:E7258)*(E7258=E$2:E7258)))))-COUNTBLANK(OFFSET(A$1,,,SUMPRODUCT(MAX(ROW(E$1:E7257)*(E2=E$1:E7257))))))</f>
        <v> </v>
      </c>
      <c r="K7258" s="26" t="str">
        <f>IF(OR(E7258="",E7258="!!!",F7258="NEW"),"",INDEX(J$1:J7257,SUMPRODUCT(MAX(ROW(E$1:E7257)*(E7258=E$1:E7257)))))</f>
        <v> </v>
      </c>
      <c r="L7258" s="27"/>
    </row>
    <row r="7259" spans="1:12">
      <c r="A7259" s="20"/>
    </row>
    <row r="7260" spans="1:12">
      <c r="A7260" s="20" t="s">
        <v>2660</v>
      </c>
    </row>
    <row r="7261" spans="1:12">
      <c r="A7261" s="20" t="s">
        <v>1937</v>
      </c>
      <c r="E7261" s="22">
        <f>IF(D7261="?OLD","!!!","")</f>
        <v/>
      </c>
      <c r="F7261" s="23" t="str">
        <f>IF(OR(E7261="",E7261="!!!"),"",IF(NOT(ISNA(VLOOKUP(E7261,E$1:E7260,1,FALSE()))),"OLD",IF(AND(E7261&lt;&gt;"",E7261&lt;&gt;"!!!"),"NEW","")))</f>
        <v> </v>
      </c>
      <c r="G7261" s="24" t="str">
        <f>IF(OR(E7261="",E7261="!!!"),"",IF(OR(J7261=0,AND(J7261=1,K7261=1),AND(J7261=1,I7261="SBJ"),AND(J7261=1,I7261=0)),"?IN_FOCUS",IF(J7261&lt;=2,"?ACTIVATED",IF(J7261&lt;&gt;"","?FAMILIAR",IF(F7261="NEW",IF(ISNA(VLOOKUP(E7261,#REF!,1,FALSE())),"?TYPE_IDENTIFIABLE","?REFERENTIAL"),"_")))))</f>
        <v> </v>
      </c>
      <c r="H7261" s="25" t="str">
        <f>IF(J7261&lt;&gt;1,"",IF(I7261="SBJ","CB","?"))</f>
        <v> </v>
      </c>
      <c r="I7261" s="26" t="str">
        <f>IF(OR(E7261="",E7261="!!!",F7261="NEW"),"",INDEX(B7260:B$2,-1+SUMPRODUCT(MAX(ROW(E7260:E$2)*(E7261=E7260:E$2)))))</f>
        <v> </v>
      </c>
      <c r="J7261" s="26" t="str">
        <f>IF(OR(E7261="",E7261="!!!",F7261="NEW"),"",COUNTBLANK(OFFSET(A$1,,,SUMPRODUCT(MAX(ROW(E$2:E7261)*(E7261=E$2:E7261)))))-COUNTBLANK(OFFSET(A$1,,,SUMPRODUCT(MAX(ROW(E$1:E7260)*(E2=E$1:E7260))))))</f>
        <v> </v>
      </c>
      <c r="K7261" s="26" t="str">
        <f>IF(OR(E7261="",E7261="!!!",F7261="NEW"),"",INDEX(J$1:J7260,SUMPRODUCT(MAX(ROW(E$1:E7260)*(E7261=E$1:E7260)))))</f>
        <v> </v>
      </c>
      <c r="L7261" s="27"/>
    </row>
    <row r="7262" spans="1:12">
      <c r="A7262" s="20" t="s">
        <v>1570</v>
      </c>
      <c r="E7262" s="22">
        <f>IF(D7262="?OLD","!!!","")</f>
        <v/>
      </c>
      <c r="F7262" s="23" t="str">
        <f>IF(OR(E7262="",E7262="!!!"),"",IF(NOT(ISNA(VLOOKUP(E7262,E$1:E7261,1,FALSE()))),"OLD",IF(AND(E7262&lt;&gt;"",E7262&lt;&gt;"!!!"),"NEW","")))</f>
        <v> </v>
      </c>
      <c r="G7262" s="24" t="str">
        <f>IF(OR(E7262="",E7262="!!!"),"",IF(OR(J7262=0,AND(J7262=1,K7262=1),AND(J7262=1,I7262="SBJ"),AND(J7262=1,I7262=0)),"?IN_FOCUS",IF(J7262&lt;=2,"?ACTIVATED",IF(J7262&lt;&gt;"","?FAMILIAR",IF(F7262="NEW",IF(ISNA(VLOOKUP(E7262,#REF!,1,FALSE())),"?TYPE_IDENTIFIABLE","?REFERENTIAL"),"_")))))</f>
        <v> </v>
      </c>
      <c r="H7262" s="25" t="str">
        <f>IF(J7262&lt;&gt;1,"",IF(I7262="SBJ","CB","?"))</f>
        <v> </v>
      </c>
      <c r="I7262" s="26" t="str">
        <f>IF(OR(E7262="",E7262="!!!",F7262="NEW"),"",INDEX(B7261:B$2,-1+SUMPRODUCT(MAX(ROW(E7261:E$2)*(E7262=E7261:E$2)))))</f>
        <v> </v>
      </c>
      <c r="J7262" s="26" t="str">
        <f>IF(OR(E7262="",E7262="!!!",F7262="NEW"),"",COUNTBLANK(OFFSET(A$1,,,SUMPRODUCT(MAX(ROW(E$2:E7262)*(E7262=E$2:E7262)))))-COUNTBLANK(OFFSET(A$1,,,SUMPRODUCT(MAX(ROW(E$1:E7261)*(E2=E$1:E7261))))))</f>
        <v> </v>
      </c>
      <c r="K7262" s="26" t="str">
        <f>IF(OR(E7262="",E7262="!!!",F7262="NEW"),"",INDEX(J$1:J7261,SUMPRODUCT(MAX(ROW(E$1:E7261)*(E7262=E$1:E7261)))))</f>
        <v> </v>
      </c>
      <c r="L7262" s="27"/>
    </row>
    <row r="7263" spans="1:12">
      <c r="A7263" s="20" t="s">
        <v>981</v>
      </c>
      <c r="E7263" s="22">
        <f>IF(D7263="?OLD","!!!","")</f>
        <v/>
      </c>
      <c r="F7263" s="23" t="str">
        <f>IF(OR(E7263="",E7263="!!!"),"",IF(NOT(ISNA(VLOOKUP(E7263,E$1:E7262,1,FALSE()))),"OLD",IF(AND(E7263&lt;&gt;"",E7263&lt;&gt;"!!!"),"NEW","")))</f>
        <v> </v>
      </c>
      <c r="G7263" s="24" t="str">
        <f>IF(OR(E7263="",E7263="!!!"),"",IF(OR(J7263=0,AND(J7263=1,K7263=1),AND(J7263=1,I7263="SBJ"),AND(J7263=1,I7263=0)),"?IN_FOCUS",IF(J7263&lt;=2,"?ACTIVATED",IF(J7263&lt;&gt;"","?FAMILIAR",IF(F7263="NEW",IF(ISNA(VLOOKUP(E7263,#REF!,1,FALSE())),"?TYPE_IDENTIFIABLE","?REFERENTIAL"),"_")))))</f>
        <v> </v>
      </c>
      <c r="H7263" s="25" t="str">
        <f>IF(J7263&lt;&gt;1,"",IF(I7263="SBJ","CB","?"))</f>
        <v> </v>
      </c>
      <c r="I7263" s="26" t="str">
        <f>IF(OR(E7263="",E7263="!!!",F7263="NEW"),"",INDEX(B7262:B$2,-1+SUMPRODUCT(MAX(ROW(E7262:E$2)*(E7263=E7262:E$2)))))</f>
        <v> </v>
      </c>
      <c r="J7263" s="26" t="str">
        <f>IF(OR(E7263="",E7263="!!!",F7263="NEW"),"",COUNTBLANK(OFFSET(A$1,,,SUMPRODUCT(MAX(ROW(E$2:E7263)*(E7263=E$2:E7263)))))-COUNTBLANK(OFFSET(A$1,,,SUMPRODUCT(MAX(ROW(E$1:E7262)*(E2=E$1:E7262))))))</f>
        <v> </v>
      </c>
      <c r="K7263" s="26" t="str">
        <f>IF(OR(E7263="",E7263="!!!",F7263="NEW"),"",INDEX(J$1:J7262,SUMPRODUCT(MAX(ROW(E$1:E7262)*(E7263=E$1:E7262)))))</f>
        <v> </v>
      </c>
      <c r="L7263" s="27"/>
    </row>
    <row r="7264" spans="1:12">
      <c r="A7264" s="20"/>
    </row>
    <row r="7265" spans="1:12">
      <c r="A7265" s="20" t="s">
        <v>2661</v>
      </c>
    </row>
    <row r="7266" spans="1:12">
      <c r="A7266" s="20" t="s">
        <v>1056</v>
      </c>
      <c r="B7266" s="21" t="s">
        <v>962</v>
      </c>
      <c r="C7266" s="21" t="s">
        <v>963</v>
      </c>
      <c r="D7266" s="21" t="s">
        <v>964</v>
      </c>
      <c r="E7266" s="22">
        <f>IF(D7266="?OLD","!!!","")</f>
        <v/>
      </c>
      <c r="F7266" s="23" t="str">
        <f>IF(OR(E7266="",E7266="!!!"),"",IF(NOT(ISNA(VLOOKUP(E7266,E$1:E7265,1,FALSE()))),"OLD",IF(AND(E7266&lt;&gt;"",E7266&lt;&gt;"!!!"),"NEW","")))</f>
        <v> </v>
      </c>
      <c r="G7266" s="24" t="str">
        <f>IF(OR(E7266="",E7266="!!!"),"",IF(OR(J7266=0,AND(J7266=1,K7266=1),AND(J7266=1,I7266="SBJ"),AND(J7266=1,I7266=0)),"?IN_FOCUS",IF(J7266&lt;=2,"?ACTIVATED",IF(J7266&lt;&gt;"","?FAMILIAR",IF(F7266="NEW",IF(ISNA(VLOOKUP(E7266,#REF!,1,FALSE())),"?TYPE_IDENTIFIABLE","?REFERENTIAL"),"_")))))</f>
        <v> </v>
      </c>
      <c r="H7266" s="25" t="str">
        <f>IF(J7266&lt;&gt;1,"",IF(I7266="SBJ","CB","?"))</f>
        <v> </v>
      </c>
      <c r="I7266" s="26" t="str">
        <f>IF(OR(E7266="",E7266="!!!",F7266="NEW"),"",INDEX(B7265:B$2,-1+SUMPRODUCT(MAX(ROW(E7265:E$2)*(E7266=E7265:E$2)))))</f>
        <v> </v>
      </c>
      <c r="J7266" s="26" t="str">
        <f>IF(OR(E7266="",E7266="!!!",F7266="NEW"),"",COUNTBLANK(OFFSET(A$1,,,SUMPRODUCT(MAX(ROW(E$2:E7266)*(E7266=E$2:E7266)))))-COUNTBLANK(OFFSET(A$1,,,SUMPRODUCT(MAX(ROW(E$1:E7265)*(E2=E$1:E7265))))))</f>
        <v> </v>
      </c>
      <c r="K7266" s="26" t="str">
        <f>IF(OR(E7266="",E7266="!!!",F7266="NEW"),"",INDEX(J$1:J7265,SUMPRODUCT(MAX(ROW(E$1:E7265)*(E7266=E$1:E7265)))))</f>
        <v> </v>
      </c>
      <c r="L7266" s="27"/>
    </row>
    <row r="7267" spans="1:12">
      <c r="A7267" s="20" t="s">
        <v>966</v>
      </c>
      <c r="E7267" s="22">
        <f>IF(D7267="?OLD","!!!","")</f>
        <v/>
      </c>
      <c r="F7267" s="23" t="str">
        <f>IF(OR(E7267="",E7267="!!!"),"",IF(NOT(ISNA(VLOOKUP(E7267,E$1:E7266,1,FALSE()))),"OLD",IF(AND(E7267&lt;&gt;"",E7267&lt;&gt;"!!!"),"NEW","")))</f>
        <v> </v>
      </c>
      <c r="G7267" s="24" t="str">
        <f>IF(OR(E7267="",E7267="!!!"),"",IF(OR(J7267=0,AND(J7267=1,K7267=1),AND(J7267=1,I7267="SBJ"),AND(J7267=1,I7267=0)),"?IN_FOCUS",IF(J7267&lt;=2,"?ACTIVATED",IF(J7267&lt;&gt;"","?FAMILIAR",IF(F7267="NEW",IF(ISNA(VLOOKUP(E7267,#REF!,1,FALSE())),"?TYPE_IDENTIFIABLE","?REFERENTIAL"),"_")))))</f>
        <v> </v>
      </c>
      <c r="H7267" s="25" t="str">
        <f>IF(J7267&lt;&gt;1,"",IF(I7267="SBJ","CB","?"))</f>
        <v> </v>
      </c>
      <c r="I7267" s="26" t="str">
        <f>IF(OR(E7267="",E7267="!!!",F7267="NEW"),"",INDEX(B7266:B$2,-1+SUMPRODUCT(MAX(ROW(E7266:E$2)*(E7267=E7266:E$2)))))</f>
        <v> </v>
      </c>
      <c r="J7267" s="26" t="str">
        <f>IF(OR(E7267="",E7267="!!!",F7267="NEW"),"",COUNTBLANK(OFFSET(A$1,,,SUMPRODUCT(MAX(ROW(E$2:E7267)*(E7267=E$2:E7267)))))-COUNTBLANK(OFFSET(A$1,,,SUMPRODUCT(MAX(ROW(E$1:E7266)*(E2=E$1:E7266))))))</f>
        <v> </v>
      </c>
      <c r="K7267" s="26" t="str">
        <f>IF(OR(E7267="",E7267="!!!",F7267="NEW"),"",INDEX(J$1:J7266,SUMPRODUCT(MAX(ROW(E$1:E7266)*(E7267=E$1:E7266)))))</f>
        <v> </v>
      </c>
      <c r="L7267" s="27"/>
    </row>
    <row r="7268" spans="1:12">
      <c r="A7268" s="20" t="s">
        <v>998</v>
      </c>
      <c r="B7268" s="21" t="s">
        <v>962</v>
      </c>
      <c r="C7268" s="21" t="s">
        <v>963</v>
      </c>
      <c r="D7268" s="21" t="s">
        <v>964</v>
      </c>
      <c r="E7268" s="22">
        <f>IF(D7268="?OLD","!!!","")</f>
        <v/>
      </c>
      <c r="F7268" s="23" t="str">
        <f>IF(OR(E7268="",E7268="!!!"),"",IF(NOT(ISNA(VLOOKUP(E7268,E$1:E7267,1,FALSE()))),"OLD",IF(AND(E7268&lt;&gt;"",E7268&lt;&gt;"!!!"),"NEW","")))</f>
        <v> </v>
      </c>
      <c r="G7268" s="24" t="str">
        <f>IF(OR(E7268="",E7268="!!!"),"",IF(OR(J7268=0,AND(J7268=1,K7268=1),AND(J7268=1,I7268="SBJ"),AND(J7268=1,I7268=0)),"?IN_FOCUS",IF(J7268&lt;=2,"?ACTIVATED",IF(J7268&lt;&gt;"","?FAMILIAR",IF(F7268="NEW",IF(ISNA(VLOOKUP(E7268,#REF!,1,FALSE())),"?TYPE_IDENTIFIABLE","?REFERENTIAL"),"_")))))</f>
        <v> </v>
      </c>
      <c r="H7268" s="25" t="str">
        <f>IF(J7268&lt;&gt;1,"",IF(I7268="SBJ","CB","?"))</f>
        <v> </v>
      </c>
      <c r="I7268" s="26" t="str">
        <f>IF(OR(E7268="",E7268="!!!",F7268="NEW"),"",INDEX(B7267:B$2,-1+SUMPRODUCT(MAX(ROW(E7267:E$2)*(E7268=E7267:E$2)))))</f>
        <v> </v>
      </c>
      <c r="J7268" s="26" t="str">
        <f>IF(OR(E7268="",E7268="!!!",F7268="NEW"),"",COUNTBLANK(OFFSET(A$1,,,SUMPRODUCT(MAX(ROW(E$2:E7268)*(E7268=E$2:E7268)))))-COUNTBLANK(OFFSET(A$1,,,SUMPRODUCT(MAX(ROW(E$1:E7267)*(E2=E$1:E7267))))))</f>
        <v> </v>
      </c>
      <c r="K7268" s="26" t="str">
        <f>IF(OR(E7268="",E7268="!!!",F7268="NEW"),"",INDEX(J$1:J7267,SUMPRODUCT(MAX(ROW(E$1:E7267)*(E7268=E$1:E7267)))))</f>
        <v> </v>
      </c>
      <c r="L7268" s="27"/>
    </row>
    <row r="7269" spans="1:12">
      <c r="A7269" s="20" t="s">
        <v>974</v>
      </c>
      <c r="E7269" s="22">
        <f>IF(D7269="?OLD","!!!","")</f>
        <v/>
      </c>
      <c r="F7269" s="23" t="str">
        <f>IF(OR(E7269="",E7269="!!!"),"",IF(NOT(ISNA(VLOOKUP(E7269,E$1:E7268,1,FALSE()))),"OLD",IF(AND(E7269&lt;&gt;"",E7269&lt;&gt;"!!!"),"NEW","")))</f>
        <v> </v>
      </c>
      <c r="G7269" s="24" t="str">
        <f>IF(OR(E7269="",E7269="!!!"),"",IF(OR(J7269=0,AND(J7269=1,K7269=1),AND(J7269=1,I7269="SBJ"),AND(J7269=1,I7269=0)),"?IN_FOCUS",IF(J7269&lt;=2,"?ACTIVATED",IF(J7269&lt;&gt;"","?FAMILIAR",IF(F7269="NEW",IF(ISNA(VLOOKUP(E7269,#REF!,1,FALSE())),"?TYPE_IDENTIFIABLE","?REFERENTIAL"),"_")))))</f>
        <v> </v>
      </c>
      <c r="H7269" s="25" t="str">
        <f>IF(J7269&lt;&gt;1,"",IF(I7269="SBJ","CB","?"))</f>
        <v> </v>
      </c>
      <c r="I7269" s="26" t="str">
        <f>IF(OR(E7269="",E7269="!!!",F7269="NEW"),"",INDEX(B7268:B$2,-1+SUMPRODUCT(MAX(ROW(E7268:E$2)*(E7269=E7268:E$2)))))</f>
        <v> </v>
      </c>
      <c r="J7269" s="26" t="str">
        <f>IF(OR(E7269="",E7269="!!!",F7269="NEW"),"",COUNTBLANK(OFFSET(A$1,,,SUMPRODUCT(MAX(ROW(E$2:E7269)*(E7269=E$2:E7269)))))-COUNTBLANK(OFFSET(A$1,,,SUMPRODUCT(MAX(ROW(E$1:E7268)*(E2=E$1:E7268))))))</f>
        <v> </v>
      </c>
      <c r="K7269" s="26" t="str">
        <f>IF(OR(E7269="",E7269="!!!",F7269="NEW"),"",INDEX(J$1:J7268,SUMPRODUCT(MAX(ROW(E$1:E7268)*(E7269=E$1:E7268)))))</f>
        <v> </v>
      </c>
      <c r="L7269" s="27"/>
    </row>
    <row r="7270" spans="1:12">
      <c r="A7270" s="20" t="s">
        <v>462</v>
      </c>
      <c r="E7270" s="22">
        <f>IF(D7270="?OLD","!!!","")</f>
        <v/>
      </c>
      <c r="F7270" s="23" t="str">
        <f>IF(OR(E7270="",E7270="!!!"),"",IF(NOT(ISNA(VLOOKUP(E7270,E$1:E7269,1,FALSE()))),"OLD",IF(AND(E7270&lt;&gt;"",E7270&lt;&gt;"!!!"),"NEW","")))</f>
        <v> </v>
      </c>
      <c r="G7270" s="24" t="str">
        <f>IF(OR(E7270="",E7270="!!!"),"",IF(OR(J7270=0,AND(J7270=1,K7270=1),AND(J7270=1,I7270="SBJ"),AND(J7270=1,I7270=0)),"?IN_FOCUS",IF(J7270&lt;=2,"?ACTIVATED",IF(J7270&lt;&gt;"","?FAMILIAR",IF(F7270="NEW",IF(ISNA(VLOOKUP(E7270,#REF!,1,FALSE())),"?TYPE_IDENTIFIABLE","?REFERENTIAL"),"_")))))</f>
        <v> </v>
      </c>
      <c r="H7270" s="25" t="str">
        <f>IF(J7270&lt;&gt;1,"",IF(I7270="SBJ","CB","?"))</f>
        <v> </v>
      </c>
      <c r="I7270" s="26" t="str">
        <f>IF(OR(E7270="",E7270="!!!",F7270="NEW"),"",INDEX(B7269:B$2,-1+SUMPRODUCT(MAX(ROW(E7269:E$2)*(E7270=E7269:E$2)))))</f>
        <v> </v>
      </c>
      <c r="J7270" s="26" t="str">
        <f>IF(OR(E7270="",E7270="!!!",F7270="NEW"),"",COUNTBLANK(OFFSET(A$1,,,SUMPRODUCT(MAX(ROW(E$2:E7270)*(E7270=E$2:E7270)))))-COUNTBLANK(OFFSET(A$1,,,SUMPRODUCT(MAX(ROW(E$1:E7269)*(E2=E$1:E7269))))))</f>
        <v> </v>
      </c>
      <c r="K7270" s="26" t="str">
        <f>IF(OR(E7270="",E7270="!!!",F7270="NEW"),"",INDEX(J$1:J7269,SUMPRODUCT(MAX(ROW(E$1:E7269)*(E7270=E$1:E7269)))))</f>
        <v> </v>
      </c>
      <c r="L7270" s="27"/>
    </row>
    <row r="7271" spans="1:12">
      <c r="A7271" s="20" t="s">
        <v>981</v>
      </c>
      <c r="E7271" s="22">
        <f>IF(D7271="?OLD","!!!","")</f>
        <v/>
      </c>
      <c r="F7271" s="23" t="str">
        <f>IF(OR(E7271="",E7271="!!!"),"",IF(NOT(ISNA(VLOOKUP(E7271,E$1:E7270,1,FALSE()))),"OLD",IF(AND(E7271&lt;&gt;"",E7271&lt;&gt;"!!!"),"NEW","")))</f>
        <v> </v>
      </c>
      <c r="G7271" s="24" t="str">
        <f>IF(OR(E7271="",E7271="!!!"),"",IF(OR(J7271=0,AND(J7271=1,K7271=1),AND(J7271=1,I7271="SBJ"),AND(J7271=1,I7271=0)),"?IN_FOCUS",IF(J7271&lt;=2,"?ACTIVATED",IF(J7271&lt;&gt;"","?FAMILIAR",IF(F7271="NEW",IF(ISNA(VLOOKUP(E7271,#REF!,1,FALSE())),"?TYPE_IDENTIFIABLE","?REFERENTIAL"),"_")))))</f>
        <v> </v>
      </c>
      <c r="H7271" s="25" t="str">
        <f>IF(J7271&lt;&gt;1,"",IF(I7271="SBJ","CB","?"))</f>
        <v> </v>
      </c>
      <c r="I7271" s="26" t="str">
        <f>IF(OR(E7271="",E7271="!!!",F7271="NEW"),"",INDEX(B7270:B$2,-1+SUMPRODUCT(MAX(ROW(E7270:E$2)*(E7271=E7270:E$2)))))</f>
        <v> </v>
      </c>
      <c r="J7271" s="26" t="str">
        <f>IF(OR(E7271="",E7271="!!!",F7271="NEW"),"",COUNTBLANK(OFFSET(A$1,,,SUMPRODUCT(MAX(ROW(E$2:E7271)*(E7271=E$2:E7271)))))-COUNTBLANK(OFFSET(A$1,,,SUMPRODUCT(MAX(ROW(E$1:E7270)*(E2=E$1:E7270))))))</f>
        <v> </v>
      </c>
      <c r="K7271" s="26" t="str">
        <f>IF(OR(E7271="",E7271="!!!",F7271="NEW"),"",INDEX(J$1:J7270,SUMPRODUCT(MAX(ROW(E$1:E7270)*(E7271=E$1:E7270)))))</f>
        <v> </v>
      </c>
      <c r="L7271" s="27"/>
    </row>
    <row r="7272" spans="1:12">
      <c r="A727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2025-07-10T18:07:34Z</dcterms:created>
  <dcterms:modified xsi:type="dcterms:W3CDTF">2025-07-10T18:07:34Z</dcterms:modified>
</cp:coreProperties>
</file>