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30" windowWidth="17220" windowHeight="10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202" i="1" l="1"/>
  <c r="W202" i="1"/>
  <c r="V202" i="1"/>
  <c r="U202" i="1"/>
  <c r="X201" i="1"/>
  <c r="W201" i="1"/>
  <c r="V201" i="1"/>
  <c r="U201" i="1"/>
  <c r="X200" i="1"/>
  <c r="W200" i="1"/>
  <c r="V200" i="1"/>
  <c r="U200" i="1"/>
  <c r="X199" i="1"/>
  <c r="W199" i="1"/>
  <c r="V199" i="1"/>
  <c r="U199" i="1"/>
  <c r="X198" i="1"/>
  <c r="W198" i="1"/>
  <c r="V198" i="1"/>
  <c r="U198" i="1"/>
  <c r="X197" i="1"/>
  <c r="W197" i="1"/>
  <c r="V197" i="1"/>
  <c r="U197" i="1"/>
  <c r="X196" i="1"/>
  <c r="W196" i="1"/>
  <c r="V196" i="1"/>
  <c r="U196" i="1"/>
  <c r="X195" i="1"/>
  <c r="W195" i="1"/>
  <c r="V195" i="1"/>
  <c r="U195" i="1"/>
  <c r="X194" i="1"/>
  <c r="W194" i="1"/>
  <c r="V194" i="1"/>
  <c r="U194" i="1"/>
  <c r="X193" i="1"/>
  <c r="W193" i="1"/>
  <c r="V193" i="1"/>
  <c r="U193" i="1"/>
  <c r="X192" i="1"/>
  <c r="W192" i="1"/>
  <c r="V192" i="1"/>
  <c r="U192" i="1"/>
  <c r="X191" i="1"/>
  <c r="W191" i="1"/>
  <c r="V191" i="1"/>
  <c r="U191" i="1"/>
  <c r="X190" i="1"/>
  <c r="W190" i="1"/>
  <c r="V190" i="1"/>
  <c r="U190" i="1"/>
  <c r="X189" i="1"/>
  <c r="W189" i="1"/>
  <c r="V189" i="1"/>
  <c r="U189" i="1"/>
  <c r="X188" i="1"/>
  <c r="W188" i="1"/>
  <c r="V188" i="1"/>
  <c r="U188" i="1"/>
  <c r="X187" i="1"/>
  <c r="W187" i="1"/>
  <c r="V187" i="1"/>
  <c r="U187" i="1"/>
  <c r="X186" i="1"/>
  <c r="W186" i="1"/>
  <c r="V186" i="1"/>
  <c r="U186" i="1"/>
  <c r="X185" i="1"/>
  <c r="W185" i="1"/>
  <c r="V185" i="1"/>
  <c r="U185" i="1"/>
  <c r="X184" i="1"/>
  <c r="W184" i="1"/>
  <c r="V184" i="1"/>
  <c r="U184" i="1"/>
  <c r="X183" i="1"/>
  <c r="W183" i="1"/>
  <c r="V183" i="1"/>
  <c r="U183" i="1"/>
  <c r="X182" i="1"/>
  <c r="W182" i="1"/>
  <c r="V182" i="1"/>
  <c r="U182" i="1"/>
  <c r="X181" i="1"/>
  <c r="W181" i="1"/>
  <c r="V181" i="1"/>
  <c r="U181" i="1"/>
  <c r="X180" i="1"/>
  <c r="W180" i="1"/>
  <c r="V180" i="1"/>
  <c r="U180" i="1"/>
  <c r="X179" i="1"/>
  <c r="W179" i="1"/>
  <c r="V179" i="1"/>
  <c r="U179" i="1"/>
  <c r="X178" i="1"/>
  <c r="W178" i="1"/>
  <c r="V178" i="1"/>
  <c r="U178" i="1"/>
  <c r="X177" i="1"/>
  <c r="W177" i="1"/>
  <c r="V177" i="1"/>
  <c r="U177" i="1"/>
  <c r="X176" i="1"/>
  <c r="W176" i="1"/>
  <c r="V176" i="1"/>
  <c r="U176" i="1"/>
  <c r="X175" i="1"/>
  <c r="W175" i="1"/>
  <c r="V175" i="1"/>
  <c r="U175" i="1"/>
  <c r="X174" i="1"/>
  <c r="W174" i="1"/>
  <c r="V174" i="1"/>
  <c r="U174" i="1"/>
  <c r="X173" i="1"/>
  <c r="W173" i="1"/>
  <c r="V173" i="1"/>
  <c r="U173" i="1"/>
  <c r="X172" i="1"/>
  <c r="W172" i="1"/>
  <c r="V172" i="1"/>
  <c r="U172" i="1"/>
  <c r="X171" i="1"/>
  <c r="W171" i="1"/>
  <c r="V171" i="1"/>
  <c r="U171" i="1"/>
  <c r="X170" i="1"/>
  <c r="W170" i="1"/>
  <c r="V170" i="1"/>
  <c r="U170" i="1"/>
  <c r="X169" i="1"/>
  <c r="W169" i="1"/>
  <c r="V169" i="1"/>
  <c r="U169" i="1"/>
  <c r="X168" i="1"/>
  <c r="W168" i="1"/>
  <c r="V168" i="1"/>
  <c r="U168" i="1"/>
  <c r="X167" i="1"/>
  <c r="W167" i="1"/>
  <c r="V167" i="1"/>
  <c r="U167" i="1"/>
  <c r="X166" i="1"/>
  <c r="W166" i="1"/>
  <c r="V166" i="1"/>
  <c r="U166" i="1"/>
  <c r="X165" i="1"/>
  <c r="W165" i="1"/>
  <c r="V165" i="1"/>
  <c r="U165" i="1"/>
  <c r="X164" i="1"/>
  <c r="W164" i="1"/>
  <c r="V164" i="1"/>
  <c r="U164" i="1"/>
  <c r="X163" i="1"/>
  <c r="W163" i="1"/>
  <c r="V163" i="1"/>
  <c r="U163" i="1"/>
  <c r="X162" i="1"/>
  <c r="W162" i="1"/>
  <c r="V162" i="1"/>
  <c r="U162" i="1"/>
  <c r="X161" i="1"/>
  <c r="W161" i="1"/>
  <c r="V161" i="1"/>
  <c r="U161" i="1"/>
  <c r="X160" i="1"/>
  <c r="W160" i="1"/>
  <c r="V160" i="1"/>
  <c r="U160" i="1"/>
  <c r="X159" i="1"/>
  <c r="W159" i="1"/>
  <c r="V159" i="1"/>
  <c r="U159" i="1"/>
  <c r="X158" i="1"/>
  <c r="W158" i="1"/>
  <c r="V158" i="1"/>
  <c r="U158" i="1"/>
  <c r="X157" i="1"/>
  <c r="W157" i="1"/>
  <c r="V157" i="1"/>
  <c r="U157" i="1"/>
  <c r="X156" i="1"/>
  <c r="W156" i="1"/>
  <c r="V156" i="1"/>
  <c r="U156" i="1"/>
  <c r="X155" i="1"/>
  <c r="W155" i="1"/>
  <c r="V155" i="1"/>
  <c r="U155" i="1"/>
  <c r="X154" i="1"/>
  <c r="W154" i="1"/>
  <c r="V154" i="1"/>
  <c r="U154" i="1"/>
  <c r="X153" i="1"/>
  <c r="W153" i="1"/>
  <c r="V153" i="1"/>
  <c r="U153" i="1"/>
  <c r="X152" i="1"/>
  <c r="W152" i="1"/>
  <c r="V152" i="1"/>
  <c r="U152" i="1"/>
  <c r="X151" i="1"/>
  <c r="W151" i="1"/>
  <c r="V151" i="1"/>
  <c r="U151" i="1"/>
  <c r="X150" i="1"/>
  <c r="W150" i="1"/>
  <c r="V150" i="1"/>
  <c r="U150" i="1"/>
  <c r="X149" i="1"/>
  <c r="W149" i="1"/>
  <c r="V149" i="1"/>
  <c r="U149" i="1"/>
  <c r="X148" i="1"/>
  <c r="W148" i="1"/>
  <c r="V148" i="1"/>
  <c r="U148" i="1"/>
  <c r="X147" i="1"/>
  <c r="W147" i="1"/>
  <c r="V147" i="1"/>
  <c r="U147" i="1"/>
  <c r="X146" i="1"/>
  <c r="W146" i="1"/>
  <c r="V146" i="1"/>
  <c r="U146" i="1"/>
  <c r="X145" i="1"/>
  <c r="W145" i="1"/>
  <c r="V145" i="1"/>
  <c r="U145" i="1"/>
  <c r="X144" i="1"/>
  <c r="W144" i="1"/>
  <c r="V144" i="1"/>
  <c r="U144" i="1"/>
  <c r="X143" i="1"/>
  <c r="W143" i="1"/>
  <c r="V143" i="1"/>
  <c r="U143" i="1"/>
  <c r="X142" i="1"/>
  <c r="W142" i="1"/>
  <c r="V142" i="1"/>
  <c r="U142" i="1"/>
  <c r="X141" i="1"/>
  <c r="W141" i="1"/>
  <c r="V141" i="1"/>
  <c r="U141" i="1"/>
  <c r="X140" i="1"/>
  <c r="W140" i="1"/>
  <c r="V140" i="1"/>
  <c r="U140" i="1"/>
  <c r="X139" i="1"/>
  <c r="W139" i="1"/>
  <c r="V139" i="1"/>
  <c r="U139" i="1"/>
  <c r="X138" i="1"/>
  <c r="W138" i="1"/>
  <c r="V138" i="1"/>
  <c r="U138" i="1"/>
  <c r="X137" i="1"/>
  <c r="W137" i="1"/>
  <c r="V137" i="1"/>
  <c r="U137" i="1"/>
  <c r="X136" i="1"/>
  <c r="W136" i="1"/>
  <c r="V136" i="1"/>
  <c r="U136" i="1"/>
  <c r="X135" i="1"/>
  <c r="W135" i="1"/>
  <c r="V135" i="1"/>
  <c r="U135" i="1"/>
  <c r="X134" i="1"/>
  <c r="W134" i="1"/>
  <c r="V134" i="1"/>
  <c r="U134" i="1"/>
  <c r="X133" i="1"/>
  <c r="W133" i="1"/>
  <c r="V133" i="1"/>
  <c r="U133" i="1"/>
  <c r="X132" i="1"/>
  <c r="W132" i="1"/>
  <c r="V132" i="1"/>
  <c r="U132" i="1"/>
  <c r="X131" i="1"/>
  <c r="W131" i="1"/>
  <c r="V131" i="1"/>
  <c r="U131" i="1"/>
  <c r="X130" i="1"/>
  <c r="W130" i="1"/>
  <c r="V130" i="1"/>
  <c r="U130" i="1"/>
  <c r="X129" i="1"/>
  <c r="W129" i="1"/>
  <c r="V129" i="1"/>
  <c r="U129" i="1"/>
  <c r="X128" i="1"/>
  <c r="W128" i="1"/>
  <c r="V128" i="1"/>
  <c r="U128" i="1"/>
  <c r="X127" i="1"/>
  <c r="W127" i="1"/>
  <c r="V127" i="1"/>
  <c r="U127" i="1"/>
  <c r="X126" i="1"/>
  <c r="W126" i="1"/>
  <c r="V126" i="1"/>
  <c r="U126" i="1"/>
  <c r="X125" i="1"/>
  <c r="W125" i="1"/>
  <c r="V125" i="1"/>
  <c r="U125" i="1"/>
  <c r="X124" i="1"/>
  <c r="W124" i="1"/>
  <c r="V124" i="1"/>
  <c r="U124" i="1"/>
  <c r="X123" i="1"/>
  <c r="W123" i="1"/>
  <c r="V123" i="1"/>
  <c r="U123" i="1"/>
  <c r="X122" i="1"/>
  <c r="W122" i="1"/>
  <c r="V122" i="1"/>
  <c r="U122" i="1"/>
  <c r="X121" i="1"/>
  <c r="W121" i="1"/>
  <c r="V121" i="1"/>
  <c r="U121" i="1"/>
  <c r="X120" i="1"/>
  <c r="W120" i="1"/>
  <c r="V120" i="1"/>
  <c r="U120" i="1"/>
  <c r="X119" i="1"/>
  <c r="W119" i="1"/>
  <c r="V119" i="1"/>
  <c r="U119" i="1"/>
  <c r="X118" i="1"/>
  <c r="W118" i="1"/>
  <c r="V118" i="1"/>
  <c r="U118" i="1"/>
  <c r="X117" i="1"/>
  <c r="W117" i="1"/>
  <c r="V117" i="1"/>
  <c r="U117" i="1"/>
  <c r="X116" i="1"/>
  <c r="W116" i="1"/>
  <c r="V116" i="1"/>
  <c r="U116" i="1"/>
  <c r="X115" i="1"/>
  <c r="W115" i="1"/>
  <c r="V115" i="1"/>
  <c r="U115" i="1"/>
  <c r="X114" i="1"/>
  <c r="W114" i="1"/>
  <c r="V114" i="1"/>
  <c r="U114" i="1"/>
  <c r="X113" i="1"/>
  <c r="W113" i="1"/>
  <c r="V113" i="1"/>
  <c r="U113" i="1"/>
  <c r="X112" i="1"/>
  <c r="W112" i="1"/>
  <c r="V112" i="1"/>
  <c r="U112" i="1"/>
  <c r="X111" i="1"/>
  <c r="W111" i="1"/>
  <c r="V111" i="1"/>
  <c r="U111" i="1"/>
  <c r="X110" i="1"/>
  <c r="W110" i="1"/>
  <c r="V110" i="1"/>
  <c r="U110" i="1"/>
  <c r="X109" i="1"/>
  <c r="W109" i="1"/>
  <c r="V109" i="1"/>
  <c r="U109" i="1"/>
  <c r="X108" i="1"/>
  <c r="W108" i="1"/>
  <c r="V108" i="1"/>
  <c r="U108" i="1"/>
  <c r="X107" i="1"/>
  <c r="W107" i="1"/>
  <c r="V107" i="1"/>
  <c r="U107" i="1"/>
  <c r="X106" i="1"/>
  <c r="W106" i="1"/>
  <c r="V106" i="1"/>
  <c r="U106" i="1"/>
  <c r="X105" i="1"/>
  <c r="W105" i="1"/>
  <c r="V105" i="1"/>
  <c r="U105" i="1"/>
  <c r="X104" i="1"/>
  <c r="W104" i="1"/>
  <c r="V104" i="1"/>
  <c r="U104" i="1"/>
  <c r="X103" i="1"/>
  <c r="W103" i="1"/>
  <c r="V103" i="1"/>
  <c r="U103" i="1"/>
  <c r="X102" i="1"/>
  <c r="W102" i="1"/>
  <c r="V102" i="1"/>
  <c r="U102" i="1"/>
  <c r="X101" i="1"/>
  <c r="W101" i="1"/>
  <c r="V101" i="1"/>
  <c r="U101" i="1"/>
  <c r="X100" i="1"/>
  <c r="W100" i="1"/>
  <c r="V100" i="1"/>
  <c r="U100" i="1"/>
  <c r="X99" i="1"/>
  <c r="W99" i="1"/>
  <c r="V99" i="1"/>
  <c r="U99" i="1"/>
  <c r="X98" i="1"/>
  <c r="W98" i="1"/>
  <c r="V98" i="1"/>
  <c r="U98" i="1"/>
  <c r="X97" i="1"/>
  <c r="W97" i="1"/>
  <c r="V97" i="1"/>
  <c r="U97" i="1"/>
  <c r="X96" i="1"/>
  <c r="W96" i="1"/>
  <c r="V96" i="1"/>
  <c r="U96" i="1"/>
  <c r="X95" i="1"/>
  <c r="W95" i="1"/>
  <c r="V95" i="1"/>
  <c r="U95" i="1"/>
  <c r="X94" i="1"/>
  <c r="W94" i="1"/>
  <c r="V94" i="1"/>
  <c r="U94" i="1"/>
  <c r="X93" i="1"/>
  <c r="W93" i="1"/>
  <c r="V93" i="1"/>
  <c r="U93" i="1"/>
  <c r="X92" i="1"/>
  <c r="W92" i="1"/>
  <c r="V92" i="1"/>
  <c r="U92" i="1"/>
  <c r="X91" i="1"/>
  <c r="W91" i="1"/>
  <c r="V91" i="1"/>
  <c r="U91" i="1"/>
  <c r="X90" i="1"/>
  <c r="W90" i="1"/>
  <c r="V90" i="1"/>
  <c r="U90" i="1"/>
  <c r="X89" i="1"/>
  <c r="W89" i="1"/>
  <c r="V89" i="1"/>
  <c r="U89" i="1"/>
  <c r="X88" i="1"/>
  <c r="W88" i="1"/>
  <c r="V88" i="1"/>
  <c r="U88" i="1"/>
  <c r="X87" i="1"/>
  <c r="W87" i="1"/>
  <c r="V87" i="1"/>
  <c r="U87" i="1"/>
  <c r="X86" i="1"/>
  <c r="W86" i="1"/>
  <c r="V86" i="1"/>
  <c r="U86" i="1"/>
  <c r="X85" i="1"/>
  <c r="W85" i="1"/>
  <c r="V85" i="1"/>
  <c r="U85" i="1"/>
  <c r="X84" i="1"/>
  <c r="W84" i="1"/>
  <c r="V84" i="1"/>
  <c r="U84" i="1"/>
  <c r="X83" i="1"/>
  <c r="W83" i="1"/>
  <c r="V83" i="1"/>
  <c r="U83" i="1"/>
  <c r="X82" i="1"/>
  <c r="W82" i="1"/>
  <c r="V82" i="1"/>
  <c r="U82" i="1"/>
  <c r="X81" i="1"/>
  <c r="W81" i="1"/>
  <c r="V81" i="1"/>
  <c r="U81" i="1"/>
  <c r="X80" i="1"/>
  <c r="W80" i="1"/>
  <c r="V80" i="1"/>
  <c r="U80" i="1"/>
  <c r="X79" i="1"/>
  <c r="W79" i="1"/>
  <c r="V79" i="1"/>
  <c r="U79" i="1"/>
  <c r="X78" i="1"/>
  <c r="W78" i="1"/>
  <c r="V78" i="1"/>
  <c r="U78" i="1"/>
  <c r="X77" i="1"/>
  <c r="W77" i="1"/>
  <c r="V77" i="1"/>
  <c r="U77" i="1"/>
  <c r="X76" i="1"/>
  <c r="W76" i="1"/>
  <c r="V76" i="1"/>
  <c r="U76" i="1"/>
  <c r="X75" i="1"/>
  <c r="W75" i="1"/>
  <c r="V75" i="1"/>
  <c r="U75" i="1"/>
  <c r="X74" i="1"/>
  <c r="W74" i="1"/>
  <c r="V74" i="1"/>
  <c r="U74" i="1"/>
  <c r="X73" i="1"/>
  <c r="W73" i="1"/>
  <c r="V73" i="1"/>
  <c r="U73" i="1"/>
  <c r="X72" i="1"/>
  <c r="W72" i="1"/>
  <c r="V72" i="1"/>
  <c r="U72" i="1"/>
  <c r="X71" i="1"/>
  <c r="W71" i="1"/>
  <c r="V71" i="1"/>
  <c r="U71" i="1"/>
  <c r="X70" i="1"/>
  <c r="W70" i="1"/>
  <c r="V70" i="1"/>
  <c r="U70" i="1"/>
  <c r="X69" i="1"/>
  <c r="W69" i="1"/>
  <c r="V69" i="1"/>
  <c r="U69" i="1"/>
  <c r="X68" i="1"/>
  <c r="W68" i="1"/>
  <c r="V68" i="1"/>
  <c r="U68" i="1"/>
  <c r="X67" i="1"/>
  <c r="W67" i="1"/>
  <c r="V67" i="1"/>
  <c r="U67" i="1"/>
  <c r="X66" i="1"/>
  <c r="W66" i="1"/>
  <c r="V66" i="1"/>
  <c r="U66" i="1"/>
  <c r="X65" i="1"/>
  <c r="W65" i="1"/>
  <c r="V65" i="1"/>
  <c r="U65" i="1"/>
  <c r="X64" i="1"/>
  <c r="W64" i="1"/>
  <c r="V64" i="1"/>
  <c r="U64" i="1"/>
  <c r="X63" i="1"/>
  <c r="W63" i="1"/>
  <c r="V63" i="1"/>
  <c r="U63" i="1"/>
  <c r="X62" i="1"/>
  <c r="W62" i="1"/>
  <c r="V62" i="1"/>
  <c r="U62" i="1"/>
  <c r="X61" i="1"/>
  <c r="W61" i="1"/>
  <c r="V61" i="1"/>
  <c r="U61" i="1"/>
  <c r="X60" i="1"/>
  <c r="W60" i="1"/>
  <c r="V60" i="1"/>
  <c r="U60" i="1"/>
  <c r="X59" i="1"/>
  <c r="W59" i="1"/>
  <c r="V59" i="1"/>
  <c r="U59" i="1"/>
  <c r="X58" i="1"/>
  <c r="W58" i="1"/>
  <c r="V58" i="1"/>
  <c r="U58" i="1"/>
  <c r="X57" i="1"/>
  <c r="W57" i="1"/>
  <c r="V57" i="1"/>
  <c r="U57" i="1"/>
  <c r="X56" i="1"/>
  <c r="W56" i="1"/>
  <c r="V56" i="1"/>
  <c r="U56" i="1"/>
  <c r="X55" i="1"/>
  <c r="W55" i="1"/>
  <c r="V55" i="1"/>
  <c r="U55" i="1"/>
  <c r="X54" i="1"/>
  <c r="W54" i="1"/>
  <c r="V54" i="1"/>
  <c r="U54" i="1"/>
  <c r="X53" i="1"/>
  <c r="W53" i="1"/>
  <c r="V53" i="1"/>
  <c r="U53" i="1"/>
  <c r="X52" i="1"/>
  <c r="W52" i="1"/>
  <c r="V52" i="1"/>
  <c r="U52" i="1"/>
  <c r="X51" i="1"/>
  <c r="W51" i="1"/>
  <c r="V51" i="1"/>
  <c r="U51" i="1"/>
  <c r="X50" i="1"/>
  <c r="W50" i="1"/>
  <c r="V50" i="1"/>
  <c r="U50" i="1"/>
  <c r="X49" i="1"/>
  <c r="W49" i="1"/>
  <c r="V49" i="1"/>
  <c r="U49" i="1"/>
  <c r="X48" i="1"/>
  <c r="W48" i="1"/>
  <c r="V48" i="1"/>
  <c r="U48" i="1"/>
  <c r="X47" i="1"/>
  <c r="W47" i="1"/>
  <c r="V47" i="1"/>
  <c r="U47" i="1"/>
  <c r="X46" i="1"/>
  <c r="W46" i="1"/>
  <c r="V46" i="1"/>
  <c r="U46" i="1"/>
  <c r="X45" i="1"/>
  <c r="W45" i="1"/>
  <c r="V45" i="1"/>
  <c r="U45" i="1"/>
  <c r="X44" i="1"/>
  <c r="W44" i="1"/>
  <c r="V44" i="1"/>
  <c r="U44" i="1"/>
  <c r="X43" i="1"/>
  <c r="W43" i="1"/>
  <c r="V43" i="1"/>
  <c r="U43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X36" i="1"/>
  <c r="W36" i="1"/>
  <c r="V36" i="1"/>
  <c r="U36" i="1"/>
  <c r="X35" i="1"/>
  <c r="W35" i="1"/>
  <c r="V35" i="1"/>
  <c r="U35" i="1"/>
  <c r="X34" i="1"/>
  <c r="W34" i="1"/>
  <c r="V34" i="1"/>
  <c r="U34" i="1"/>
  <c r="X33" i="1"/>
  <c r="W33" i="1"/>
  <c r="V33" i="1"/>
  <c r="U33" i="1"/>
  <c r="X32" i="1"/>
  <c r="W32" i="1"/>
  <c r="V32" i="1"/>
  <c r="U32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9" i="1"/>
  <c r="W19" i="1"/>
  <c r="V19" i="1"/>
  <c r="U19" i="1"/>
  <c r="X18" i="1"/>
  <c r="W18" i="1"/>
  <c r="V18" i="1"/>
  <c r="U18" i="1"/>
  <c r="X17" i="1"/>
  <c r="W17" i="1"/>
  <c r="V17" i="1"/>
  <c r="U17" i="1"/>
  <c r="AC1" i="1"/>
  <c r="AB1" i="1"/>
  <c r="AA1" i="1"/>
  <c r="X16" i="1"/>
  <c r="W16" i="1"/>
  <c r="V16" i="1"/>
  <c r="U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X3" i="1"/>
  <c r="X2" i="1"/>
  <c r="W2" i="1"/>
  <c r="V2" i="1"/>
  <c r="X1" i="1"/>
  <c r="W1" i="1"/>
  <c r="V1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2" i="1"/>
  <c r="Q2" i="1"/>
  <c r="P2" i="1"/>
  <c r="S13" i="1"/>
  <c r="S12" i="1"/>
  <c r="S11" i="1"/>
  <c r="S10" i="1"/>
  <c r="S9" i="1"/>
  <c r="S8" i="1"/>
  <c r="S7" i="1"/>
  <c r="S6" i="1"/>
  <c r="S5" i="1"/>
  <c r="S4" i="1"/>
  <c r="S3" i="1"/>
  <c r="S2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O2" i="1"/>
  <c r="M13" i="1"/>
  <c r="M12" i="1"/>
  <c r="M11" i="1"/>
  <c r="M10" i="1"/>
  <c r="M9" i="1"/>
  <c r="M8" i="1"/>
  <c r="M7" i="1"/>
  <c r="M6" i="1"/>
  <c r="M5" i="1"/>
  <c r="M4" i="1"/>
  <c r="M3" i="1"/>
  <c r="M2" i="1"/>
  <c r="R13" i="1"/>
  <c r="R12" i="1"/>
  <c r="R11" i="1"/>
  <c r="R10" i="1"/>
  <c r="R9" i="1"/>
  <c r="R8" i="1"/>
  <c r="R7" i="1"/>
  <c r="R6" i="1"/>
  <c r="R5" i="1"/>
  <c r="R4" i="1"/>
  <c r="R3" i="1"/>
  <c r="N13" i="1"/>
  <c r="N12" i="1"/>
  <c r="N11" i="1"/>
  <c r="N10" i="1"/>
  <c r="N9" i="1"/>
  <c r="N8" i="1"/>
  <c r="N7" i="1"/>
  <c r="N6" i="1"/>
  <c r="N5" i="1"/>
  <c r="N4" i="1"/>
  <c r="N3" i="1"/>
  <c r="N2" i="1"/>
  <c r="AA2" i="1" l="1"/>
  <c r="AA3" i="1" s="1"/>
  <c r="AA4" i="1" s="1"/>
  <c r="AB2" i="1"/>
  <c r="AB3" i="1" s="1"/>
  <c r="AB4" i="1" s="1"/>
  <c r="AC2" i="1"/>
  <c r="AC3" i="1" s="1"/>
  <c r="AC4" i="1" l="1"/>
  <c r="AA9" i="1"/>
  <c r="AA12" i="1" l="1"/>
  <c r="AA13" i="1"/>
  <c r="AA11" i="1"/>
</calcChain>
</file>

<file path=xl/sharedStrings.xml><?xml version="1.0" encoding="utf-8"?>
<sst xmlns="http://schemas.openxmlformats.org/spreadsheetml/2006/main" count="90" uniqueCount="47">
  <si>
    <t>20:30:03.939902700</t>
  </si>
  <si>
    <t>start</t>
  </si>
  <si>
    <t>20:51:38.302638300+01:00</t>
  </si>
  <si>
    <t>Europarl.en-de-it.dimlexed_disamb.conll</t>
  </si>
  <si>
    <t>20:52:18.989561600+01:00</t>
  </si>
  <si>
    <t>20:52:32.201277900+01:00</t>
  </si>
  <si>
    <t>Europarl.en-de-it.conll</t>
  </si>
  <si>
    <t>Europarl.en-de-it.dimlexed.conll</t>
  </si>
  <si>
    <t>20:53:00.407154900+01:00</t>
  </si>
  <si>
    <t>20:54:16.104935600+01:00</t>
  </si>
  <si>
    <t>20:55:15.888245400+01:00</t>
  </si>
  <si>
    <t>20:56:18.143575700+01:00</t>
  </si>
  <si>
    <t>20:57:39.804854600+01:00</t>
  </si>
  <si>
    <t>20:58:30.083151900+01:00</t>
  </si>
  <si>
    <t>partial measure</t>
  </si>
  <si>
    <t>21:04:00.099007100+01:00</t>
  </si>
  <si>
    <t>day diff</t>
  </si>
  <si>
    <t>time diff</t>
  </si>
  <si>
    <t>21:15:22.122720800+01:00</t>
  </si>
  <si>
    <t>nsec/1000000 diff</t>
  </si>
  <si>
    <t>minute</t>
  </si>
  <si>
    <t>second</t>
  </si>
  <si>
    <t>21:25:58.528946000+01:00</t>
  </si>
  <si>
    <t>hours</t>
  </si>
  <si>
    <t>hours (compound)</t>
  </si>
  <si>
    <t>hour (no day, no min)</t>
  </si>
  <si>
    <t>21:32:35.716177400+01:00</t>
  </si>
  <si>
    <t xml:space="preserve"> </t>
  </si>
  <si>
    <t>comment</t>
  </si>
  <si>
    <t>21:35:43.396956400+01:00</t>
  </si>
  <si>
    <t>steigung</t>
  </si>
  <si>
    <t>21:52:04.718666600+01:00</t>
  </si>
  <si>
    <t>delay (offset), hours</t>
  </si>
  <si>
    <t>delay (offset), minutes</t>
  </si>
  <si>
    <t>21:54:37.611328700+01:00</t>
  </si>
  <si>
    <t>21:57:35.952449400+01:00</t>
  </si>
  <si>
    <t>21:58:58.349265800+01:00</t>
  </si>
  <si>
    <t>lines per hour</t>
  </si>
  <si>
    <t>22:03:28.979048500+01:00</t>
  </si>
  <si>
    <t>number of lines</t>
  </si>
  <si>
    <t>(Europarl.en-de.conll)</t>
  </si>
  <si>
    <t>estimated time for given number of lines</t>
  </si>
  <si>
    <t>days</t>
  </si>
  <si>
    <t>minutes</t>
  </si>
  <si>
    <t>22:11:43.266504700+01:00</t>
  </si>
  <si>
    <t>22:19:04.830068000+01:00</t>
  </si>
  <si>
    <t>22:25:33.326500000+01:00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</si>
</sst>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8" formatCode="0.0000"/>
    <numFmt numFmtId="169" formatCode="0.00000"/>
    <numFmt numFmtId="171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Font="1"/>
    <xf numFmtId="171" fontId="1" fillId="0" borderId="0" xfId="1" applyNumberFormat="1" applyFont="1"/>
    <xf numFmtId="1" fontId="0" fillId="0" borderId="0" xfId="0" applyNumberFormat="1"/>
    <xf numFmtId="18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Sheet1!$U$200:$W$200</c:f>
              <c:strCache>
                <c:ptCount val="1"/>
                <c:pt idx="0">
                  <c:v>1,69426 55163 51963</c:v>
                </c:pt>
              </c:strCache>
            </c:strRef>
          </c:tx>
          <c:marker>
            <c:symbol val="none"/>
          </c:marker>
          <c:xVal>
            <c:strRef>
              <c:f>Sheet1!$X$1:$X$199</c:f>
              <c:strCache>
                <c:ptCount val="24"/>
                <c:pt idx="0">
                  <c:v>Europarl.en-de-it.dimlexed_disamb.conll</c:v>
                </c:pt>
                <c:pt idx="1">
                  <c:v>0</c:v>
                </c:pt>
                <c:pt idx="2">
                  <c:v>2203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4520</c:v>
                </c:pt>
                <c:pt idx="10">
                  <c:v>6872</c:v>
                </c:pt>
                <c:pt idx="11">
                  <c:v>6872</c:v>
                </c:pt>
                <c:pt idx="12">
                  <c:v>11245</c:v>
                </c:pt>
                <c:pt idx="13">
                  <c:v>15334</c:v>
                </c:pt>
                <c:pt idx="14">
                  <c:v>17413</c:v>
                </c:pt>
                <c:pt idx="15">
                  <c:v>19673</c:v>
                </c:pt>
                <c:pt idx="16">
                  <c:v>24285</c:v>
                </c:pt>
                <c:pt idx="17">
                  <c:v>26703</c:v>
                </c:pt>
                <c:pt idx="18">
                  <c:v>26703</c:v>
                </c:pt>
                <c:pt idx="19">
                  <c:v>26703</c:v>
                </c:pt>
                <c:pt idx="20">
                  <c:v>29252</c:v>
                </c:pt>
                <c:pt idx="21">
                  <c:v>31698</c:v>
                </c:pt>
                <c:pt idx="22">
                  <c:v>34174</c:v>
                </c:pt>
                <c:pt idx="23">
                  <c:v>36670</c:v>
                </c:pt>
              </c:strCache>
            </c:strRef>
          </c:xVal>
          <c:yVal>
            <c:numRef>
              <c:f>Sheet1!$X$200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4480"/>
        <c:axId val="83403904"/>
      </c:scatterChart>
      <c:valAx>
        <c:axId val="834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83403904"/>
        <c:crosses val="autoZero"/>
        <c:crossBetween val="midCat"/>
      </c:valAx>
      <c:valAx>
        <c:axId val="834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0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Europarl.en-de-it.conll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Sheet1!$U$2:$U$24</c:f>
              <c:numCache>
                <c:formatCode>0.00000</c:formatCode>
                <c:ptCount val="23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</c:numCache>
            </c:numRef>
          </c:xVal>
          <c:yVal>
            <c:numRef>
              <c:f>Sheet1!$V$2:$V$24</c:f>
              <c:numCache>
                <c:formatCode>General</c:formatCode>
                <c:ptCount val="23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Europarl.en-de-it.dimlexed.conll</c:v>
                </c:pt>
              </c:strCache>
            </c:strRef>
          </c:tx>
          <c:marker>
            <c:symbol val="none"/>
          </c:marker>
          <c:xVal>
            <c:numRef>
              <c:f>Sheet1!$U$2:$U$24</c:f>
              <c:numCache>
                <c:formatCode>0.00000</c:formatCode>
                <c:ptCount val="23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</c:numCache>
            </c:numRef>
          </c:xVal>
          <c:yVal>
            <c:numRef>
              <c:f>Sheet1!$W$2:$W$24</c:f>
              <c:numCache>
                <c:formatCode>General</c:formatCode>
                <c:ptCount val="23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Europarl.en-de-it.dimlexed_disamb.conll</c:v>
                </c:pt>
              </c:strCache>
            </c:strRef>
          </c:tx>
          <c:marker>
            <c:symbol val="none"/>
          </c:marker>
          <c:xVal>
            <c:numRef>
              <c:f>Sheet1!$U$2:$U$24</c:f>
              <c:numCache>
                <c:formatCode>0.00000</c:formatCode>
                <c:ptCount val="23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</c:numCache>
            </c:numRef>
          </c:xVal>
          <c:yVal>
            <c:numRef>
              <c:f>Sheet1!$X$2:$X$24</c:f>
              <c:numCache>
                <c:formatCode>General</c:formatCode>
                <c:ptCount val="23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4976"/>
        <c:axId val="83409664"/>
      </c:scatterChart>
      <c:valAx>
        <c:axId val="14285497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0.00000" sourceLinked="1"/>
        <c:majorTickMark val="out"/>
        <c:minorTickMark val="none"/>
        <c:tickLblPos val="nextTo"/>
        <c:crossAx val="83409664"/>
        <c:crosses val="autoZero"/>
        <c:crossBetween val="midCat"/>
      </c:valAx>
      <c:valAx>
        <c:axId val="834096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4285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185</xdr:row>
      <xdr:rowOff>152400</xdr:rowOff>
    </xdr:from>
    <xdr:to>
      <xdr:col>20</xdr:col>
      <xdr:colOff>431800</xdr:colOff>
      <xdr:row>200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412750</xdr:colOff>
      <xdr:row>25</xdr:row>
      <xdr:rowOff>82550</xdr:rowOff>
    </xdr:from>
    <xdr:to>
      <xdr:col>9</xdr:col>
      <xdr:colOff>603250</xdr:colOff>
      <xdr:row>40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C202"/>
  <sheetViews>
    <sheetView tabSelected="1" topLeftCell="C1" workbookViewId="0">
      <selection activeCell="U2" sqref="U2"/>
    </sheetView>
  </sheetViews>
  <sheetFormatPr defaultRowHeight="14.5" x14ac:dyDescent="0.35"/>
  <cols>
    <col min="4" max="4" width="12.1796875" customWidth="1"/>
    <col min="5" max="5" width="24.36328125" customWidth="1"/>
    <col min="7" max="7" width="0" hidden="1" customWidth="1"/>
    <col min="9" max="9" width="0" hidden="1" customWidth="1"/>
    <col min="11" max="11" width="0" hidden="1" customWidth="1"/>
    <col min="13" max="14" width="0" hidden="1" customWidth="1"/>
    <col min="15" max="15" width="14.1796875" hidden="1" customWidth="1"/>
    <col min="16" max="17" width="0" hidden="1" customWidth="1"/>
    <col min="18" max="18" width="15.1796875" hidden="1" customWidth="1"/>
    <col min="19" max="19" width="13.36328125" hidden="1" customWidth="1"/>
    <col min="20" max="20" width="9.26953125" bestFit="1" customWidth="1"/>
    <col min="26" max="26" width="16.36328125" customWidth="1"/>
    <col min="27" max="27" width="11.08984375" customWidth="1"/>
    <col min="28" max="28" width="9.26953125" customWidth="1"/>
    <col min="29" max="29" width="9.90625" customWidth="1"/>
  </cols>
  <sheetData>
    <row r="1" spans="4:29" x14ac:dyDescent="0.35">
      <c r="F1" t="s">
        <v>6</v>
      </c>
      <c r="H1" t="s">
        <v>7</v>
      </c>
      <c r="J1" t="s">
        <v>3</v>
      </c>
      <c r="L1" t="s">
        <v>28</v>
      </c>
      <c r="M1" s="2" t="s">
        <v>16</v>
      </c>
      <c r="N1" t="s">
        <v>17</v>
      </c>
      <c r="O1" t="s">
        <v>25</v>
      </c>
      <c r="P1" t="s">
        <v>20</v>
      </c>
      <c r="Q1" t="s">
        <v>21</v>
      </c>
      <c r="R1" s="6" t="s">
        <v>19</v>
      </c>
      <c r="S1" s="6" t="s">
        <v>24</v>
      </c>
      <c r="T1" s="6" t="s">
        <v>27</v>
      </c>
      <c r="U1" s="6" t="s">
        <v>23</v>
      </c>
      <c r="V1" t="str">
        <f>F1</f>
        <v>Europarl.en-de-it.conll</v>
      </c>
      <c r="W1" t="str">
        <f>H1</f>
        <v>Europarl.en-de-it.dimlexed.conll</v>
      </c>
      <c r="X1" t="str">
        <f>J1</f>
        <v>Europarl.en-de-it.dimlexed_disamb.conll</v>
      </c>
      <c r="Y1" t="s">
        <v>27</v>
      </c>
      <c r="Z1" t="s">
        <v>30</v>
      </c>
      <c r="AA1" t="str">
        <f>V1</f>
        <v>Europarl.en-de-it.conll</v>
      </c>
      <c r="AB1" t="str">
        <f t="shared" ref="AB1:AC1" si="0">W1</f>
        <v>Europarl.en-de-it.dimlexed.conll</v>
      </c>
      <c r="AC1" t="str">
        <f t="shared" si="0"/>
        <v>Europarl.en-de-it.dimlexed_disamb.conll</v>
      </c>
    </row>
    <row r="2" spans="4:29" x14ac:dyDescent="0.35">
      <c r="D2" s="1">
        <v>43077</v>
      </c>
      <c r="E2" s="2" t="s">
        <v>0</v>
      </c>
      <c r="F2">
        <v>0</v>
      </c>
      <c r="H2">
        <v>0</v>
      </c>
      <c r="J2">
        <v>0</v>
      </c>
      <c r="L2" t="s">
        <v>1</v>
      </c>
      <c r="M2">
        <f>D2-D$2</f>
        <v>0</v>
      </c>
      <c r="N2" s="2">
        <f>TIMEVALUE(REPLACE(E2,9,100,""))-TIMEVALUE(REPLACE(E$2,9,100,""))</f>
        <v>0</v>
      </c>
      <c r="O2">
        <f>HOUR(N2)</f>
        <v>0</v>
      </c>
      <c r="P2" s="3">
        <f>MINUTE(N2)</f>
        <v>0</v>
      </c>
      <c r="Q2">
        <f>SECOND(N2)</f>
        <v>0</v>
      </c>
      <c r="R2" s="7">
        <f>(REPLACE(REPLACE(E2,1,9,""),10,100,"")-REPLACE(REPLACE(E$2,1,9,""),10,100,""))/1000000000</f>
        <v>0</v>
      </c>
      <c r="S2" s="5">
        <f>O2+P2/60+Q2/(60*60)+R2/(60*60)+M2*24</f>
        <v>0</v>
      </c>
      <c r="U2" s="5">
        <f>(D2-D$2)*24 + HOUR(TIMEVALUE(REPLACE(E2,9,100,""))-TIMEVALUE(REPLACE(E$2,9,100,""))) + MINUTE(TIMEVALUE(REPLACE(E2,9,100,""))-TIMEVALUE(REPLACE(E$2,9,100,"")))/60+SECOND(TIMEVALUE(REPLACE(E2,9,100,""))-TIMEVALUE(REPLACE(E$2,9,100,"")))/(60*60)+(REPLACE(REPLACE(E2,1,9,""),10,100,"")-REPLACE(REPLACE(E$2,1,9,""),10,100,""))/(1000000000*60*60)</f>
        <v>0</v>
      </c>
      <c r="V2">
        <f t="shared" ref="V2:V15" si="1">F2</f>
        <v>0</v>
      </c>
      <c r="W2">
        <f t="shared" ref="W2:W15" si="2">H2</f>
        <v>0</v>
      </c>
      <c r="X2">
        <f t="shared" ref="X2:X15" si="3">J2</f>
        <v>0</v>
      </c>
      <c r="Z2" t="s">
        <v>37</v>
      </c>
      <c r="AA2" s="8">
        <f>(MAX(V2:V300)-V2)/(MAX($U2:$U300)-$U2)</f>
        <v>33415.944795203526</v>
      </c>
      <c r="AB2" s="8">
        <f t="shared" ref="AB2:AC2" si="4">(MAX(W2:W300)-W5)/(MAX($U2:$U300)-$U5)</f>
        <v>35084.538011193828</v>
      </c>
      <c r="AC2" s="8">
        <f>(MAX(X2:X300)-X3)/(MAX($U2:$U300)-$U3)</f>
        <v>22019.640563255154</v>
      </c>
    </row>
    <row r="3" spans="4:29" x14ac:dyDescent="0.35">
      <c r="D3" s="1">
        <v>43077</v>
      </c>
      <c r="E3" s="2" t="s">
        <v>2</v>
      </c>
      <c r="J3">
        <v>2203</v>
      </c>
      <c r="L3" t="s">
        <v>14</v>
      </c>
      <c r="M3">
        <f t="shared" ref="M3:M13" si="5">D3-D$2</f>
        <v>0</v>
      </c>
      <c r="N3" s="2">
        <f t="shared" ref="N3:N12" si="6">TIMEVALUE(REPLACE(E3,9,100,""))-TIMEVALUE(REPLACE(E$2,9,100,""))</f>
        <v>1.4988425925925974E-2</v>
      </c>
      <c r="O3">
        <f t="shared" ref="O3:O13" si="7">HOUR(N3)</f>
        <v>0</v>
      </c>
      <c r="P3" s="3">
        <f t="shared" ref="P3:P13" si="8">MINUTE(N3)</f>
        <v>21</v>
      </c>
      <c r="Q3">
        <f t="shared" ref="Q3:Q13" si="9">SECOND(N3)</f>
        <v>35</v>
      </c>
      <c r="R3" s="7">
        <f>(REPLACE(REPLACE(E3,1,9,""),10,100,"")-REPLACE(REPLACE(E$2,1,9,""),10,100,""))/1000000000</f>
        <v>-0.63726439999999995</v>
      </c>
      <c r="S3" s="5">
        <f t="shared" ref="S3:S13" si="10">O3+P3/60+Q3/(60*60)+R3/(60*60)+M3*24</f>
        <v>0.35954520433333331</v>
      </c>
      <c r="U3" s="5">
        <f>(D3-D$2)*24 + HOUR(TIMEVALUE(REPLACE(E3,9,100,""))-TIMEVALUE(REPLACE(E$2,9,100,""))) + MINUTE(TIMEVALUE(REPLACE(E3,9,100,""))-TIMEVALUE(REPLACE(E$2,9,100,"")))/60+SECOND(TIMEVALUE(REPLACE(E3,9,100,""))-TIMEVALUE(REPLACE(E$2,9,100,"")))/(60*60)+(REPLACE(REPLACE(E3,1,9,""),10,100,"")-REPLACE(REPLACE(E$2,1,9,""),10,100,""))/(1000000000*60*60)</f>
        <v>0.35954520433333331</v>
      </c>
      <c r="X3">
        <f t="shared" si="3"/>
        <v>2203</v>
      </c>
      <c r="Z3" t="s">
        <v>32</v>
      </c>
      <c r="AA3" s="4">
        <f>-(((MAX(V2:V300)-MAX($U2:$U300)*AA2)))/AA2</f>
        <v>-2.1773909607451247E-16</v>
      </c>
      <c r="AB3" s="3">
        <f t="shared" ref="AB3:AC3" si="11">-(((MAX(W2:W300)-MAX($U2:$U300)*AB2)))/AB2</f>
        <v>0.17907482856924808</v>
      </c>
      <c r="AC3" s="3">
        <f t="shared" si="11"/>
        <v>0.25949815798525561</v>
      </c>
    </row>
    <row r="4" spans="4:29" x14ac:dyDescent="0.35">
      <c r="D4" s="1">
        <v>43077</v>
      </c>
      <c r="E4" s="2" t="s">
        <v>4</v>
      </c>
      <c r="J4">
        <v>4520</v>
      </c>
      <c r="L4" t="s">
        <v>14</v>
      </c>
      <c r="M4">
        <f t="shared" si="5"/>
        <v>0</v>
      </c>
      <c r="N4" s="2">
        <f t="shared" si="6"/>
        <v>1.5451388888888862E-2</v>
      </c>
      <c r="O4">
        <f t="shared" si="7"/>
        <v>0</v>
      </c>
      <c r="P4" s="3">
        <f t="shared" si="8"/>
        <v>22</v>
      </c>
      <c r="Q4">
        <f t="shared" si="9"/>
        <v>15</v>
      </c>
      <c r="R4" s="7">
        <f>(REPLACE(REPLACE(E4,1,9,""),10,100,"")-REPLACE(REPLACE(E$2,1,9,""),10,100,""))/1000000000</f>
        <v>4.9658899999999999E-2</v>
      </c>
      <c r="S4" s="5">
        <f t="shared" si="10"/>
        <v>0.3708471274722222</v>
      </c>
      <c r="U4" s="5">
        <f>(D4-D$2)*24 + HOUR(TIMEVALUE(REPLACE(E4,9,100,""))-TIMEVALUE(REPLACE(E$2,9,100,""))) + MINUTE(TIMEVALUE(REPLACE(E4,9,100,""))-TIMEVALUE(REPLACE(E$2,9,100,"")))/60+SECOND(TIMEVALUE(REPLACE(E4,9,100,""))-TIMEVALUE(REPLACE(E$2,9,100,"")))/(60*60)+(REPLACE(REPLACE(E4,1,9,""),10,100,"")-REPLACE(REPLACE(E$2,1,9,""),10,100,""))/(1000000000*60*60)</f>
        <v>0.3708471274722222</v>
      </c>
      <c r="X4">
        <f t="shared" si="3"/>
        <v>4520</v>
      </c>
      <c r="Z4" t="s">
        <v>33</v>
      </c>
      <c r="AA4">
        <f>AA3*60</f>
        <v>-1.3064345764470748E-14</v>
      </c>
      <c r="AB4" s="3">
        <f t="shared" ref="AB4:AC4" si="12">AB3*60</f>
        <v>10.744489714154884</v>
      </c>
      <c r="AC4" s="3">
        <f t="shared" si="12"/>
        <v>15.569889479115336</v>
      </c>
    </row>
    <row r="5" spans="4:29" x14ac:dyDescent="0.35">
      <c r="D5" s="1">
        <v>43077</v>
      </c>
      <c r="E5" s="2" t="s">
        <v>5</v>
      </c>
      <c r="F5">
        <v>12220</v>
      </c>
      <c r="H5">
        <v>6857</v>
      </c>
      <c r="J5">
        <v>4520</v>
      </c>
      <c r="M5">
        <f t="shared" si="5"/>
        <v>0</v>
      </c>
      <c r="N5" s="2">
        <f t="shared" si="6"/>
        <v>1.561342592592585E-2</v>
      </c>
      <c r="O5">
        <f t="shared" si="7"/>
        <v>0</v>
      </c>
      <c r="P5" s="3">
        <f t="shared" si="8"/>
        <v>22</v>
      </c>
      <c r="Q5">
        <f t="shared" si="9"/>
        <v>29</v>
      </c>
      <c r="R5" s="7">
        <f>(REPLACE(REPLACE(E5,1,9,""),10,100,"")-REPLACE(REPLACE(E$2,1,9,""),10,100,""))/1000000000</f>
        <v>-0.73862479999999997</v>
      </c>
      <c r="S5" s="5">
        <f t="shared" si="10"/>
        <v>0.37451704866666663</v>
      </c>
      <c r="U5" s="5">
        <f>(D5-D$2)*24 + HOUR(TIMEVALUE(REPLACE(E5,9,100,""))-TIMEVALUE(REPLACE(E$2,9,100,""))) + MINUTE(TIMEVALUE(REPLACE(E5,9,100,""))-TIMEVALUE(REPLACE(E$2,9,100,"")))/60+SECOND(TIMEVALUE(REPLACE(E5,9,100,""))-TIMEVALUE(REPLACE(E$2,9,100,"")))/(60*60)+(REPLACE(REPLACE(E5,1,9,""),10,100,"")-REPLACE(REPLACE(E$2,1,9,""),10,100,""))/(1000000000*60*60)</f>
        <v>0.37451704866666663</v>
      </c>
      <c r="V5">
        <f t="shared" si="1"/>
        <v>12220</v>
      </c>
      <c r="W5">
        <f t="shared" si="2"/>
        <v>6857</v>
      </c>
      <c r="X5">
        <f t="shared" si="3"/>
        <v>4520</v>
      </c>
      <c r="AB5" s="9"/>
    </row>
    <row r="6" spans="4:29" x14ac:dyDescent="0.35">
      <c r="D6" s="1">
        <v>43077</v>
      </c>
      <c r="E6" s="2" t="s">
        <v>8</v>
      </c>
      <c r="F6">
        <v>12488</v>
      </c>
      <c r="H6">
        <v>7019</v>
      </c>
      <c r="J6">
        <v>4520</v>
      </c>
      <c r="M6">
        <f t="shared" si="5"/>
        <v>0</v>
      </c>
      <c r="N6" s="2">
        <f t="shared" si="6"/>
        <v>1.5937500000000049E-2</v>
      </c>
      <c r="O6">
        <f t="shared" si="7"/>
        <v>0</v>
      </c>
      <c r="P6" s="3">
        <f t="shared" si="8"/>
        <v>22</v>
      </c>
      <c r="Q6">
        <f t="shared" si="9"/>
        <v>57</v>
      </c>
      <c r="R6" s="7">
        <f>(REPLACE(REPLACE(E6,1,9,""),10,100,"")-REPLACE(REPLACE(E$2,1,9,""),10,100,""))/1000000000</f>
        <v>-0.53274779999999999</v>
      </c>
      <c r="S6" s="5">
        <f t="shared" si="10"/>
        <v>0.38235201449999995</v>
      </c>
      <c r="U6" s="5">
        <f>(D6-D$2)*24 + HOUR(TIMEVALUE(REPLACE(E6,9,100,""))-TIMEVALUE(REPLACE(E$2,9,100,""))) + MINUTE(TIMEVALUE(REPLACE(E6,9,100,""))-TIMEVALUE(REPLACE(E$2,9,100,"")))/60+SECOND(TIMEVALUE(REPLACE(E6,9,100,""))-TIMEVALUE(REPLACE(E$2,9,100,"")))/(60*60)+(REPLACE(REPLACE(E6,1,9,""),10,100,"")-REPLACE(REPLACE(E$2,1,9,""),10,100,""))/(1000000000*60*60)</f>
        <v>0.38235201449999995</v>
      </c>
      <c r="V6">
        <f t="shared" si="1"/>
        <v>12488</v>
      </c>
      <c r="W6">
        <f t="shared" si="2"/>
        <v>7019</v>
      </c>
      <c r="X6">
        <f t="shared" si="3"/>
        <v>4520</v>
      </c>
    </row>
    <row r="7" spans="4:29" x14ac:dyDescent="0.35">
      <c r="D7" s="1">
        <v>43077</v>
      </c>
      <c r="E7" s="2" t="s">
        <v>9</v>
      </c>
      <c r="F7">
        <v>12764</v>
      </c>
      <c r="H7">
        <v>7582</v>
      </c>
      <c r="J7">
        <v>4520</v>
      </c>
      <c r="M7">
        <f t="shared" si="5"/>
        <v>0</v>
      </c>
      <c r="N7" s="2">
        <f t="shared" si="6"/>
        <v>1.6817129629629668E-2</v>
      </c>
      <c r="O7">
        <f t="shared" si="7"/>
        <v>0</v>
      </c>
      <c r="P7" s="3">
        <f t="shared" si="8"/>
        <v>24</v>
      </c>
      <c r="Q7">
        <f t="shared" si="9"/>
        <v>13</v>
      </c>
      <c r="R7" s="7">
        <f>(REPLACE(REPLACE(E7,1,9,""),10,100,"")-REPLACE(REPLACE(E$2,1,9,""),10,100,""))/1000000000</f>
        <v>-0.83496709999999996</v>
      </c>
      <c r="S7" s="5">
        <f t="shared" si="10"/>
        <v>0.4033791758055556</v>
      </c>
      <c r="U7" s="5">
        <f>(D7-D$2)*24 + HOUR(TIMEVALUE(REPLACE(E7,9,100,""))-TIMEVALUE(REPLACE(E$2,9,100,""))) + MINUTE(TIMEVALUE(REPLACE(E7,9,100,""))-TIMEVALUE(REPLACE(E$2,9,100,"")))/60+SECOND(TIMEVALUE(REPLACE(E7,9,100,""))-TIMEVALUE(REPLACE(E$2,9,100,"")))/(60*60)+(REPLACE(REPLACE(E7,1,9,""),10,100,"")-REPLACE(REPLACE(E$2,1,9,""),10,100,""))/(1000000000*60*60)</f>
        <v>0.4033791758055556</v>
      </c>
      <c r="V7">
        <f t="shared" si="1"/>
        <v>12764</v>
      </c>
      <c r="W7">
        <f t="shared" si="2"/>
        <v>7582</v>
      </c>
      <c r="X7">
        <f t="shared" si="3"/>
        <v>4520</v>
      </c>
      <c r="Z7" t="s">
        <v>41</v>
      </c>
    </row>
    <row r="8" spans="4:29" x14ac:dyDescent="0.35">
      <c r="D8" s="1">
        <v>43077</v>
      </c>
      <c r="E8" s="2" t="s">
        <v>10</v>
      </c>
      <c r="F8">
        <v>13304</v>
      </c>
      <c r="H8">
        <v>8104</v>
      </c>
      <c r="J8">
        <v>4520</v>
      </c>
      <c r="M8">
        <f t="shared" si="5"/>
        <v>0</v>
      </c>
      <c r="N8" s="2">
        <f t="shared" si="6"/>
        <v>1.7500000000000071E-2</v>
      </c>
      <c r="O8">
        <f t="shared" si="7"/>
        <v>0</v>
      </c>
      <c r="P8" s="3">
        <f t="shared" si="8"/>
        <v>25</v>
      </c>
      <c r="Q8">
        <f t="shared" si="9"/>
        <v>12</v>
      </c>
      <c r="R8" s="7">
        <f>(REPLACE(REPLACE(E8,1,9,""),10,100,"")-REPLACE(REPLACE(E$2,1,9,""),10,100,""))/1000000000</f>
        <v>-5.1657300000000003E-2</v>
      </c>
      <c r="S8" s="5">
        <f t="shared" si="10"/>
        <v>0.41998565075000005</v>
      </c>
      <c r="U8" s="5">
        <f>(D8-D$2)*24 + HOUR(TIMEVALUE(REPLACE(E8,9,100,""))-TIMEVALUE(REPLACE(E$2,9,100,""))) + MINUTE(TIMEVALUE(REPLACE(E8,9,100,""))-TIMEVALUE(REPLACE(E$2,9,100,"")))/60+SECOND(TIMEVALUE(REPLACE(E8,9,100,""))-TIMEVALUE(REPLACE(E$2,9,100,"")))/(60*60)+(REPLACE(REPLACE(E8,1,9,""),10,100,"")-REPLACE(REPLACE(E$2,1,9,""),10,100,""))/(1000000000*60*60)</f>
        <v>0.41998565075000005</v>
      </c>
      <c r="V8">
        <f t="shared" si="1"/>
        <v>13304</v>
      </c>
      <c r="W8">
        <f t="shared" si="2"/>
        <v>8104</v>
      </c>
      <c r="X8">
        <f t="shared" si="3"/>
        <v>4520</v>
      </c>
      <c r="Z8" t="s">
        <v>39</v>
      </c>
      <c r="AA8" s="8">
        <v>1000000</v>
      </c>
      <c r="AB8" s="8">
        <v>71181102</v>
      </c>
      <c r="AC8" s="10" t="s">
        <v>40</v>
      </c>
    </row>
    <row r="9" spans="4:29" x14ac:dyDescent="0.35">
      <c r="D9" s="1">
        <v>43077</v>
      </c>
      <c r="E9" s="2" t="s">
        <v>11</v>
      </c>
      <c r="F9">
        <v>13819</v>
      </c>
      <c r="H9">
        <v>8686</v>
      </c>
      <c r="J9">
        <v>4520</v>
      </c>
      <c r="M9">
        <f t="shared" si="5"/>
        <v>0</v>
      </c>
      <c r="N9" s="2">
        <f t="shared" si="6"/>
        <v>1.822916666666663E-2</v>
      </c>
      <c r="O9">
        <f t="shared" si="7"/>
        <v>0</v>
      </c>
      <c r="P9" s="3">
        <f t="shared" si="8"/>
        <v>26</v>
      </c>
      <c r="Q9">
        <f t="shared" si="9"/>
        <v>15</v>
      </c>
      <c r="R9" s="7">
        <f>(REPLACE(REPLACE(E9,1,9,""),10,100,"")-REPLACE(REPLACE(E$2,1,9,""),10,100,""))/1000000000</f>
        <v>-0.79632700000000001</v>
      </c>
      <c r="S9" s="5">
        <f t="shared" si="10"/>
        <v>0.43727879805555553</v>
      </c>
      <c r="U9" s="5">
        <f>(D9-D$2)*24 + HOUR(TIMEVALUE(REPLACE(E9,9,100,""))-TIMEVALUE(REPLACE(E$2,9,100,""))) + MINUTE(TIMEVALUE(REPLACE(E9,9,100,""))-TIMEVALUE(REPLACE(E$2,9,100,"")))/60+SECOND(TIMEVALUE(REPLACE(E9,9,100,""))-TIMEVALUE(REPLACE(E$2,9,100,"")))/(60*60)+(REPLACE(REPLACE(E9,1,9,""),10,100,"")-REPLACE(REPLACE(E$2,1,9,""),10,100,""))/(1000000000*60*60)</f>
        <v>0.43727879805555553</v>
      </c>
      <c r="V9">
        <f t="shared" si="1"/>
        <v>13819</v>
      </c>
      <c r="W9">
        <f t="shared" si="2"/>
        <v>8686</v>
      </c>
      <c r="X9">
        <f t="shared" si="3"/>
        <v>4520</v>
      </c>
      <c r="Z9" t="s">
        <v>23</v>
      </c>
      <c r="AA9">
        <f>AC3+AA8/AC2</f>
        <v>45.673500131692791</v>
      </c>
    </row>
    <row r="10" spans="4:29" x14ac:dyDescent="0.35">
      <c r="D10" s="1">
        <v>43077</v>
      </c>
      <c r="E10" s="2" t="s">
        <v>12</v>
      </c>
      <c r="F10">
        <v>14335</v>
      </c>
      <c r="H10">
        <v>9380</v>
      </c>
      <c r="J10">
        <v>4520</v>
      </c>
      <c r="M10">
        <f t="shared" si="5"/>
        <v>0</v>
      </c>
      <c r="N10" s="2">
        <f t="shared" si="6"/>
        <v>1.9166666666666665E-2</v>
      </c>
      <c r="O10">
        <f t="shared" si="7"/>
        <v>0</v>
      </c>
      <c r="P10" s="3">
        <f t="shared" si="8"/>
        <v>27</v>
      </c>
      <c r="Q10">
        <f t="shared" si="9"/>
        <v>36</v>
      </c>
      <c r="R10" s="7">
        <f>(REPLACE(REPLACE(E10,1,9,""),10,100,"")-REPLACE(REPLACE(E$2,1,9,""),10,100,""))/1000000000</f>
        <v>-0.1350481</v>
      </c>
      <c r="S10" s="5">
        <f t="shared" si="10"/>
        <v>0.45996248663888889</v>
      </c>
      <c r="U10" s="5">
        <f>(D10-D$2)*24 + HOUR(TIMEVALUE(REPLACE(E10,9,100,""))-TIMEVALUE(REPLACE(E$2,9,100,""))) + MINUTE(TIMEVALUE(REPLACE(E10,9,100,""))-TIMEVALUE(REPLACE(E$2,9,100,"")))/60+SECOND(TIMEVALUE(REPLACE(E10,9,100,""))-TIMEVALUE(REPLACE(E$2,9,100,"")))/(60*60)+(REPLACE(REPLACE(E10,1,9,""),10,100,"")-REPLACE(REPLACE(E$2,1,9,""),10,100,""))/(1000000000*60*60)</f>
        <v>0.45996248663888889</v>
      </c>
      <c r="V10">
        <f t="shared" si="1"/>
        <v>14335</v>
      </c>
      <c r="W10">
        <f t="shared" si="2"/>
        <v>9380</v>
      </c>
      <c r="X10">
        <f t="shared" si="3"/>
        <v>4520</v>
      </c>
    </row>
    <row r="11" spans="4:29" x14ac:dyDescent="0.35">
      <c r="D11" s="1">
        <v>43077</v>
      </c>
      <c r="E11" s="2" t="s">
        <v>13</v>
      </c>
      <c r="F11">
        <v>14848</v>
      </c>
      <c r="H11">
        <v>9682</v>
      </c>
      <c r="J11">
        <v>6872</v>
      </c>
      <c r="M11">
        <f t="shared" si="5"/>
        <v>0</v>
      </c>
      <c r="N11" s="2">
        <f t="shared" si="6"/>
        <v>1.9756944444444535E-2</v>
      </c>
      <c r="O11">
        <f t="shared" si="7"/>
        <v>0</v>
      </c>
      <c r="P11" s="3">
        <f t="shared" si="8"/>
        <v>28</v>
      </c>
      <c r="Q11">
        <f t="shared" si="9"/>
        <v>27</v>
      </c>
      <c r="R11" s="7">
        <f>(REPLACE(REPLACE(E11,1,9,""),10,100,"")-REPLACE(REPLACE(E$2,1,9,""),10,100,""))/1000000000</f>
        <v>-0.85675080000000003</v>
      </c>
      <c r="S11" s="5">
        <f t="shared" si="10"/>
        <v>0.47392868033333335</v>
      </c>
      <c r="U11" s="5">
        <f>(D11-D$2)*24 + HOUR(TIMEVALUE(REPLACE(E11,9,100,""))-TIMEVALUE(REPLACE(E$2,9,100,""))) + MINUTE(TIMEVALUE(REPLACE(E11,9,100,""))-TIMEVALUE(REPLACE(E$2,9,100,"")))/60+SECOND(TIMEVALUE(REPLACE(E11,9,100,""))-TIMEVALUE(REPLACE(E$2,9,100,"")))/(60*60)+(REPLACE(REPLACE(E11,1,9,""),10,100,"")-REPLACE(REPLACE(E$2,1,9,""),10,100,""))/(1000000000*60*60)</f>
        <v>0.47392868033333335</v>
      </c>
      <c r="V11">
        <f t="shared" si="1"/>
        <v>14848</v>
      </c>
      <c r="W11">
        <f t="shared" si="2"/>
        <v>9682</v>
      </c>
      <c r="X11">
        <f t="shared" si="3"/>
        <v>6872</v>
      </c>
      <c r="Z11" t="s">
        <v>42</v>
      </c>
      <c r="AA11">
        <f>ROUNDDOWN(AA9/24,0)</f>
        <v>1</v>
      </c>
    </row>
    <row r="12" spans="4:29" x14ac:dyDescent="0.35">
      <c r="D12" s="1">
        <v>43077</v>
      </c>
      <c r="E12" t="s">
        <v>15</v>
      </c>
      <c r="F12">
        <v>17467</v>
      </c>
      <c r="G12" t="s">
        <v>6</v>
      </c>
      <c r="H12">
        <v>12486</v>
      </c>
      <c r="I12" t="s">
        <v>7</v>
      </c>
      <c r="J12">
        <v>6872</v>
      </c>
      <c r="K12" t="s">
        <v>3</v>
      </c>
      <c r="M12">
        <f t="shared" si="5"/>
        <v>0</v>
      </c>
      <c r="N12" s="2">
        <f t="shared" si="6"/>
        <v>2.3576388888888911E-2</v>
      </c>
      <c r="O12">
        <f t="shared" si="7"/>
        <v>0</v>
      </c>
      <c r="P12" s="3">
        <f t="shared" si="8"/>
        <v>33</v>
      </c>
      <c r="Q12">
        <f t="shared" si="9"/>
        <v>57</v>
      </c>
      <c r="R12" s="7">
        <f>(REPLACE(REPLACE(E12,1,9,""),10,100,"")-REPLACE(REPLACE(E$2,1,9,""),10,100,""))/1000000000</f>
        <v>-0.84089559999999997</v>
      </c>
      <c r="S12" s="5">
        <f t="shared" si="10"/>
        <v>0.56559975122222228</v>
      </c>
      <c r="U12" s="5">
        <f>(D12-D$2)*24 + HOUR(TIMEVALUE(REPLACE(E12,9,100,""))-TIMEVALUE(REPLACE(E$2,9,100,""))) + MINUTE(TIMEVALUE(REPLACE(E12,9,100,""))-TIMEVALUE(REPLACE(E$2,9,100,"")))/60+SECOND(TIMEVALUE(REPLACE(E12,9,100,""))-TIMEVALUE(REPLACE(E$2,9,100,"")))/(60*60)+(REPLACE(REPLACE(E12,1,9,""),10,100,"")-REPLACE(REPLACE(E$2,1,9,""),10,100,""))/(1000000000*60*60)</f>
        <v>0.56559975122222228</v>
      </c>
      <c r="V12">
        <f t="shared" si="1"/>
        <v>17467</v>
      </c>
      <c r="W12">
        <f t="shared" si="2"/>
        <v>12486</v>
      </c>
      <c r="X12">
        <f t="shared" si="3"/>
        <v>6872</v>
      </c>
      <c r="Z12" t="s">
        <v>23</v>
      </c>
      <c r="AA12">
        <f>MOD(AA9,24)</f>
        <v>21.673500131692791</v>
      </c>
    </row>
    <row r="13" spans="4:29" x14ac:dyDescent="0.35">
      <c r="D13" s="1">
        <v>43077</v>
      </c>
      <c r="E13" t="s">
        <v>18</v>
      </c>
      <c r="F13">
        <v>22984</v>
      </c>
      <c r="G13" t="s">
        <v>6</v>
      </c>
      <c r="H13">
        <v>18371</v>
      </c>
      <c r="I13" t="s">
        <v>7</v>
      </c>
      <c r="J13">
        <v>11245</v>
      </c>
      <c r="K13" t="s">
        <v>3</v>
      </c>
      <c r="M13">
        <f t="shared" si="5"/>
        <v>0</v>
      </c>
      <c r="N13" s="2">
        <f t="shared" ref="N13" si="13">TIMEVALUE(REPLACE(E13,9,100,""))-TIMEVALUE(REPLACE(E$2,9,100,""))</f>
        <v>3.1469907407407405E-2</v>
      </c>
      <c r="O13">
        <f t="shared" si="7"/>
        <v>0</v>
      </c>
      <c r="P13" s="3">
        <f t="shared" si="8"/>
        <v>45</v>
      </c>
      <c r="Q13">
        <f t="shared" si="9"/>
        <v>19</v>
      </c>
      <c r="R13" s="7">
        <f>(REPLACE(REPLACE(E13,1,9,""),10,100,"")-REPLACE(REPLACE(E$2,1,9,""),10,100,""))/1000000000</f>
        <v>-0.81718190000000002</v>
      </c>
      <c r="S13" s="5">
        <f t="shared" si="10"/>
        <v>0.7550507828055556</v>
      </c>
      <c r="U13" s="5">
        <f>(D13-D$2)*24 + HOUR(TIMEVALUE(REPLACE(E13,9,100,""))-TIMEVALUE(REPLACE(E$2,9,100,""))) + MINUTE(TIMEVALUE(REPLACE(E13,9,100,""))-TIMEVALUE(REPLACE(E$2,9,100,"")))/60+SECOND(TIMEVALUE(REPLACE(E13,9,100,""))-TIMEVALUE(REPLACE(E$2,9,100,"")))/(60*60)+(REPLACE(REPLACE(E13,1,9,""),10,100,"")-REPLACE(REPLACE(E$2,1,9,""),10,100,""))/(1000000000*60*60)</f>
        <v>0.7550507828055556</v>
      </c>
      <c r="V13">
        <f t="shared" si="1"/>
        <v>22984</v>
      </c>
      <c r="W13">
        <f t="shared" si="2"/>
        <v>18371</v>
      </c>
      <c r="X13">
        <f t="shared" si="3"/>
        <v>11245</v>
      </c>
      <c r="Z13" t="s">
        <v>43</v>
      </c>
      <c r="AA13">
        <f>MOD((MOD(AA9,24*60)),1)*60</f>
        <v>40.41000790156744</v>
      </c>
    </row>
    <row r="14" spans="4:29" x14ac:dyDescent="0.35">
      <c r="D14" s="1">
        <v>43077</v>
      </c>
      <c r="E14" t="s">
        <v>22</v>
      </c>
      <c r="F14">
        <v>28029</v>
      </c>
      <c r="G14" t="s">
        <v>6</v>
      </c>
      <c r="H14">
        <v>23683</v>
      </c>
      <c r="I14" t="s">
        <v>7</v>
      </c>
      <c r="J14">
        <v>15334</v>
      </c>
      <c r="K14" t="s">
        <v>3</v>
      </c>
      <c r="U14" s="5">
        <f>(D14-D$2)*24 + HOUR(TIMEVALUE(REPLACE(E14,9,100,""))-TIMEVALUE(REPLACE(E$2,9,100,""))) + MINUTE(TIMEVALUE(REPLACE(E14,9,100,""))-TIMEVALUE(REPLACE(E$2,9,100,"")))/60+SECOND(TIMEVALUE(REPLACE(E14,9,100,""))-TIMEVALUE(REPLACE(E$2,9,100,"")))/(60*60)+(REPLACE(REPLACE(E14,1,9,""),10,100,"")-REPLACE(REPLACE(E$2,1,9,""),10,100,""))/(1000000000*60*60)</f>
        <v>0.93183028980555549</v>
      </c>
      <c r="V14">
        <f t="shared" si="1"/>
        <v>28029</v>
      </c>
      <c r="W14">
        <f t="shared" si="2"/>
        <v>23683</v>
      </c>
      <c r="X14">
        <f t="shared" si="3"/>
        <v>15334</v>
      </c>
    </row>
    <row r="15" spans="4:29" x14ac:dyDescent="0.35">
      <c r="D15" s="1">
        <v>43077</v>
      </c>
      <c r="E15" t="s">
        <v>26</v>
      </c>
      <c r="F15">
        <v>31530</v>
      </c>
      <c r="G15" t="s">
        <v>6</v>
      </c>
      <c r="H15">
        <v>27262</v>
      </c>
      <c r="I15" t="s">
        <v>7</v>
      </c>
      <c r="J15">
        <v>17413</v>
      </c>
      <c r="K15" t="s">
        <v>3</v>
      </c>
      <c r="U15" s="5">
        <f>(D15-D$2)*24 + HOUR(TIMEVALUE(REPLACE(E15,9,100,""))-TIMEVALUE(REPLACE(E$2,9,100,""))) + MINUTE(TIMEVALUE(REPLACE(E15,9,100,""))-TIMEVALUE(REPLACE(E$2,9,100,"")))/60+SECOND(TIMEVALUE(REPLACE(E15,9,100,""))-TIMEVALUE(REPLACE(E$2,9,100,"")))/(60*60)+(REPLACE(REPLACE(E15,1,9,""),10,100,"")-REPLACE(REPLACE(E$2,1,9,""),10,100,""))/(1000000000*60*60)</f>
        <v>1.0421600763055556</v>
      </c>
      <c r="V15">
        <f t="shared" si="1"/>
        <v>31530</v>
      </c>
      <c r="W15">
        <f t="shared" si="2"/>
        <v>27262</v>
      </c>
      <c r="X15">
        <f t="shared" si="3"/>
        <v>17413</v>
      </c>
    </row>
    <row r="16" spans="4:29" x14ac:dyDescent="0.35">
      <c r="D16" s="1">
        <v>43077</v>
      </c>
      <c r="E16" t="s">
        <v>29</v>
      </c>
      <c r="F16">
        <v>33163</v>
      </c>
      <c r="G16" t="s">
        <v>6</v>
      </c>
      <c r="H16">
        <v>29027</v>
      </c>
      <c r="I16" t="s">
        <v>7</v>
      </c>
      <c r="J16">
        <v>19673</v>
      </c>
      <c r="K16" t="s">
        <v>3</v>
      </c>
      <c r="U16" s="5">
        <f>(D16-D$2)*24 + HOUR(TIMEVALUE(REPLACE(E16,9,100,""))-TIMEVALUE(REPLACE(E$2,9,100,""))) + MINUTE(TIMEVALUE(REPLACE(E16,9,100,""))-TIMEVALUE(REPLACE(E$2,9,100,"")))/60+SECOND(TIMEVALUE(REPLACE(E16,9,100,""))-TIMEVALUE(REPLACE(E$2,9,100,"")))/(60*60)+(REPLACE(REPLACE(E16,1,9,""),10,100,"")-REPLACE(REPLACE(E$2,1,9,""),10,100,""))/(1000000000*60*60)</f>
        <v>1.0942936260277776</v>
      </c>
      <c r="V16">
        <f t="shared" ref="V16" si="14">F16</f>
        <v>33163</v>
      </c>
      <c r="W16">
        <f t="shared" ref="W16" si="15">H16</f>
        <v>29027</v>
      </c>
      <c r="X16">
        <f t="shared" ref="X16" si="16">J16</f>
        <v>19673</v>
      </c>
    </row>
    <row r="17" spans="4:24" x14ac:dyDescent="0.35">
      <c r="D17" s="1">
        <v>43077</v>
      </c>
      <c r="E17" t="s">
        <v>31</v>
      </c>
      <c r="F17">
        <v>41878</v>
      </c>
      <c r="G17" t="s">
        <v>6</v>
      </c>
      <c r="H17">
        <v>37987</v>
      </c>
      <c r="I17" t="s">
        <v>7</v>
      </c>
      <c r="J17">
        <v>24285</v>
      </c>
      <c r="K17" t="s">
        <v>3</v>
      </c>
      <c r="U17" s="5">
        <f>IF(D17="","",(D17-D$2)*24+HOUR(TIMEVALUE(REPLACE(E17,9,100,""))-TIMEVALUE(REPLACE(E$2,9,100,"")))+MINUTE(TIMEVALUE(REPLACE(E17,9,100,""))-TIMEVALUE(REPLACE(E$2,9,100,"")))/60+SECOND(TIMEVALUE(REPLACE(E17,9,100,""))-TIMEVALUE(REPLACE(E$2,9,100,"")))/(60*60)+(REPLACE(REPLACE(E17,1,9,""),10,100,"")-REPLACE(REPLACE(E$2,1,9,""),10,100,""))/(1000000000*60*60))</f>
        <v>1.3668829899722224</v>
      </c>
      <c r="V17">
        <f>IF(F17="","",F17)</f>
        <v>41878</v>
      </c>
      <c r="W17">
        <f>IF(H17="","",H17)</f>
        <v>37987</v>
      </c>
      <c r="X17">
        <f>IF(J17="","",J17)</f>
        <v>24285</v>
      </c>
    </row>
    <row r="18" spans="4:24" x14ac:dyDescent="0.35">
      <c r="D18" s="1">
        <v>43077</v>
      </c>
      <c r="E18" t="s">
        <v>34</v>
      </c>
      <c r="F18">
        <v>43484</v>
      </c>
      <c r="G18" t="s">
        <v>6</v>
      </c>
      <c r="H18">
        <v>39800</v>
      </c>
      <c r="I18" t="s">
        <v>7</v>
      </c>
      <c r="J18">
        <v>26703</v>
      </c>
      <c r="K18" t="s">
        <v>3</v>
      </c>
      <c r="U18" s="5">
        <f t="shared" ref="U18:U81" si="17">IF(D18="","",(D18-D$2)*24+HOUR(TIMEVALUE(REPLACE(E18,9,100,""))-TIMEVALUE(REPLACE(E$2,9,100,"")))+MINUTE(TIMEVALUE(REPLACE(E18,9,100,""))-TIMEVALUE(REPLACE(E$2,9,100,"")))/60+SECOND(TIMEVALUE(REPLACE(E18,9,100,""))-TIMEVALUE(REPLACE(E$2,9,100,"")))/(60*60)+(REPLACE(REPLACE(E18,1,9,""),10,100,"")-REPLACE(REPLACE(E$2,1,9,""),10,100,""))/(1000000000*60*60))</f>
        <v>1.4093531738888887</v>
      </c>
      <c r="V18">
        <f t="shared" ref="V18:V81" si="18">IF(F18="","",F18)</f>
        <v>43484</v>
      </c>
      <c r="W18">
        <f t="shared" ref="W18:W81" si="19">IF(H18="","",H18)</f>
        <v>39800</v>
      </c>
      <c r="X18">
        <f t="shared" ref="X18:X81" si="20">IF(J18="","",J18)</f>
        <v>26703</v>
      </c>
    </row>
    <row r="19" spans="4:24" x14ac:dyDescent="0.35">
      <c r="D19" s="1">
        <v>43077</v>
      </c>
      <c r="E19" t="s">
        <v>35</v>
      </c>
      <c r="F19">
        <v>45666</v>
      </c>
      <c r="G19" t="s">
        <v>6</v>
      </c>
      <c r="H19">
        <v>41957</v>
      </c>
      <c r="I19" t="s">
        <v>7</v>
      </c>
      <c r="J19">
        <v>26703</v>
      </c>
      <c r="K19" t="s">
        <v>3</v>
      </c>
      <c r="U19" s="5">
        <f t="shared" si="17"/>
        <v>1.4588923740833333</v>
      </c>
      <c r="V19">
        <f t="shared" si="18"/>
        <v>45666</v>
      </c>
      <c r="W19">
        <f t="shared" si="19"/>
        <v>41957</v>
      </c>
      <c r="X19">
        <f t="shared" si="20"/>
        <v>26703</v>
      </c>
    </row>
    <row r="20" spans="4:24" x14ac:dyDescent="0.35">
      <c r="D20" s="1">
        <v>43077</v>
      </c>
      <c r="E20" t="s">
        <v>36</v>
      </c>
      <c r="F20">
        <v>46460</v>
      </c>
      <c r="G20" t="s">
        <v>6</v>
      </c>
      <c r="H20">
        <v>42908</v>
      </c>
      <c r="I20" t="s">
        <v>7</v>
      </c>
      <c r="J20">
        <v>26703</v>
      </c>
      <c r="K20" t="s">
        <v>3</v>
      </c>
      <c r="U20" s="5">
        <f t="shared" si="17"/>
        <v>1.481780378638889</v>
      </c>
      <c r="V20">
        <f t="shared" si="18"/>
        <v>46460</v>
      </c>
      <c r="W20">
        <f t="shared" si="19"/>
        <v>42908</v>
      </c>
      <c r="X20">
        <f t="shared" si="20"/>
        <v>26703</v>
      </c>
    </row>
    <row r="21" spans="4:24" x14ac:dyDescent="0.35">
      <c r="D21" s="1">
        <v>43077</v>
      </c>
      <c r="E21" t="s">
        <v>38</v>
      </c>
      <c r="F21">
        <v>49728</v>
      </c>
      <c r="G21" t="s">
        <v>6</v>
      </c>
      <c r="H21">
        <v>46137</v>
      </c>
      <c r="I21" t="s">
        <v>7</v>
      </c>
      <c r="J21">
        <v>29252</v>
      </c>
      <c r="K21" t="s">
        <v>3</v>
      </c>
      <c r="U21" s="5">
        <f t="shared" si="17"/>
        <v>1.5569553182777778</v>
      </c>
      <c r="V21">
        <f t="shared" si="18"/>
        <v>49728</v>
      </c>
      <c r="W21">
        <f t="shared" si="19"/>
        <v>46137</v>
      </c>
      <c r="X21">
        <f t="shared" si="20"/>
        <v>29252</v>
      </c>
    </row>
    <row r="22" spans="4:24" x14ac:dyDescent="0.35">
      <c r="D22" s="1">
        <v>43077</v>
      </c>
      <c r="E22" t="s">
        <v>44</v>
      </c>
      <c r="F22">
        <v>55163</v>
      </c>
      <c r="G22" t="s">
        <v>6</v>
      </c>
      <c r="H22">
        <v>51963</v>
      </c>
      <c r="I22" t="s">
        <v>7</v>
      </c>
      <c r="J22">
        <v>31698</v>
      </c>
      <c r="K22" t="s">
        <v>3</v>
      </c>
      <c r="U22" s="5">
        <f t="shared" si="17"/>
        <v>1.6942573894444444</v>
      </c>
      <c r="V22">
        <f t="shared" si="18"/>
        <v>55163</v>
      </c>
      <c r="W22">
        <f t="shared" si="19"/>
        <v>51963</v>
      </c>
      <c r="X22">
        <f t="shared" si="20"/>
        <v>31698</v>
      </c>
    </row>
    <row r="23" spans="4:24" x14ac:dyDescent="0.35">
      <c r="D23" s="1">
        <v>43077</v>
      </c>
      <c r="E23" t="s">
        <v>45</v>
      </c>
      <c r="F23">
        <v>60276</v>
      </c>
      <c r="G23" t="s">
        <v>6</v>
      </c>
      <c r="H23">
        <v>57051</v>
      </c>
      <c r="I23" t="s">
        <v>7</v>
      </c>
      <c r="J23">
        <v>34174</v>
      </c>
      <c r="K23" t="s">
        <v>3</v>
      </c>
      <c r="U23" s="5">
        <f t="shared" si="17"/>
        <v>1.8169139348055556</v>
      </c>
      <c r="V23">
        <f t="shared" si="18"/>
        <v>60276</v>
      </c>
      <c r="W23">
        <f t="shared" si="19"/>
        <v>57051</v>
      </c>
      <c r="X23">
        <f t="shared" si="20"/>
        <v>34174</v>
      </c>
    </row>
    <row r="24" spans="4:24" x14ac:dyDescent="0.35">
      <c r="D24" s="1">
        <v>43077</v>
      </c>
      <c r="E24" t="s">
        <v>46</v>
      </c>
      <c r="F24">
        <v>64320</v>
      </c>
      <c r="G24" t="s">
        <v>6</v>
      </c>
      <c r="H24">
        <v>61249</v>
      </c>
      <c r="I24" t="s">
        <v>7</v>
      </c>
      <c r="J24">
        <v>36670</v>
      </c>
      <c r="K24" t="s">
        <v>3</v>
      </c>
      <c r="U24" s="5">
        <f t="shared" si="17"/>
        <v>1.9248296103611109</v>
      </c>
      <c r="V24">
        <f t="shared" si="18"/>
        <v>64320</v>
      </c>
      <c r="W24">
        <f t="shared" si="19"/>
        <v>61249</v>
      </c>
      <c r="X24">
        <f t="shared" si="20"/>
        <v>36670</v>
      </c>
    </row>
    <row r="25" spans="4:24" x14ac:dyDescent="0.35">
      <c r="U25" s="5" t="str">
        <f t="shared" si="17"/>
        <v/>
      </c>
      <c r="V25" t="str">
        <f t="shared" si="18"/>
        <v/>
      </c>
      <c r="W25" t="str">
        <f t="shared" si="19"/>
        <v/>
      </c>
      <c r="X25" t="str">
        <f t="shared" si="20"/>
        <v/>
      </c>
    </row>
    <row r="26" spans="4:24" x14ac:dyDescent="0.35">
      <c r="U26" s="5" t="str">
        <f t="shared" si="17"/>
        <v/>
      </c>
      <c r="V26" t="str">
        <f t="shared" si="18"/>
        <v/>
      </c>
      <c r="W26" t="str">
        <f t="shared" si="19"/>
        <v/>
      </c>
      <c r="X26" t="str">
        <f t="shared" si="20"/>
        <v/>
      </c>
    </row>
    <row r="27" spans="4:24" x14ac:dyDescent="0.35">
      <c r="U27" s="5" t="str">
        <f t="shared" si="17"/>
        <v/>
      </c>
      <c r="V27" t="str">
        <f t="shared" si="18"/>
        <v/>
      </c>
      <c r="W27" t="str">
        <f t="shared" si="19"/>
        <v/>
      </c>
      <c r="X27" t="str">
        <f t="shared" si="20"/>
        <v/>
      </c>
    </row>
    <row r="28" spans="4:24" x14ac:dyDescent="0.35">
      <c r="U28" s="5" t="str">
        <f t="shared" si="17"/>
        <v/>
      </c>
      <c r="V28" t="str">
        <f t="shared" si="18"/>
        <v/>
      </c>
      <c r="W28" t="str">
        <f t="shared" si="19"/>
        <v/>
      </c>
      <c r="X28" t="str">
        <f t="shared" si="20"/>
        <v/>
      </c>
    </row>
    <row r="29" spans="4:24" x14ac:dyDescent="0.35">
      <c r="U29" s="5" t="str">
        <f t="shared" si="17"/>
        <v/>
      </c>
      <c r="V29" t="str">
        <f t="shared" si="18"/>
        <v/>
      </c>
      <c r="W29" t="str">
        <f t="shared" si="19"/>
        <v/>
      </c>
      <c r="X29" t="str">
        <f t="shared" si="20"/>
        <v/>
      </c>
    </row>
    <row r="30" spans="4:24" x14ac:dyDescent="0.35">
      <c r="U30" s="5" t="str">
        <f t="shared" si="17"/>
        <v/>
      </c>
      <c r="V30" t="str">
        <f t="shared" si="18"/>
        <v/>
      </c>
      <c r="W30" t="str">
        <f t="shared" si="19"/>
        <v/>
      </c>
      <c r="X30" t="str">
        <f t="shared" si="20"/>
        <v/>
      </c>
    </row>
    <row r="31" spans="4:24" x14ac:dyDescent="0.35">
      <c r="U31" s="5" t="str">
        <f t="shared" si="17"/>
        <v/>
      </c>
      <c r="V31" t="str">
        <f t="shared" si="18"/>
        <v/>
      </c>
      <c r="W31" t="str">
        <f t="shared" si="19"/>
        <v/>
      </c>
      <c r="X31" t="str">
        <f t="shared" si="20"/>
        <v/>
      </c>
    </row>
    <row r="32" spans="4:24" x14ac:dyDescent="0.35">
      <c r="U32" s="5" t="str">
        <f t="shared" si="17"/>
        <v/>
      </c>
      <c r="V32" t="str">
        <f t="shared" si="18"/>
        <v/>
      </c>
      <c r="W32" t="str">
        <f t="shared" si="19"/>
        <v/>
      </c>
      <c r="X32" t="str">
        <f t="shared" si="20"/>
        <v/>
      </c>
    </row>
    <row r="33" spans="21:24" x14ac:dyDescent="0.35">
      <c r="U33" s="5" t="str">
        <f t="shared" si="17"/>
        <v/>
      </c>
      <c r="V33" t="str">
        <f t="shared" si="18"/>
        <v/>
      </c>
      <c r="W33" t="str">
        <f t="shared" si="19"/>
        <v/>
      </c>
      <c r="X33" t="str">
        <f t="shared" si="20"/>
        <v/>
      </c>
    </row>
    <row r="34" spans="21:24" x14ac:dyDescent="0.35">
      <c r="U34" s="5" t="str">
        <f t="shared" si="17"/>
        <v/>
      </c>
      <c r="V34" t="str">
        <f t="shared" si="18"/>
        <v/>
      </c>
      <c r="W34" t="str">
        <f t="shared" si="19"/>
        <v/>
      </c>
      <c r="X34" t="str">
        <f t="shared" si="20"/>
        <v/>
      </c>
    </row>
    <row r="35" spans="21:24" x14ac:dyDescent="0.35">
      <c r="U35" s="5" t="str">
        <f t="shared" si="17"/>
        <v/>
      </c>
      <c r="V35" t="str">
        <f t="shared" si="18"/>
        <v/>
      </c>
      <c r="W35" t="str">
        <f t="shared" si="19"/>
        <v/>
      </c>
      <c r="X35" t="str">
        <f t="shared" si="20"/>
        <v/>
      </c>
    </row>
    <row r="36" spans="21:24" x14ac:dyDescent="0.35">
      <c r="U36" s="5" t="str">
        <f t="shared" si="17"/>
        <v/>
      </c>
      <c r="V36" t="str">
        <f t="shared" si="18"/>
        <v/>
      </c>
      <c r="W36" t="str">
        <f t="shared" si="19"/>
        <v/>
      </c>
      <c r="X36" t="str">
        <f t="shared" si="20"/>
        <v/>
      </c>
    </row>
    <row r="37" spans="21:24" x14ac:dyDescent="0.35">
      <c r="U37" s="5" t="str">
        <f t="shared" si="17"/>
        <v/>
      </c>
      <c r="V37" t="str">
        <f t="shared" si="18"/>
        <v/>
      </c>
      <c r="W37" t="str">
        <f t="shared" si="19"/>
        <v/>
      </c>
      <c r="X37" t="str">
        <f t="shared" si="20"/>
        <v/>
      </c>
    </row>
    <row r="38" spans="21:24" x14ac:dyDescent="0.35">
      <c r="U38" s="5" t="str">
        <f t="shared" si="17"/>
        <v/>
      </c>
      <c r="V38" t="str">
        <f t="shared" si="18"/>
        <v/>
      </c>
      <c r="W38" t="str">
        <f t="shared" si="19"/>
        <v/>
      </c>
      <c r="X38" t="str">
        <f t="shared" si="20"/>
        <v/>
      </c>
    </row>
    <row r="39" spans="21:24" x14ac:dyDescent="0.35">
      <c r="U39" s="5" t="str">
        <f t="shared" si="17"/>
        <v/>
      </c>
      <c r="V39" t="str">
        <f t="shared" si="18"/>
        <v/>
      </c>
      <c r="W39" t="str">
        <f t="shared" si="19"/>
        <v/>
      </c>
      <c r="X39" t="str">
        <f t="shared" si="20"/>
        <v/>
      </c>
    </row>
    <row r="40" spans="21:24" x14ac:dyDescent="0.35">
      <c r="U40" s="5" t="str">
        <f t="shared" si="17"/>
        <v/>
      </c>
      <c r="V40" t="str">
        <f t="shared" si="18"/>
        <v/>
      </c>
      <c r="W40" t="str">
        <f t="shared" si="19"/>
        <v/>
      </c>
      <c r="X40" t="str">
        <f t="shared" si="20"/>
        <v/>
      </c>
    </row>
    <row r="41" spans="21:24" x14ac:dyDescent="0.35">
      <c r="U41" s="5" t="str">
        <f t="shared" si="17"/>
        <v/>
      </c>
      <c r="V41" t="str">
        <f t="shared" si="18"/>
        <v/>
      </c>
      <c r="W41" t="str">
        <f t="shared" si="19"/>
        <v/>
      </c>
      <c r="X41" t="str">
        <f t="shared" si="20"/>
        <v/>
      </c>
    </row>
    <row r="42" spans="21:24" x14ac:dyDescent="0.35">
      <c r="U42" s="5" t="str">
        <f t="shared" si="17"/>
        <v/>
      </c>
      <c r="V42" t="str">
        <f t="shared" si="18"/>
        <v/>
      </c>
      <c r="W42" t="str">
        <f t="shared" si="19"/>
        <v/>
      </c>
      <c r="X42" t="str">
        <f t="shared" si="20"/>
        <v/>
      </c>
    </row>
    <row r="43" spans="21:24" x14ac:dyDescent="0.35">
      <c r="U43" s="5" t="str">
        <f t="shared" si="17"/>
        <v/>
      </c>
      <c r="V43" t="str">
        <f t="shared" si="18"/>
        <v/>
      </c>
      <c r="W43" t="str">
        <f t="shared" si="19"/>
        <v/>
      </c>
      <c r="X43" t="str">
        <f t="shared" si="20"/>
        <v/>
      </c>
    </row>
    <row r="44" spans="21:24" x14ac:dyDescent="0.35">
      <c r="U44" s="5" t="str">
        <f t="shared" si="17"/>
        <v/>
      </c>
      <c r="V44" t="str">
        <f t="shared" si="18"/>
        <v/>
      </c>
      <c r="W44" t="str">
        <f t="shared" si="19"/>
        <v/>
      </c>
      <c r="X44" t="str">
        <f t="shared" si="20"/>
        <v/>
      </c>
    </row>
    <row r="45" spans="21:24" x14ac:dyDescent="0.35">
      <c r="U45" s="5" t="str">
        <f t="shared" si="17"/>
        <v/>
      </c>
      <c r="V45" t="str">
        <f t="shared" si="18"/>
        <v/>
      </c>
      <c r="W45" t="str">
        <f t="shared" si="19"/>
        <v/>
      </c>
      <c r="X45" t="str">
        <f t="shared" si="20"/>
        <v/>
      </c>
    </row>
    <row r="46" spans="21:24" x14ac:dyDescent="0.35">
      <c r="U46" s="5" t="str">
        <f t="shared" si="17"/>
        <v/>
      </c>
      <c r="V46" t="str">
        <f t="shared" si="18"/>
        <v/>
      </c>
      <c r="W46" t="str">
        <f t="shared" si="19"/>
        <v/>
      </c>
      <c r="X46" t="str">
        <f t="shared" si="20"/>
        <v/>
      </c>
    </row>
    <row r="47" spans="21:24" x14ac:dyDescent="0.35">
      <c r="U47" s="5" t="str">
        <f t="shared" si="17"/>
        <v/>
      </c>
      <c r="V47" t="str">
        <f t="shared" si="18"/>
        <v/>
      </c>
      <c r="W47" t="str">
        <f t="shared" si="19"/>
        <v/>
      </c>
      <c r="X47" t="str">
        <f t="shared" si="20"/>
        <v/>
      </c>
    </row>
    <row r="48" spans="21:24" x14ac:dyDescent="0.35">
      <c r="U48" s="5" t="str">
        <f t="shared" si="17"/>
        <v/>
      </c>
      <c r="V48" t="str">
        <f t="shared" si="18"/>
        <v/>
      </c>
      <c r="W48" t="str">
        <f t="shared" si="19"/>
        <v/>
      </c>
      <c r="X48" t="str">
        <f t="shared" si="20"/>
        <v/>
      </c>
    </row>
    <row r="49" spans="21:24" x14ac:dyDescent="0.35">
      <c r="U49" s="5" t="str">
        <f t="shared" si="17"/>
        <v/>
      </c>
      <c r="V49" t="str">
        <f t="shared" si="18"/>
        <v/>
      </c>
      <c r="W49" t="str">
        <f t="shared" si="19"/>
        <v/>
      </c>
      <c r="X49" t="str">
        <f t="shared" si="20"/>
        <v/>
      </c>
    </row>
    <row r="50" spans="21:24" x14ac:dyDescent="0.35">
      <c r="U50" s="5" t="str">
        <f t="shared" si="17"/>
        <v/>
      </c>
      <c r="V50" t="str">
        <f t="shared" si="18"/>
        <v/>
      </c>
      <c r="W50" t="str">
        <f t="shared" si="19"/>
        <v/>
      </c>
      <c r="X50" t="str">
        <f t="shared" si="20"/>
        <v/>
      </c>
    </row>
    <row r="51" spans="21:24" x14ac:dyDescent="0.35">
      <c r="U51" s="5" t="str">
        <f t="shared" si="17"/>
        <v/>
      </c>
      <c r="V51" t="str">
        <f t="shared" si="18"/>
        <v/>
      </c>
      <c r="W51" t="str">
        <f t="shared" si="19"/>
        <v/>
      </c>
      <c r="X51" t="str">
        <f t="shared" si="20"/>
        <v/>
      </c>
    </row>
    <row r="52" spans="21:24" x14ac:dyDescent="0.35">
      <c r="U52" s="5" t="str">
        <f t="shared" si="17"/>
        <v/>
      </c>
      <c r="V52" t="str">
        <f t="shared" si="18"/>
        <v/>
      </c>
      <c r="W52" t="str">
        <f t="shared" si="19"/>
        <v/>
      </c>
      <c r="X52" t="str">
        <f t="shared" si="20"/>
        <v/>
      </c>
    </row>
    <row r="53" spans="21:24" x14ac:dyDescent="0.35">
      <c r="U53" s="5" t="str">
        <f t="shared" si="17"/>
        <v/>
      </c>
      <c r="V53" t="str">
        <f t="shared" si="18"/>
        <v/>
      </c>
      <c r="W53" t="str">
        <f t="shared" si="19"/>
        <v/>
      </c>
      <c r="X53" t="str">
        <f t="shared" si="20"/>
        <v/>
      </c>
    </row>
    <row r="54" spans="21:24" x14ac:dyDescent="0.35">
      <c r="U54" s="5" t="str">
        <f t="shared" si="17"/>
        <v/>
      </c>
      <c r="V54" t="str">
        <f t="shared" si="18"/>
        <v/>
      </c>
      <c r="W54" t="str">
        <f t="shared" si="19"/>
        <v/>
      </c>
      <c r="X54" t="str">
        <f t="shared" si="20"/>
        <v/>
      </c>
    </row>
    <row r="55" spans="21:24" x14ac:dyDescent="0.35">
      <c r="U55" s="5" t="str">
        <f t="shared" si="17"/>
        <v/>
      </c>
      <c r="V55" t="str">
        <f t="shared" si="18"/>
        <v/>
      </c>
      <c r="W55" t="str">
        <f t="shared" si="19"/>
        <v/>
      </c>
      <c r="X55" t="str">
        <f t="shared" si="20"/>
        <v/>
      </c>
    </row>
    <row r="56" spans="21:24" x14ac:dyDescent="0.35">
      <c r="U56" s="5" t="str">
        <f t="shared" si="17"/>
        <v/>
      </c>
      <c r="V56" t="str">
        <f t="shared" si="18"/>
        <v/>
      </c>
      <c r="W56" t="str">
        <f t="shared" si="19"/>
        <v/>
      </c>
      <c r="X56" t="str">
        <f t="shared" si="20"/>
        <v/>
      </c>
    </row>
    <row r="57" spans="21:24" x14ac:dyDescent="0.35">
      <c r="U57" s="5" t="str">
        <f t="shared" si="17"/>
        <v/>
      </c>
      <c r="V57" t="str">
        <f t="shared" si="18"/>
        <v/>
      </c>
      <c r="W57" t="str">
        <f t="shared" si="19"/>
        <v/>
      </c>
      <c r="X57" t="str">
        <f t="shared" si="20"/>
        <v/>
      </c>
    </row>
    <row r="58" spans="21:24" x14ac:dyDescent="0.35">
      <c r="U58" s="5" t="str">
        <f t="shared" si="17"/>
        <v/>
      </c>
      <c r="V58" t="str">
        <f t="shared" si="18"/>
        <v/>
      </c>
      <c r="W58" t="str">
        <f t="shared" si="19"/>
        <v/>
      </c>
      <c r="X58" t="str">
        <f t="shared" si="20"/>
        <v/>
      </c>
    </row>
    <row r="59" spans="21:24" x14ac:dyDescent="0.35">
      <c r="U59" s="5" t="str">
        <f t="shared" si="17"/>
        <v/>
      </c>
      <c r="V59" t="str">
        <f t="shared" si="18"/>
        <v/>
      </c>
      <c r="W59" t="str">
        <f t="shared" si="19"/>
        <v/>
      </c>
      <c r="X59" t="str">
        <f t="shared" si="20"/>
        <v/>
      </c>
    </row>
    <row r="60" spans="21:24" x14ac:dyDescent="0.35">
      <c r="U60" s="5" t="str">
        <f t="shared" si="17"/>
        <v/>
      </c>
      <c r="V60" t="str">
        <f t="shared" si="18"/>
        <v/>
      </c>
      <c r="W60" t="str">
        <f t="shared" si="19"/>
        <v/>
      </c>
      <c r="X60" t="str">
        <f t="shared" si="20"/>
        <v/>
      </c>
    </row>
    <row r="61" spans="21:24" x14ac:dyDescent="0.35">
      <c r="U61" s="5" t="str">
        <f t="shared" si="17"/>
        <v/>
      </c>
      <c r="V61" t="str">
        <f t="shared" si="18"/>
        <v/>
      </c>
      <c r="W61" t="str">
        <f t="shared" si="19"/>
        <v/>
      </c>
      <c r="X61" t="str">
        <f t="shared" si="20"/>
        <v/>
      </c>
    </row>
    <row r="62" spans="21:24" x14ac:dyDescent="0.35">
      <c r="U62" s="5" t="str">
        <f t="shared" si="17"/>
        <v/>
      </c>
      <c r="V62" t="str">
        <f t="shared" si="18"/>
        <v/>
      </c>
      <c r="W62" t="str">
        <f t="shared" si="19"/>
        <v/>
      </c>
      <c r="X62" t="str">
        <f t="shared" si="20"/>
        <v/>
      </c>
    </row>
    <row r="63" spans="21:24" x14ac:dyDescent="0.35">
      <c r="U63" s="5" t="str">
        <f t="shared" si="17"/>
        <v/>
      </c>
      <c r="V63" t="str">
        <f t="shared" si="18"/>
        <v/>
      </c>
      <c r="W63" t="str">
        <f t="shared" si="19"/>
        <v/>
      </c>
      <c r="X63" t="str">
        <f t="shared" si="20"/>
        <v/>
      </c>
    </row>
    <row r="64" spans="21:24" x14ac:dyDescent="0.35">
      <c r="U64" s="5" t="str">
        <f t="shared" si="17"/>
        <v/>
      </c>
      <c r="V64" t="str">
        <f t="shared" si="18"/>
        <v/>
      </c>
      <c r="W64" t="str">
        <f t="shared" si="19"/>
        <v/>
      </c>
      <c r="X64" t="str">
        <f t="shared" si="20"/>
        <v/>
      </c>
    </row>
    <row r="65" spans="21:24" x14ac:dyDescent="0.35">
      <c r="U65" s="5" t="str">
        <f t="shared" si="17"/>
        <v/>
      </c>
      <c r="V65" t="str">
        <f t="shared" si="18"/>
        <v/>
      </c>
      <c r="W65" t="str">
        <f t="shared" si="19"/>
        <v/>
      </c>
      <c r="X65" t="str">
        <f t="shared" si="20"/>
        <v/>
      </c>
    </row>
    <row r="66" spans="21:24" x14ac:dyDescent="0.35">
      <c r="U66" s="5" t="str">
        <f t="shared" si="17"/>
        <v/>
      </c>
      <c r="V66" t="str">
        <f t="shared" si="18"/>
        <v/>
      </c>
      <c r="W66" t="str">
        <f t="shared" si="19"/>
        <v/>
      </c>
      <c r="X66" t="str">
        <f t="shared" si="20"/>
        <v/>
      </c>
    </row>
    <row r="67" spans="21:24" x14ac:dyDescent="0.35">
      <c r="U67" s="5" t="str">
        <f t="shared" si="17"/>
        <v/>
      </c>
      <c r="V67" t="str">
        <f t="shared" si="18"/>
        <v/>
      </c>
      <c r="W67" t="str">
        <f t="shared" si="19"/>
        <v/>
      </c>
      <c r="X67" t="str">
        <f t="shared" si="20"/>
        <v/>
      </c>
    </row>
    <row r="68" spans="21:24" x14ac:dyDescent="0.35">
      <c r="U68" s="5" t="str">
        <f t="shared" si="17"/>
        <v/>
      </c>
      <c r="V68" t="str">
        <f t="shared" si="18"/>
        <v/>
      </c>
      <c r="W68" t="str">
        <f t="shared" si="19"/>
        <v/>
      </c>
      <c r="X68" t="str">
        <f t="shared" si="20"/>
        <v/>
      </c>
    </row>
    <row r="69" spans="21:24" x14ac:dyDescent="0.35">
      <c r="U69" s="5" t="str">
        <f t="shared" si="17"/>
        <v/>
      </c>
      <c r="V69" t="str">
        <f t="shared" si="18"/>
        <v/>
      </c>
      <c r="W69" t="str">
        <f t="shared" si="19"/>
        <v/>
      </c>
      <c r="X69" t="str">
        <f t="shared" si="20"/>
        <v/>
      </c>
    </row>
    <row r="70" spans="21:24" x14ac:dyDescent="0.35">
      <c r="U70" s="5" t="str">
        <f t="shared" si="17"/>
        <v/>
      </c>
      <c r="V70" t="str">
        <f t="shared" si="18"/>
        <v/>
      </c>
      <c r="W70" t="str">
        <f t="shared" si="19"/>
        <v/>
      </c>
      <c r="X70" t="str">
        <f t="shared" si="20"/>
        <v/>
      </c>
    </row>
    <row r="71" spans="21:24" x14ac:dyDescent="0.35">
      <c r="U71" s="5" t="str">
        <f t="shared" si="17"/>
        <v/>
      </c>
      <c r="V71" t="str">
        <f t="shared" si="18"/>
        <v/>
      </c>
      <c r="W71" t="str">
        <f t="shared" si="19"/>
        <v/>
      </c>
      <c r="X71" t="str">
        <f t="shared" si="20"/>
        <v/>
      </c>
    </row>
    <row r="72" spans="21:24" x14ac:dyDescent="0.35">
      <c r="U72" s="5" t="str">
        <f t="shared" si="17"/>
        <v/>
      </c>
      <c r="V72" t="str">
        <f t="shared" si="18"/>
        <v/>
      </c>
      <c r="W72" t="str">
        <f t="shared" si="19"/>
        <v/>
      </c>
      <c r="X72" t="str">
        <f t="shared" si="20"/>
        <v/>
      </c>
    </row>
    <row r="73" spans="21:24" x14ac:dyDescent="0.35">
      <c r="U73" s="5" t="str">
        <f t="shared" si="17"/>
        <v/>
      </c>
      <c r="V73" t="str">
        <f t="shared" si="18"/>
        <v/>
      </c>
      <c r="W73" t="str">
        <f t="shared" si="19"/>
        <v/>
      </c>
      <c r="X73" t="str">
        <f t="shared" si="20"/>
        <v/>
      </c>
    </row>
    <row r="74" spans="21:24" x14ac:dyDescent="0.35">
      <c r="U74" s="5" t="str">
        <f t="shared" si="17"/>
        <v/>
      </c>
      <c r="V74" t="str">
        <f t="shared" si="18"/>
        <v/>
      </c>
      <c r="W74" t="str">
        <f t="shared" si="19"/>
        <v/>
      </c>
      <c r="X74" t="str">
        <f t="shared" si="20"/>
        <v/>
      </c>
    </row>
    <row r="75" spans="21:24" x14ac:dyDescent="0.35">
      <c r="U75" s="5" t="str">
        <f t="shared" si="17"/>
        <v/>
      </c>
      <c r="V75" t="str">
        <f t="shared" si="18"/>
        <v/>
      </c>
      <c r="W75" t="str">
        <f t="shared" si="19"/>
        <v/>
      </c>
      <c r="X75" t="str">
        <f t="shared" si="20"/>
        <v/>
      </c>
    </row>
    <row r="76" spans="21:24" x14ac:dyDescent="0.35">
      <c r="U76" s="5" t="str">
        <f t="shared" si="17"/>
        <v/>
      </c>
      <c r="V76" t="str">
        <f t="shared" si="18"/>
        <v/>
      </c>
      <c r="W76" t="str">
        <f t="shared" si="19"/>
        <v/>
      </c>
      <c r="X76" t="str">
        <f t="shared" si="20"/>
        <v/>
      </c>
    </row>
    <row r="77" spans="21:24" x14ac:dyDescent="0.35">
      <c r="U77" s="5" t="str">
        <f t="shared" si="17"/>
        <v/>
      </c>
      <c r="V77" t="str">
        <f t="shared" si="18"/>
        <v/>
      </c>
      <c r="W77" t="str">
        <f t="shared" si="19"/>
        <v/>
      </c>
      <c r="X77" t="str">
        <f t="shared" si="20"/>
        <v/>
      </c>
    </row>
    <row r="78" spans="21:24" x14ac:dyDescent="0.35">
      <c r="U78" s="5" t="str">
        <f t="shared" si="17"/>
        <v/>
      </c>
      <c r="V78" t="str">
        <f t="shared" si="18"/>
        <v/>
      </c>
      <c r="W78" t="str">
        <f t="shared" si="19"/>
        <v/>
      </c>
      <c r="X78" t="str">
        <f t="shared" si="20"/>
        <v/>
      </c>
    </row>
    <row r="79" spans="21:24" x14ac:dyDescent="0.35">
      <c r="U79" s="5" t="str">
        <f t="shared" si="17"/>
        <v/>
      </c>
      <c r="V79" t="str">
        <f t="shared" si="18"/>
        <v/>
      </c>
      <c r="W79" t="str">
        <f t="shared" si="19"/>
        <v/>
      </c>
      <c r="X79" t="str">
        <f t="shared" si="20"/>
        <v/>
      </c>
    </row>
    <row r="80" spans="21:24" x14ac:dyDescent="0.35">
      <c r="U80" s="5" t="str">
        <f t="shared" si="17"/>
        <v/>
      </c>
      <c r="V80" t="str">
        <f t="shared" si="18"/>
        <v/>
      </c>
      <c r="W80" t="str">
        <f t="shared" si="19"/>
        <v/>
      </c>
      <c r="X80" t="str">
        <f t="shared" si="20"/>
        <v/>
      </c>
    </row>
    <row r="81" spans="21:24" x14ac:dyDescent="0.35">
      <c r="U81" s="5" t="str">
        <f t="shared" si="17"/>
        <v/>
      </c>
      <c r="V81" t="str">
        <f t="shared" si="18"/>
        <v/>
      </c>
      <c r="W81" t="str">
        <f t="shared" si="19"/>
        <v/>
      </c>
      <c r="X81" t="str">
        <f t="shared" si="20"/>
        <v/>
      </c>
    </row>
    <row r="82" spans="21:24" x14ac:dyDescent="0.35">
      <c r="U82" s="5" t="str">
        <f t="shared" ref="U82:U145" si="21">IF(D82="","",(D82-D$2)*24+HOUR(TIMEVALUE(REPLACE(E82,9,100,""))-TIMEVALUE(REPLACE(E$2,9,100,"")))+MINUTE(TIMEVALUE(REPLACE(E82,9,100,""))-TIMEVALUE(REPLACE(E$2,9,100,"")))/60+SECOND(TIMEVALUE(REPLACE(E82,9,100,""))-TIMEVALUE(REPLACE(E$2,9,100,"")))/(60*60)+(REPLACE(REPLACE(E82,1,9,""),10,100,"")-REPLACE(REPLACE(E$2,1,9,""),10,100,""))/(1000000000*60*60))</f>
        <v/>
      </c>
      <c r="V82" t="str">
        <f t="shared" ref="V82:V145" si="22">IF(F82="","",F82)</f>
        <v/>
      </c>
      <c r="W82" t="str">
        <f t="shared" ref="W82:W145" si="23">IF(H82="","",H82)</f>
        <v/>
      </c>
      <c r="X82" t="str">
        <f t="shared" ref="X82:X145" si="24">IF(J82="","",J82)</f>
        <v/>
      </c>
    </row>
    <row r="83" spans="21:24" x14ac:dyDescent="0.35">
      <c r="U83" s="5" t="str">
        <f t="shared" si="21"/>
        <v/>
      </c>
      <c r="V83" t="str">
        <f t="shared" si="22"/>
        <v/>
      </c>
      <c r="W83" t="str">
        <f t="shared" si="23"/>
        <v/>
      </c>
      <c r="X83" t="str">
        <f t="shared" si="24"/>
        <v/>
      </c>
    </row>
    <row r="84" spans="21:24" x14ac:dyDescent="0.35">
      <c r="U84" s="5" t="str">
        <f t="shared" si="21"/>
        <v/>
      </c>
      <c r="V84" t="str">
        <f t="shared" si="22"/>
        <v/>
      </c>
      <c r="W84" t="str">
        <f t="shared" si="23"/>
        <v/>
      </c>
      <c r="X84" t="str">
        <f t="shared" si="24"/>
        <v/>
      </c>
    </row>
    <row r="85" spans="21:24" x14ac:dyDescent="0.35">
      <c r="U85" s="5" t="str">
        <f t="shared" si="21"/>
        <v/>
      </c>
      <c r="V85" t="str">
        <f t="shared" si="22"/>
        <v/>
      </c>
      <c r="W85" t="str">
        <f t="shared" si="23"/>
        <v/>
      </c>
      <c r="X85" t="str">
        <f t="shared" si="24"/>
        <v/>
      </c>
    </row>
    <row r="86" spans="21:24" x14ac:dyDescent="0.35">
      <c r="U86" s="5" t="str">
        <f t="shared" si="21"/>
        <v/>
      </c>
      <c r="V86" t="str">
        <f t="shared" si="22"/>
        <v/>
      </c>
      <c r="W86" t="str">
        <f t="shared" si="23"/>
        <v/>
      </c>
      <c r="X86" t="str">
        <f t="shared" si="24"/>
        <v/>
      </c>
    </row>
    <row r="87" spans="21:24" x14ac:dyDescent="0.35">
      <c r="U87" s="5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</row>
    <row r="88" spans="21:24" x14ac:dyDescent="0.35">
      <c r="U88" s="5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</row>
    <row r="89" spans="21:24" x14ac:dyDescent="0.35">
      <c r="U89" s="5" t="str">
        <f t="shared" si="21"/>
        <v/>
      </c>
      <c r="V89" t="str">
        <f t="shared" si="22"/>
        <v/>
      </c>
      <c r="W89" t="str">
        <f t="shared" si="23"/>
        <v/>
      </c>
      <c r="X89" t="str">
        <f t="shared" si="24"/>
        <v/>
      </c>
    </row>
    <row r="90" spans="21:24" x14ac:dyDescent="0.35">
      <c r="U90" s="5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</row>
    <row r="91" spans="21:24" x14ac:dyDescent="0.35">
      <c r="U91" s="5" t="str">
        <f t="shared" si="21"/>
        <v/>
      </c>
      <c r="V91" t="str">
        <f t="shared" si="22"/>
        <v/>
      </c>
      <c r="W91" t="str">
        <f t="shared" si="23"/>
        <v/>
      </c>
      <c r="X91" t="str">
        <f t="shared" si="24"/>
        <v/>
      </c>
    </row>
    <row r="92" spans="21:24" x14ac:dyDescent="0.35">
      <c r="U92" s="5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</row>
    <row r="93" spans="21:24" x14ac:dyDescent="0.35">
      <c r="U93" s="5" t="str">
        <f t="shared" si="21"/>
        <v/>
      </c>
      <c r="V93" t="str">
        <f t="shared" si="22"/>
        <v/>
      </c>
      <c r="W93" t="str">
        <f t="shared" si="23"/>
        <v/>
      </c>
      <c r="X93" t="str">
        <f t="shared" si="24"/>
        <v/>
      </c>
    </row>
    <row r="94" spans="21:24" x14ac:dyDescent="0.35">
      <c r="U94" s="5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</row>
    <row r="95" spans="21:24" x14ac:dyDescent="0.35">
      <c r="U95" s="5" t="str">
        <f t="shared" si="21"/>
        <v/>
      </c>
      <c r="V95" t="str">
        <f t="shared" si="22"/>
        <v/>
      </c>
      <c r="W95" t="str">
        <f t="shared" si="23"/>
        <v/>
      </c>
      <c r="X95" t="str">
        <f t="shared" si="24"/>
        <v/>
      </c>
    </row>
    <row r="96" spans="21:24" x14ac:dyDescent="0.35">
      <c r="U96" s="5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</row>
    <row r="97" spans="21:24" x14ac:dyDescent="0.35">
      <c r="U97" s="5" t="str">
        <f t="shared" si="21"/>
        <v/>
      </c>
      <c r="V97" t="str">
        <f t="shared" si="22"/>
        <v/>
      </c>
      <c r="W97" t="str">
        <f t="shared" si="23"/>
        <v/>
      </c>
      <c r="X97" t="str">
        <f t="shared" si="24"/>
        <v/>
      </c>
    </row>
    <row r="98" spans="21:24" x14ac:dyDescent="0.35">
      <c r="U98" s="5" t="str">
        <f t="shared" si="21"/>
        <v/>
      </c>
      <c r="V98" t="str">
        <f t="shared" si="22"/>
        <v/>
      </c>
      <c r="W98" t="str">
        <f t="shared" si="23"/>
        <v/>
      </c>
      <c r="X98" t="str">
        <f t="shared" si="24"/>
        <v/>
      </c>
    </row>
    <row r="99" spans="21:24" x14ac:dyDescent="0.35">
      <c r="U99" s="5" t="str">
        <f t="shared" si="21"/>
        <v/>
      </c>
      <c r="V99" t="str">
        <f t="shared" si="22"/>
        <v/>
      </c>
      <c r="W99" t="str">
        <f t="shared" si="23"/>
        <v/>
      </c>
      <c r="X99" t="str">
        <f t="shared" si="24"/>
        <v/>
      </c>
    </row>
    <row r="100" spans="21:24" x14ac:dyDescent="0.35">
      <c r="U100" s="5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</row>
    <row r="101" spans="21:24" x14ac:dyDescent="0.35">
      <c r="U101" s="5" t="str">
        <f t="shared" si="21"/>
        <v/>
      </c>
      <c r="V101" t="str">
        <f t="shared" si="22"/>
        <v/>
      </c>
      <c r="W101" t="str">
        <f t="shared" si="23"/>
        <v/>
      </c>
      <c r="X101" t="str">
        <f t="shared" si="24"/>
        <v/>
      </c>
    </row>
    <row r="102" spans="21:24" x14ac:dyDescent="0.35">
      <c r="U102" s="5" t="str">
        <f t="shared" si="21"/>
        <v/>
      </c>
      <c r="V102" t="str">
        <f t="shared" si="22"/>
        <v/>
      </c>
      <c r="W102" t="str">
        <f t="shared" si="23"/>
        <v/>
      </c>
      <c r="X102" t="str">
        <f t="shared" si="24"/>
        <v/>
      </c>
    </row>
    <row r="103" spans="21:24" x14ac:dyDescent="0.35">
      <c r="U103" s="5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</row>
    <row r="104" spans="21:24" x14ac:dyDescent="0.35">
      <c r="U104" s="5" t="str">
        <f t="shared" si="21"/>
        <v/>
      </c>
      <c r="V104" t="str">
        <f t="shared" si="22"/>
        <v/>
      </c>
      <c r="W104" t="str">
        <f t="shared" si="23"/>
        <v/>
      </c>
      <c r="X104" t="str">
        <f t="shared" si="24"/>
        <v/>
      </c>
    </row>
    <row r="105" spans="21:24" x14ac:dyDescent="0.35">
      <c r="U105" s="5" t="str">
        <f t="shared" si="21"/>
        <v/>
      </c>
      <c r="V105" t="str">
        <f t="shared" si="22"/>
        <v/>
      </c>
      <c r="W105" t="str">
        <f t="shared" si="23"/>
        <v/>
      </c>
      <c r="X105" t="str">
        <f t="shared" si="24"/>
        <v/>
      </c>
    </row>
    <row r="106" spans="21:24" x14ac:dyDescent="0.35">
      <c r="U106" s="5" t="str">
        <f t="shared" si="21"/>
        <v/>
      </c>
      <c r="V106" t="str">
        <f t="shared" si="22"/>
        <v/>
      </c>
      <c r="W106" t="str">
        <f t="shared" si="23"/>
        <v/>
      </c>
      <c r="X106" t="str">
        <f t="shared" si="24"/>
        <v/>
      </c>
    </row>
    <row r="107" spans="21:24" x14ac:dyDescent="0.35">
      <c r="U107" s="5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</row>
    <row r="108" spans="21:24" x14ac:dyDescent="0.35">
      <c r="U108" s="5" t="str">
        <f t="shared" si="21"/>
        <v/>
      </c>
      <c r="V108" t="str">
        <f t="shared" si="22"/>
        <v/>
      </c>
      <c r="W108" t="str">
        <f t="shared" si="23"/>
        <v/>
      </c>
      <c r="X108" t="str">
        <f t="shared" si="24"/>
        <v/>
      </c>
    </row>
    <row r="109" spans="21:24" x14ac:dyDescent="0.35">
      <c r="U109" s="5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</row>
    <row r="110" spans="21:24" x14ac:dyDescent="0.35">
      <c r="U110" s="5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</row>
    <row r="111" spans="21:24" x14ac:dyDescent="0.35">
      <c r="U111" s="5" t="str">
        <f t="shared" si="21"/>
        <v/>
      </c>
      <c r="V111" t="str">
        <f t="shared" si="22"/>
        <v/>
      </c>
      <c r="W111" t="str">
        <f t="shared" si="23"/>
        <v/>
      </c>
      <c r="X111" t="str">
        <f t="shared" si="24"/>
        <v/>
      </c>
    </row>
    <row r="112" spans="21:24" x14ac:dyDescent="0.35">
      <c r="U112" s="5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</row>
    <row r="113" spans="21:24" x14ac:dyDescent="0.35">
      <c r="U113" s="5" t="str">
        <f t="shared" si="21"/>
        <v/>
      </c>
      <c r="V113" t="str">
        <f t="shared" si="22"/>
        <v/>
      </c>
      <c r="W113" t="str">
        <f t="shared" si="23"/>
        <v/>
      </c>
      <c r="X113" t="str">
        <f t="shared" si="24"/>
        <v/>
      </c>
    </row>
    <row r="114" spans="21:24" x14ac:dyDescent="0.35">
      <c r="U114" s="5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</row>
    <row r="115" spans="21:24" x14ac:dyDescent="0.35">
      <c r="U115" s="5" t="str">
        <f t="shared" si="21"/>
        <v/>
      </c>
      <c r="V115" t="str">
        <f t="shared" si="22"/>
        <v/>
      </c>
      <c r="W115" t="str">
        <f t="shared" si="23"/>
        <v/>
      </c>
      <c r="X115" t="str">
        <f t="shared" si="24"/>
        <v/>
      </c>
    </row>
    <row r="116" spans="21:24" x14ac:dyDescent="0.35">
      <c r="U116" s="5" t="str">
        <f t="shared" si="21"/>
        <v/>
      </c>
      <c r="V116" t="str">
        <f t="shared" si="22"/>
        <v/>
      </c>
      <c r="W116" t="str">
        <f t="shared" si="23"/>
        <v/>
      </c>
      <c r="X116" t="str">
        <f t="shared" si="24"/>
        <v/>
      </c>
    </row>
    <row r="117" spans="21:24" x14ac:dyDescent="0.35">
      <c r="U117" s="5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</row>
    <row r="118" spans="21:24" x14ac:dyDescent="0.35">
      <c r="U118" s="5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</row>
    <row r="119" spans="21:24" x14ac:dyDescent="0.35">
      <c r="U119" s="5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</row>
    <row r="120" spans="21:24" x14ac:dyDescent="0.35">
      <c r="U120" s="5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</row>
    <row r="121" spans="21:24" x14ac:dyDescent="0.35">
      <c r="U121" s="5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</row>
    <row r="122" spans="21:24" x14ac:dyDescent="0.35">
      <c r="U122" s="5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</row>
    <row r="123" spans="21:24" x14ac:dyDescent="0.35">
      <c r="U123" s="5" t="str">
        <f t="shared" si="21"/>
        <v/>
      </c>
      <c r="V123" t="str">
        <f t="shared" si="22"/>
        <v/>
      </c>
      <c r="W123" t="str">
        <f t="shared" si="23"/>
        <v/>
      </c>
      <c r="X123" t="str">
        <f t="shared" si="24"/>
        <v/>
      </c>
    </row>
    <row r="124" spans="21:24" x14ac:dyDescent="0.35">
      <c r="U124" s="5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</row>
    <row r="125" spans="21:24" x14ac:dyDescent="0.35">
      <c r="U125" s="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</row>
    <row r="126" spans="21:24" x14ac:dyDescent="0.35">
      <c r="U126" s="5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</row>
    <row r="127" spans="21:24" x14ac:dyDescent="0.35">
      <c r="U127" s="5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</row>
    <row r="128" spans="21:24" x14ac:dyDescent="0.35">
      <c r="U128" s="5" t="str">
        <f t="shared" si="21"/>
        <v/>
      </c>
      <c r="V128" t="str">
        <f t="shared" si="22"/>
        <v/>
      </c>
      <c r="W128" t="str">
        <f t="shared" si="23"/>
        <v/>
      </c>
      <c r="X128" t="str">
        <f t="shared" si="24"/>
        <v/>
      </c>
    </row>
    <row r="129" spans="21:24" x14ac:dyDescent="0.35">
      <c r="U129" s="5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</row>
    <row r="130" spans="21:24" x14ac:dyDescent="0.35">
      <c r="U130" s="5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</row>
    <row r="131" spans="21:24" x14ac:dyDescent="0.35">
      <c r="U131" s="5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</row>
    <row r="132" spans="21:24" x14ac:dyDescent="0.35">
      <c r="U132" s="5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</row>
    <row r="133" spans="21:24" x14ac:dyDescent="0.35">
      <c r="U133" s="5" t="str">
        <f t="shared" si="21"/>
        <v/>
      </c>
      <c r="V133" t="str">
        <f t="shared" si="22"/>
        <v/>
      </c>
      <c r="W133" t="str">
        <f t="shared" si="23"/>
        <v/>
      </c>
      <c r="X133" t="str">
        <f t="shared" si="24"/>
        <v/>
      </c>
    </row>
    <row r="134" spans="21:24" x14ac:dyDescent="0.35">
      <c r="U134" s="5" t="str">
        <f t="shared" si="21"/>
        <v/>
      </c>
      <c r="V134" t="str">
        <f t="shared" si="22"/>
        <v/>
      </c>
      <c r="W134" t="str">
        <f t="shared" si="23"/>
        <v/>
      </c>
      <c r="X134" t="str">
        <f t="shared" si="24"/>
        <v/>
      </c>
    </row>
    <row r="135" spans="21:24" x14ac:dyDescent="0.35">
      <c r="U135" s="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</row>
    <row r="136" spans="21:24" x14ac:dyDescent="0.35">
      <c r="U136" s="5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</row>
    <row r="137" spans="21:24" x14ac:dyDescent="0.35">
      <c r="U137" s="5" t="str">
        <f t="shared" si="21"/>
        <v/>
      </c>
      <c r="V137" t="str">
        <f t="shared" si="22"/>
        <v/>
      </c>
      <c r="W137" t="str">
        <f t="shared" si="23"/>
        <v/>
      </c>
      <c r="X137" t="str">
        <f t="shared" si="24"/>
        <v/>
      </c>
    </row>
    <row r="138" spans="21:24" x14ac:dyDescent="0.35">
      <c r="U138" s="5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</row>
    <row r="139" spans="21:24" x14ac:dyDescent="0.35">
      <c r="U139" s="5" t="str">
        <f t="shared" si="21"/>
        <v/>
      </c>
      <c r="V139" t="str">
        <f t="shared" si="22"/>
        <v/>
      </c>
      <c r="W139" t="str">
        <f t="shared" si="23"/>
        <v/>
      </c>
      <c r="X139" t="str">
        <f t="shared" si="24"/>
        <v/>
      </c>
    </row>
    <row r="140" spans="21:24" x14ac:dyDescent="0.35">
      <c r="U140" s="5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</row>
    <row r="141" spans="21:24" x14ac:dyDescent="0.35">
      <c r="U141" s="5" t="str">
        <f t="shared" si="21"/>
        <v/>
      </c>
      <c r="V141" t="str">
        <f t="shared" si="22"/>
        <v/>
      </c>
      <c r="W141" t="str">
        <f t="shared" si="23"/>
        <v/>
      </c>
      <c r="X141" t="str">
        <f t="shared" si="24"/>
        <v/>
      </c>
    </row>
    <row r="142" spans="21:24" x14ac:dyDescent="0.35">
      <c r="U142" s="5" t="str">
        <f t="shared" si="21"/>
        <v/>
      </c>
      <c r="V142" t="str">
        <f t="shared" si="22"/>
        <v/>
      </c>
      <c r="W142" t="str">
        <f t="shared" si="23"/>
        <v/>
      </c>
      <c r="X142" t="str">
        <f t="shared" si="24"/>
        <v/>
      </c>
    </row>
    <row r="143" spans="21:24" x14ac:dyDescent="0.35">
      <c r="U143" s="5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</row>
    <row r="144" spans="21:24" x14ac:dyDescent="0.35">
      <c r="U144" s="5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</row>
    <row r="145" spans="21:24" x14ac:dyDescent="0.35">
      <c r="U145" s="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</row>
    <row r="146" spans="21:24" x14ac:dyDescent="0.35">
      <c r="U146" s="5" t="str">
        <f t="shared" ref="U146:U202" si="25">IF(D146="","",(D146-D$2)*24+HOUR(TIMEVALUE(REPLACE(E146,9,100,""))-TIMEVALUE(REPLACE(E$2,9,100,"")))+MINUTE(TIMEVALUE(REPLACE(E146,9,100,""))-TIMEVALUE(REPLACE(E$2,9,100,"")))/60+SECOND(TIMEVALUE(REPLACE(E146,9,100,""))-TIMEVALUE(REPLACE(E$2,9,100,"")))/(60*60)+(REPLACE(REPLACE(E146,1,9,""),10,100,"")-REPLACE(REPLACE(E$2,1,9,""),10,100,""))/(1000000000*60*60))</f>
        <v/>
      </c>
      <c r="V146" t="str">
        <f t="shared" ref="V146:V202" si="26">IF(F146="","",F146)</f>
        <v/>
      </c>
      <c r="W146" t="str">
        <f t="shared" ref="W146:W202" si="27">IF(H146="","",H146)</f>
        <v/>
      </c>
      <c r="X146" t="str">
        <f t="shared" ref="X146:X202" si="28">IF(J146="","",J146)</f>
        <v/>
      </c>
    </row>
    <row r="147" spans="21:24" x14ac:dyDescent="0.35">
      <c r="U147" s="5" t="str">
        <f t="shared" si="25"/>
        <v/>
      </c>
      <c r="V147" t="str">
        <f t="shared" si="26"/>
        <v/>
      </c>
      <c r="W147" t="str">
        <f t="shared" si="27"/>
        <v/>
      </c>
      <c r="X147" t="str">
        <f t="shared" si="28"/>
        <v/>
      </c>
    </row>
    <row r="148" spans="21:24" x14ac:dyDescent="0.35">
      <c r="U148" s="5" t="str">
        <f t="shared" si="25"/>
        <v/>
      </c>
      <c r="V148" t="str">
        <f t="shared" si="26"/>
        <v/>
      </c>
      <c r="W148" t="str">
        <f t="shared" si="27"/>
        <v/>
      </c>
      <c r="X148" t="str">
        <f t="shared" si="28"/>
        <v/>
      </c>
    </row>
    <row r="149" spans="21:24" x14ac:dyDescent="0.35">
      <c r="U149" s="5" t="str">
        <f t="shared" si="25"/>
        <v/>
      </c>
      <c r="V149" t="str">
        <f t="shared" si="26"/>
        <v/>
      </c>
      <c r="W149" t="str">
        <f t="shared" si="27"/>
        <v/>
      </c>
      <c r="X149" t="str">
        <f t="shared" si="28"/>
        <v/>
      </c>
    </row>
    <row r="150" spans="21:24" x14ac:dyDescent="0.35">
      <c r="U150" s="5" t="str">
        <f t="shared" si="25"/>
        <v/>
      </c>
      <c r="V150" t="str">
        <f t="shared" si="26"/>
        <v/>
      </c>
      <c r="W150" t="str">
        <f t="shared" si="27"/>
        <v/>
      </c>
      <c r="X150" t="str">
        <f t="shared" si="28"/>
        <v/>
      </c>
    </row>
    <row r="151" spans="21:24" x14ac:dyDescent="0.35">
      <c r="U151" s="5" t="str">
        <f t="shared" si="25"/>
        <v/>
      </c>
      <c r="V151" t="str">
        <f t="shared" si="26"/>
        <v/>
      </c>
      <c r="W151" t="str">
        <f t="shared" si="27"/>
        <v/>
      </c>
      <c r="X151" t="str">
        <f t="shared" si="28"/>
        <v/>
      </c>
    </row>
    <row r="152" spans="21:24" x14ac:dyDescent="0.35">
      <c r="U152" s="5" t="str">
        <f t="shared" si="25"/>
        <v/>
      </c>
      <c r="V152" t="str">
        <f t="shared" si="26"/>
        <v/>
      </c>
      <c r="W152" t="str">
        <f t="shared" si="27"/>
        <v/>
      </c>
      <c r="X152" t="str">
        <f t="shared" si="28"/>
        <v/>
      </c>
    </row>
    <row r="153" spans="21:24" x14ac:dyDescent="0.35">
      <c r="U153" s="5" t="str">
        <f t="shared" si="25"/>
        <v/>
      </c>
      <c r="V153" t="str">
        <f t="shared" si="26"/>
        <v/>
      </c>
      <c r="W153" t="str">
        <f t="shared" si="27"/>
        <v/>
      </c>
      <c r="X153" t="str">
        <f t="shared" si="28"/>
        <v/>
      </c>
    </row>
    <row r="154" spans="21:24" x14ac:dyDescent="0.35">
      <c r="U154" s="5" t="str">
        <f t="shared" si="25"/>
        <v/>
      </c>
      <c r="V154" t="str">
        <f t="shared" si="26"/>
        <v/>
      </c>
      <c r="W154" t="str">
        <f t="shared" si="27"/>
        <v/>
      </c>
      <c r="X154" t="str">
        <f t="shared" si="28"/>
        <v/>
      </c>
    </row>
    <row r="155" spans="21:24" x14ac:dyDescent="0.35">
      <c r="U155" s="5" t="str">
        <f t="shared" si="25"/>
        <v/>
      </c>
      <c r="V155" t="str">
        <f t="shared" si="26"/>
        <v/>
      </c>
      <c r="W155" t="str">
        <f t="shared" si="27"/>
        <v/>
      </c>
      <c r="X155" t="str">
        <f t="shared" si="28"/>
        <v/>
      </c>
    </row>
    <row r="156" spans="21:24" x14ac:dyDescent="0.35">
      <c r="U156" s="5" t="str">
        <f t="shared" si="25"/>
        <v/>
      </c>
      <c r="V156" t="str">
        <f t="shared" si="26"/>
        <v/>
      </c>
      <c r="W156" t="str">
        <f t="shared" si="27"/>
        <v/>
      </c>
      <c r="X156" t="str">
        <f t="shared" si="28"/>
        <v/>
      </c>
    </row>
    <row r="157" spans="21:24" x14ac:dyDescent="0.35">
      <c r="U157" s="5" t="str">
        <f t="shared" si="25"/>
        <v/>
      </c>
      <c r="V157" t="str">
        <f t="shared" si="26"/>
        <v/>
      </c>
      <c r="W157" t="str">
        <f t="shared" si="27"/>
        <v/>
      </c>
      <c r="X157" t="str">
        <f t="shared" si="28"/>
        <v/>
      </c>
    </row>
    <row r="158" spans="21:24" x14ac:dyDescent="0.35">
      <c r="U158" s="5" t="str">
        <f t="shared" si="25"/>
        <v/>
      </c>
      <c r="V158" t="str">
        <f t="shared" si="26"/>
        <v/>
      </c>
      <c r="W158" t="str">
        <f t="shared" si="27"/>
        <v/>
      </c>
      <c r="X158" t="str">
        <f t="shared" si="28"/>
        <v/>
      </c>
    </row>
    <row r="159" spans="21:24" x14ac:dyDescent="0.35">
      <c r="U159" s="5" t="str">
        <f t="shared" si="25"/>
        <v/>
      </c>
      <c r="V159" t="str">
        <f t="shared" si="26"/>
        <v/>
      </c>
      <c r="W159" t="str">
        <f t="shared" si="27"/>
        <v/>
      </c>
      <c r="X159" t="str">
        <f t="shared" si="28"/>
        <v/>
      </c>
    </row>
    <row r="160" spans="21:24" x14ac:dyDescent="0.35">
      <c r="U160" s="5" t="str">
        <f t="shared" si="25"/>
        <v/>
      </c>
      <c r="V160" t="str">
        <f t="shared" si="26"/>
        <v/>
      </c>
      <c r="W160" t="str">
        <f t="shared" si="27"/>
        <v/>
      </c>
      <c r="X160" t="str">
        <f t="shared" si="28"/>
        <v/>
      </c>
    </row>
    <row r="161" spans="21:24" x14ac:dyDescent="0.35">
      <c r="U161" s="5" t="str">
        <f t="shared" si="25"/>
        <v/>
      </c>
      <c r="V161" t="str">
        <f t="shared" si="26"/>
        <v/>
      </c>
      <c r="W161" t="str">
        <f t="shared" si="27"/>
        <v/>
      </c>
      <c r="X161" t="str">
        <f t="shared" si="28"/>
        <v/>
      </c>
    </row>
    <row r="162" spans="21:24" x14ac:dyDescent="0.35">
      <c r="U162" s="5" t="str">
        <f t="shared" si="25"/>
        <v/>
      </c>
      <c r="V162" t="str">
        <f t="shared" si="26"/>
        <v/>
      </c>
      <c r="W162" t="str">
        <f t="shared" si="27"/>
        <v/>
      </c>
      <c r="X162" t="str">
        <f t="shared" si="28"/>
        <v/>
      </c>
    </row>
    <row r="163" spans="21:24" x14ac:dyDescent="0.35">
      <c r="U163" s="5" t="str">
        <f t="shared" si="25"/>
        <v/>
      </c>
      <c r="V163" t="str">
        <f t="shared" si="26"/>
        <v/>
      </c>
      <c r="W163" t="str">
        <f t="shared" si="27"/>
        <v/>
      </c>
      <c r="X163" t="str">
        <f t="shared" si="28"/>
        <v/>
      </c>
    </row>
    <row r="164" spans="21:24" x14ac:dyDescent="0.35">
      <c r="U164" s="5" t="str">
        <f t="shared" si="25"/>
        <v/>
      </c>
      <c r="V164" t="str">
        <f t="shared" si="26"/>
        <v/>
      </c>
      <c r="W164" t="str">
        <f t="shared" si="27"/>
        <v/>
      </c>
      <c r="X164" t="str">
        <f t="shared" si="28"/>
        <v/>
      </c>
    </row>
    <row r="165" spans="21:24" x14ac:dyDescent="0.35">
      <c r="U165" s="5" t="str">
        <f t="shared" si="25"/>
        <v/>
      </c>
      <c r="V165" t="str">
        <f t="shared" si="26"/>
        <v/>
      </c>
      <c r="W165" t="str">
        <f t="shared" si="27"/>
        <v/>
      </c>
      <c r="X165" t="str">
        <f t="shared" si="28"/>
        <v/>
      </c>
    </row>
    <row r="166" spans="21:24" x14ac:dyDescent="0.35">
      <c r="U166" s="5" t="str">
        <f t="shared" si="25"/>
        <v/>
      </c>
      <c r="V166" t="str">
        <f t="shared" si="26"/>
        <v/>
      </c>
      <c r="W166" t="str">
        <f t="shared" si="27"/>
        <v/>
      </c>
      <c r="X166" t="str">
        <f t="shared" si="28"/>
        <v/>
      </c>
    </row>
    <row r="167" spans="21:24" x14ac:dyDescent="0.35">
      <c r="U167" s="5" t="str">
        <f t="shared" si="25"/>
        <v/>
      </c>
      <c r="V167" t="str">
        <f t="shared" si="26"/>
        <v/>
      </c>
      <c r="W167" t="str">
        <f t="shared" si="27"/>
        <v/>
      </c>
      <c r="X167" t="str">
        <f t="shared" si="28"/>
        <v/>
      </c>
    </row>
    <row r="168" spans="21:24" x14ac:dyDescent="0.35">
      <c r="U168" s="5" t="str">
        <f t="shared" si="25"/>
        <v/>
      </c>
      <c r="V168" t="str">
        <f t="shared" si="26"/>
        <v/>
      </c>
      <c r="W168" t="str">
        <f t="shared" si="27"/>
        <v/>
      </c>
      <c r="X168" t="str">
        <f t="shared" si="28"/>
        <v/>
      </c>
    </row>
    <row r="169" spans="21:24" x14ac:dyDescent="0.35">
      <c r="U169" s="5" t="str">
        <f t="shared" si="25"/>
        <v/>
      </c>
      <c r="V169" t="str">
        <f t="shared" si="26"/>
        <v/>
      </c>
      <c r="W169" t="str">
        <f t="shared" si="27"/>
        <v/>
      </c>
      <c r="X169" t="str">
        <f t="shared" si="28"/>
        <v/>
      </c>
    </row>
    <row r="170" spans="21:24" x14ac:dyDescent="0.35">
      <c r="U170" s="5" t="str">
        <f t="shared" si="25"/>
        <v/>
      </c>
      <c r="V170" t="str">
        <f t="shared" si="26"/>
        <v/>
      </c>
      <c r="W170" t="str">
        <f t="shared" si="27"/>
        <v/>
      </c>
      <c r="X170" t="str">
        <f t="shared" si="28"/>
        <v/>
      </c>
    </row>
    <row r="171" spans="21:24" x14ac:dyDescent="0.35">
      <c r="U171" s="5" t="str">
        <f t="shared" si="25"/>
        <v/>
      </c>
      <c r="V171" t="str">
        <f t="shared" si="26"/>
        <v/>
      </c>
      <c r="W171" t="str">
        <f t="shared" si="27"/>
        <v/>
      </c>
      <c r="X171" t="str">
        <f t="shared" si="28"/>
        <v/>
      </c>
    </row>
    <row r="172" spans="21:24" x14ac:dyDescent="0.35">
      <c r="U172" s="5" t="str">
        <f t="shared" si="25"/>
        <v/>
      </c>
      <c r="V172" t="str">
        <f t="shared" si="26"/>
        <v/>
      </c>
      <c r="W172" t="str">
        <f t="shared" si="27"/>
        <v/>
      </c>
      <c r="X172" t="str">
        <f t="shared" si="28"/>
        <v/>
      </c>
    </row>
    <row r="173" spans="21:24" x14ac:dyDescent="0.35">
      <c r="U173" s="5" t="str">
        <f t="shared" si="25"/>
        <v/>
      </c>
      <c r="V173" t="str">
        <f t="shared" si="26"/>
        <v/>
      </c>
      <c r="W173" t="str">
        <f t="shared" si="27"/>
        <v/>
      </c>
      <c r="X173" t="str">
        <f t="shared" si="28"/>
        <v/>
      </c>
    </row>
    <row r="174" spans="21:24" x14ac:dyDescent="0.35">
      <c r="U174" s="5" t="str">
        <f t="shared" si="25"/>
        <v/>
      </c>
      <c r="V174" t="str">
        <f t="shared" si="26"/>
        <v/>
      </c>
      <c r="W174" t="str">
        <f t="shared" si="27"/>
        <v/>
      </c>
      <c r="X174" t="str">
        <f t="shared" si="28"/>
        <v/>
      </c>
    </row>
    <row r="175" spans="21:24" x14ac:dyDescent="0.35">
      <c r="U175" s="5" t="str">
        <f t="shared" si="25"/>
        <v/>
      </c>
      <c r="V175" t="str">
        <f t="shared" si="26"/>
        <v/>
      </c>
      <c r="W175" t="str">
        <f t="shared" si="27"/>
        <v/>
      </c>
      <c r="X175" t="str">
        <f t="shared" si="28"/>
        <v/>
      </c>
    </row>
    <row r="176" spans="21:24" x14ac:dyDescent="0.35">
      <c r="U176" s="5" t="str">
        <f t="shared" si="25"/>
        <v/>
      </c>
      <c r="V176" t="str">
        <f t="shared" si="26"/>
        <v/>
      </c>
      <c r="W176" t="str">
        <f t="shared" si="27"/>
        <v/>
      </c>
      <c r="X176" t="str">
        <f t="shared" si="28"/>
        <v/>
      </c>
    </row>
    <row r="177" spans="21:24" x14ac:dyDescent="0.35">
      <c r="U177" s="5" t="str">
        <f t="shared" si="25"/>
        <v/>
      </c>
      <c r="V177" t="str">
        <f t="shared" si="26"/>
        <v/>
      </c>
      <c r="W177" t="str">
        <f t="shared" si="27"/>
        <v/>
      </c>
      <c r="X177" t="str">
        <f t="shared" si="28"/>
        <v/>
      </c>
    </row>
    <row r="178" spans="21:24" x14ac:dyDescent="0.35">
      <c r="U178" s="5" t="str">
        <f t="shared" si="25"/>
        <v/>
      </c>
      <c r="V178" t="str">
        <f t="shared" si="26"/>
        <v/>
      </c>
      <c r="W178" t="str">
        <f t="shared" si="27"/>
        <v/>
      </c>
      <c r="X178" t="str">
        <f t="shared" si="28"/>
        <v/>
      </c>
    </row>
    <row r="179" spans="21:24" x14ac:dyDescent="0.35">
      <c r="U179" s="5" t="str">
        <f t="shared" si="25"/>
        <v/>
      </c>
      <c r="V179" t="str">
        <f t="shared" si="26"/>
        <v/>
      </c>
      <c r="W179" t="str">
        <f t="shared" si="27"/>
        <v/>
      </c>
      <c r="X179" t="str">
        <f t="shared" si="28"/>
        <v/>
      </c>
    </row>
    <row r="180" spans="21:24" x14ac:dyDescent="0.35">
      <c r="U180" s="5" t="str">
        <f t="shared" si="25"/>
        <v/>
      </c>
      <c r="V180" t="str">
        <f t="shared" si="26"/>
        <v/>
      </c>
      <c r="W180" t="str">
        <f t="shared" si="27"/>
        <v/>
      </c>
      <c r="X180" t="str">
        <f t="shared" si="28"/>
        <v/>
      </c>
    </row>
    <row r="181" spans="21:24" x14ac:dyDescent="0.35">
      <c r="U181" s="5" t="str">
        <f t="shared" si="25"/>
        <v/>
      </c>
      <c r="V181" t="str">
        <f t="shared" si="26"/>
        <v/>
      </c>
      <c r="W181" t="str">
        <f t="shared" si="27"/>
        <v/>
      </c>
      <c r="X181" t="str">
        <f t="shared" si="28"/>
        <v/>
      </c>
    </row>
    <row r="182" spans="21:24" x14ac:dyDescent="0.35">
      <c r="U182" s="5" t="str">
        <f t="shared" si="25"/>
        <v/>
      </c>
      <c r="V182" t="str">
        <f t="shared" si="26"/>
        <v/>
      </c>
      <c r="W182" t="str">
        <f t="shared" si="27"/>
        <v/>
      </c>
      <c r="X182" t="str">
        <f t="shared" si="28"/>
        <v/>
      </c>
    </row>
    <row r="183" spans="21:24" x14ac:dyDescent="0.35">
      <c r="U183" s="5" t="str">
        <f t="shared" si="25"/>
        <v/>
      </c>
      <c r="V183" t="str">
        <f t="shared" si="26"/>
        <v/>
      </c>
      <c r="W183" t="str">
        <f t="shared" si="27"/>
        <v/>
      </c>
      <c r="X183" t="str">
        <f t="shared" si="28"/>
        <v/>
      </c>
    </row>
    <row r="184" spans="21:24" x14ac:dyDescent="0.35">
      <c r="U184" s="5" t="str">
        <f t="shared" si="25"/>
        <v/>
      </c>
      <c r="V184" t="str">
        <f t="shared" si="26"/>
        <v/>
      </c>
      <c r="W184" t="str">
        <f t="shared" si="27"/>
        <v/>
      </c>
      <c r="X184" t="str">
        <f t="shared" si="28"/>
        <v/>
      </c>
    </row>
    <row r="185" spans="21:24" x14ac:dyDescent="0.35">
      <c r="U185" s="5" t="str">
        <f t="shared" si="25"/>
        <v/>
      </c>
      <c r="V185" t="str">
        <f t="shared" si="26"/>
        <v/>
      </c>
      <c r="W185" t="str">
        <f t="shared" si="27"/>
        <v/>
      </c>
      <c r="X185" t="str">
        <f t="shared" si="28"/>
        <v/>
      </c>
    </row>
    <row r="186" spans="21:24" x14ac:dyDescent="0.35">
      <c r="U186" s="5" t="str">
        <f t="shared" si="25"/>
        <v/>
      </c>
      <c r="V186" t="str">
        <f t="shared" si="26"/>
        <v/>
      </c>
      <c r="W186" t="str">
        <f t="shared" si="27"/>
        <v/>
      </c>
      <c r="X186" t="str">
        <f t="shared" si="28"/>
        <v/>
      </c>
    </row>
    <row r="187" spans="21:24" x14ac:dyDescent="0.35">
      <c r="U187" s="5" t="str">
        <f t="shared" si="25"/>
        <v/>
      </c>
      <c r="V187" t="str">
        <f t="shared" si="26"/>
        <v/>
      </c>
      <c r="W187" t="str">
        <f t="shared" si="27"/>
        <v/>
      </c>
      <c r="X187" t="str">
        <f t="shared" si="28"/>
        <v/>
      </c>
    </row>
    <row r="188" spans="21:24" x14ac:dyDescent="0.35">
      <c r="U188" s="5" t="str">
        <f t="shared" si="25"/>
        <v/>
      </c>
      <c r="V188" t="str">
        <f t="shared" si="26"/>
        <v/>
      </c>
      <c r="W188" t="str">
        <f t="shared" si="27"/>
        <v/>
      </c>
      <c r="X188" t="str">
        <f t="shared" si="28"/>
        <v/>
      </c>
    </row>
    <row r="189" spans="21:24" x14ac:dyDescent="0.35">
      <c r="U189" s="5" t="str">
        <f t="shared" si="25"/>
        <v/>
      </c>
      <c r="V189" t="str">
        <f t="shared" si="26"/>
        <v/>
      </c>
      <c r="W189" t="str">
        <f t="shared" si="27"/>
        <v/>
      </c>
      <c r="X189" t="str">
        <f t="shared" si="28"/>
        <v/>
      </c>
    </row>
    <row r="190" spans="21:24" x14ac:dyDescent="0.35">
      <c r="U190" s="5" t="str">
        <f t="shared" si="25"/>
        <v/>
      </c>
      <c r="V190" t="str">
        <f t="shared" si="26"/>
        <v/>
      </c>
      <c r="W190" t="str">
        <f t="shared" si="27"/>
        <v/>
      </c>
      <c r="X190" t="str">
        <f t="shared" si="28"/>
        <v/>
      </c>
    </row>
    <row r="191" spans="21:24" x14ac:dyDescent="0.35">
      <c r="U191" s="5" t="str">
        <f t="shared" si="25"/>
        <v/>
      </c>
      <c r="V191" t="str">
        <f t="shared" si="26"/>
        <v/>
      </c>
      <c r="W191" t="str">
        <f t="shared" si="27"/>
        <v/>
      </c>
      <c r="X191" t="str">
        <f t="shared" si="28"/>
        <v/>
      </c>
    </row>
    <row r="192" spans="21:24" x14ac:dyDescent="0.35">
      <c r="U192" s="5" t="str">
        <f t="shared" si="25"/>
        <v/>
      </c>
      <c r="V192" t="str">
        <f t="shared" si="26"/>
        <v/>
      </c>
      <c r="W192" t="str">
        <f t="shared" si="27"/>
        <v/>
      </c>
      <c r="X192" t="str">
        <f t="shared" si="28"/>
        <v/>
      </c>
    </row>
    <row r="193" spans="21:24" x14ac:dyDescent="0.35">
      <c r="U193" s="5" t="str">
        <f t="shared" si="25"/>
        <v/>
      </c>
      <c r="V193" t="str">
        <f t="shared" si="26"/>
        <v/>
      </c>
      <c r="W193" t="str">
        <f t="shared" si="27"/>
        <v/>
      </c>
      <c r="X193" t="str">
        <f t="shared" si="28"/>
        <v/>
      </c>
    </row>
    <row r="194" spans="21:24" x14ac:dyDescent="0.35">
      <c r="U194" s="5" t="str">
        <f t="shared" si="25"/>
        <v/>
      </c>
      <c r="V194" t="str">
        <f t="shared" si="26"/>
        <v/>
      </c>
      <c r="W194" t="str">
        <f t="shared" si="27"/>
        <v/>
      </c>
      <c r="X194" t="str">
        <f t="shared" si="28"/>
        <v/>
      </c>
    </row>
    <row r="195" spans="21:24" x14ac:dyDescent="0.35">
      <c r="U195" s="5" t="str">
        <f t="shared" si="25"/>
        <v/>
      </c>
      <c r="V195" t="str">
        <f t="shared" si="26"/>
        <v/>
      </c>
      <c r="W195" t="str">
        <f t="shared" si="27"/>
        <v/>
      </c>
      <c r="X195" t="str">
        <f t="shared" si="28"/>
        <v/>
      </c>
    </row>
    <row r="196" spans="21:24" x14ac:dyDescent="0.35">
      <c r="U196" s="5" t="str">
        <f t="shared" si="25"/>
        <v/>
      </c>
      <c r="V196" t="str">
        <f t="shared" si="26"/>
        <v/>
      </c>
      <c r="W196" t="str">
        <f t="shared" si="27"/>
        <v/>
      </c>
      <c r="X196" t="str">
        <f t="shared" si="28"/>
        <v/>
      </c>
    </row>
    <row r="197" spans="21:24" x14ac:dyDescent="0.35">
      <c r="U197" s="5" t="str">
        <f t="shared" si="25"/>
        <v/>
      </c>
      <c r="V197" t="str">
        <f t="shared" si="26"/>
        <v/>
      </c>
      <c r="W197" t="str">
        <f t="shared" si="27"/>
        <v/>
      </c>
      <c r="X197" t="str">
        <f t="shared" si="28"/>
        <v/>
      </c>
    </row>
    <row r="198" spans="21:24" x14ac:dyDescent="0.35">
      <c r="U198" s="5" t="str">
        <f t="shared" si="25"/>
        <v/>
      </c>
      <c r="V198" t="str">
        <f t="shared" si="26"/>
        <v/>
      </c>
      <c r="W198" t="str">
        <f t="shared" si="27"/>
        <v/>
      </c>
      <c r="X198" t="str">
        <f t="shared" si="28"/>
        <v/>
      </c>
    </row>
    <row r="199" spans="21:24" x14ac:dyDescent="0.35">
      <c r="U199" s="5" t="str">
        <f t="shared" si="25"/>
        <v/>
      </c>
      <c r="V199" t="str">
        <f t="shared" si="26"/>
        <v/>
      </c>
      <c r="W199" t="str">
        <f t="shared" si="27"/>
        <v/>
      </c>
      <c r="X199" t="str">
        <f t="shared" si="28"/>
        <v/>
      </c>
    </row>
    <row r="200" spans="21:24" x14ac:dyDescent="0.35">
      <c r="U200" s="5" t="str">
        <f t="shared" si="25"/>
        <v/>
      </c>
      <c r="V200" t="str">
        <f t="shared" si="26"/>
        <v/>
      </c>
      <c r="W200" t="str">
        <f t="shared" si="27"/>
        <v/>
      </c>
      <c r="X200" t="str">
        <f t="shared" si="28"/>
        <v/>
      </c>
    </row>
    <row r="201" spans="21:24" x14ac:dyDescent="0.35">
      <c r="U201" s="5" t="str">
        <f t="shared" si="25"/>
        <v/>
      </c>
      <c r="V201" t="str">
        <f t="shared" si="26"/>
        <v/>
      </c>
      <c r="W201" t="str">
        <f t="shared" si="27"/>
        <v/>
      </c>
      <c r="X201" t="str">
        <f t="shared" si="28"/>
        <v/>
      </c>
    </row>
    <row r="202" spans="21:24" x14ac:dyDescent="0.35">
      <c r="U202" s="5" t="str">
        <f t="shared" si="25"/>
        <v/>
      </c>
      <c r="V202" t="str">
        <f t="shared" si="26"/>
        <v/>
      </c>
      <c r="W202" t="str">
        <f t="shared" si="27"/>
        <v/>
      </c>
      <c r="X202" t="str">
        <f t="shared" si="28"/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Chiarcos</dc:creator>
  <cp:lastModifiedBy>Christian Chiarcos</cp:lastModifiedBy>
  <dcterms:created xsi:type="dcterms:W3CDTF">2017-12-08T19:59:05Z</dcterms:created>
  <dcterms:modified xsi:type="dcterms:W3CDTF">2017-12-08T21:26:35Z</dcterms:modified>
</cp:coreProperties>
</file>