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96" windowWidth="20112" windowHeight="7752"/>
  </bookViews>
  <sheets>
    <sheet name="All Mechanical" sheetId="9" r:id="rId1"/>
    <sheet name="Agile " sheetId="11" r:id="rId2"/>
    <sheet name="Tender offer " sheetId="10" r:id="rId3"/>
  </sheets>
  <calcPr calcId="145621"/>
</workbook>
</file>

<file path=xl/calcChain.xml><?xml version="1.0" encoding="utf-8"?>
<calcChain xmlns="http://schemas.openxmlformats.org/spreadsheetml/2006/main">
  <c r="J31" i="9" l="1"/>
  <c r="C73" i="10" l="1"/>
  <c r="C81" i="10"/>
  <c r="C86" i="10"/>
  <c r="F60" i="10"/>
  <c r="B36" i="11"/>
  <c r="F46" i="10"/>
  <c r="C35" i="10"/>
  <c r="C26" i="10"/>
  <c r="C17" i="10"/>
  <c r="C9" i="10"/>
  <c r="H31" i="9"/>
  <c r="F31" i="9"/>
  <c r="D31" i="9"/>
</calcChain>
</file>

<file path=xl/sharedStrings.xml><?xml version="1.0" encoding="utf-8"?>
<sst xmlns="http://schemas.openxmlformats.org/spreadsheetml/2006/main" count="140" uniqueCount="101">
  <si>
    <t>Preliminaries, including Health &amp; Safety and working/manufacturing drawings.</t>
  </si>
  <si>
    <t>Site Set-up.</t>
  </si>
  <si>
    <t>Mechanical Services</t>
  </si>
  <si>
    <t>New Boiler Plant &amp; pipework installation</t>
  </si>
  <si>
    <t>New Pressurisation Unit and Expansion Vessel</t>
  </si>
  <si>
    <t>New DHW Generator &amp; pipework installation</t>
  </si>
  <si>
    <t>New Radiators. Ground floor  &amp; pipework installation</t>
  </si>
  <si>
    <t>New Radiators First floor &amp; pipework installation</t>
  </si>
  <si>
    <t>New Radiators Second Floor &amp; pipework installation</t>
  </si>
  <si>
    <t>Heating Circulation Pumps</t>
  </si>
  <si>
    <t>Boiler Plant Controls and field wiring</t>
  </si>
  <si>
    <t>Heating and Comfort Cooling including field wiring.</t>
  </si>
  <si>
    <t>New gas service</t>
  </si>
  <si>
    <t>New MCWS</t>
  </si>
  <si>
    <t>New Domestic Water services</t>
  </si>
  <si>
    <t>New above ground drainage.</t>
  </si>
  <si>
    <t>New Mechanical Ventilation installation</t>
  </si>
  <si>
    <t>New local ventilation extraction fans</t>
  </si>
  <si>
    <t>Pipework thermal insulation</t>
  </si>
  <si>
    <t>Ventilation thermal insulation</t>
  </si>
  <si>
    <t>Demonstration of equipment</t>
  </si>
  <si>
    <t>Testing and commissioning</t>
  </si>
  <si>
    <t>As fitted drawings</t>
  </si>
  <si>
    <t>Operation and maintenance manuals</t>
  </si>
  <si>
    <t>Any items not mentioned above (contractor to list below)</t>
  </si>
  <si>
    <t>Total</t>
  </si>
  <si>
    <t>ITEMS</t>
  </si>
  <si>
    <t>FB Engineering Costs</t>
  </si>
  <si>
    <t>Teams Costs</t>
  </si>
  <si>
    <t>RJ Mechanical Costs</t>
  </si>
  <si>
    <t xml:space="preserve">Mechanical:     </t>
  </si>
  <si>
    <t>Electrical:</t>
  </si>
  <si>
    <t>Total:</t>
  </si>
  <si>
    <t xml:space="preserve">This is a totally compliant bid for both disciplines  </t>
  </si>
  <si>
    <t xml:space="preserve">Mechanical: </t>
  </si>
  <si>
    <t>Value engineering offer ( separate M&amp;E contractors )</t>
  </si>
  <si>
    <t xml:space="preserve">Compliant tender offer ( separate M&amp;E contractors ) </t>
  </si>
  <si>
    <t xml:space="preserve">Compliant tender offer ( Combined M&amp;E contractor ) </t>
  </si>
  <si>
    <t xml:space="preserve">Saving </t>
  </si>
  <si>
    <t>Value engineering offer ( Combined M&amp;E contractor )</t>
  </si>
  <si>
    <t xml:space="preserve">Note: </t>
  </si>
  <si>
    <t>Fire Alarm:</t>
  </si>
  <si>
    <t>CCTV:</t>
  </si>
  <si>
    <t>Access Control:</t>
  </si>
  <si>
    <t xml:space="preserve">Intruder: </t>
  </si>
  <si>
    <t>Panic Attack:</t>
  </si>
  <si>
    <t>This would be achieved by the reduction of prelims, as management costs would be reduced.</t>
  </si>
  <si>
    <t xml:space="preserve">None of the above Mechanical costs include the supply and fitting of sanitary ware ( this includes taps, sinks, toilets, cleaners sinks etc. ).  A cost can be give if required </t>
  </si>
  <si>
    <t>This would be achieved by changing the VRF equipment and the DHW boilers for different make ( compliance must be checked for design and BREAME points )</t>
  </si>
  <si>
    <t>This would be achieved by changing the specified light fitting for both inside and outside ( compliance must be checked for design, photometric and looks )</t>
  </si>
  <si>
    <t xml:space="preserve">( due to the complexity of this project it would be prudent to have an M&amp;E combined bid as any unforeseen problems would be spotted a lot earlier by one project manager ) </t>
  </si>
  <si>
    <t>Specialist</t>
  </si>
  <si>
    <r>
      <t xml:space="preserve">None of the above Electrical costs include the Fire Alarm, CCTV, Access Control, Panic Attack and Intruder costs from nominated contractor </t>
    </r>
    <r>
      <rPr>
        <b/>
        <sz val="11"/>
        <color theme="1"/>
        <rFont val="Calibri"/>
        <family val="2"/>
        <scheme val="minor"/>
      </rPr>
      <t>(</t>
    </r>
    <r>
      <rPr>
        <sz val="11"/>
        <color theme="1"/>
        <rFont val="Calibri"/>
        <family val="2"/>
        <scheme val="minor"/>
      </rPr>
      <t xml:space="preserve"> </t>
    </r>
    <r>
      <rPr>
        <b/>
        <sz val="11"/>
        <color theme="1"/>
        <rFont val="Calibri"/>
        <family val="2"/>
        <scheme val="minor"/>
      </rPr>
      <t>CBS )</t>
    </r>
    <r>
      <rPr>
        <sz val="11"/>
        <color theme="1"/>
        <rFont val="Calibri"/>
        <family val="2"/>
        <scheme val="minor"/>
      </rPr>
      <t xml:space="preserve">, the costs for these disciplines area as follows </t>
    </r>
  </si>
  <si>
    <t xml:space="preserve">Total budget cost allowed for at initial cost plan stage </t>
  </si>
  <si>
    <t>( Including specialist contractor &amp; car park lighting )</t>
  </si>
  <si>
    <t xml:space="preserve">Deficit amount between Budget and actual VE option </t>
  </si>
  <si>
    <t>AGILE</t>
  </si>
  <si>
    <t xml:space="preserve">Costs </t>
  </si>
  <si>
    <t>Electrical Services</t>
  </si>
  <si>
    <t>New LV main panel installation</t>
  </si>
  <si>
    <t>New sub main distribution switchgear installation</t>
  </si>
  <si>
    <t>New sub main cabling installation to Distribution Boards</t>
  </si>
  <si>
    <t>New sub main cabling/DB installation to pharmacy</t>
  </si>
  <si>
    <t>New sub main cabling/DB installation to Optometrist</t>
  </si>
  <si>
    <t>Internal luminaries – Phi Lighting</t>
  </si>
  <si>
    <t>New lighting and emergency lighting installation (inc controls)</t>
  </si>
  <si>
    <t>External luminaries – Candela lighting</t>
  </si>
  <si>
    <t>External lighting installation</t>
  </si>
  <si>
    <t>External power installation</t>
  </si>
  <si>
    <t>Included in 3.11</t>
  </si>
  <si>
    <t>New small power installation</t>
  </si>
  <si>
    <t>Data installation works</t>
  </si>
  <si>
    <t>TV System installation works</t>
  </si>
  <si>
    <t>Secondary containment installation</t>
  </si>
  <si>
    <t>New Dado trunking installation</t>
  </si>
  <si>
    <t>Disabled Toilet alarm installation</t>
  </si>
  <si>
    <t>New intruder alarm/CCTV/Panic attack alarm power requirements installation</t>
  </si>
  <si>
    <t>New Fire alarm power requirements installation</t>
  </si>
  <si>
    <t>New power supplies to mechanical services</t>
  </si>
  <si>
    <t>Induction loops supply and installation</t>
  </si>
  <si>
    <t>Earthing and bonding</t>
  </si>
  <si>
    <t>Total cost of value engineered project using one M&amp;E contractor ( including alternative specialist contractor ):</t>
  </si>
  <si>
    <t>( Using alternative specialist contractors )</t>
  </si>
  <si>
    <r>
      <t xml:space="preserve">Alternative costs the Fire Alarm, CCTV, Access Control, Panic Attack and Intruder costs from </t>
    </r>
    <r>
      <rPr>
        <b/>
        <sz val="11"/>
        <color theme="1"/>
        <rFont val="Calibri"/>
        <family val="2"/>
        <scheme val="minor"/>
      </rPr>
      <t>Direct Security Systems</t>
    </r>
    <r>
      <rPr>
        <sz val="11"/>
        <color theme="1"/>
        <rFont val="Calibri"/>
        <family val="2"/>
        <scheme val="minor"/>
      </rPr>
      <t xml:space="preserve">, the costs for these disciplines area as follows </t>
    </r>
  </si>
  <si>
    <t>This does not include the electric gates &amp; Car park barrier</t>
  </si>
  <si>
    <t>This would be achieved by the reduction of prelims, as management costs would be reduced. This can only be given if the contract is placed direct with Agile by Revelan</t>
  </si>
  <si>
    <t xml:space="preserve">All figures for value engineered costs are only estermated at this time, more accurate cost can be give when the VE options are compaired for compliance </t>
  </si>
  <si>
    <t>NOTE:</t>
  </si>
  <si>
    <t xml:space="preserve">1.  Generally all items which have not got a comment by them are within expected variances for the activities </t>
  </si>
  <si>
    <t xml:space="preserve">Any items not mentioned above (contractor to list below) </t>
  </si>
  <si>
    <t xml:space="preserve">FB Engineering are a little high on this element of the works </t>
  </si>
  <si>
    <t xml:space="preserve">Teams cost looks is low but we have contacted them and they have confirmed they are all compliant. </t>
  </si>
  <si>
    <t>Grand total of Mechanical services</t>
  </si>
  <si>
    <t xml:space="preserve">RJ Mechanical are low on this item, we have contacted them, and it has been confirmed that they have not included for the leak-detection, which came out post tender. We would suggest adding a sum of approx.  £ 10,000.00 to make there bid inline with the others  </t>
  </si>
  <si>
    <t xml:space="preserve">2.  We have contacted all three contractors for further discount  and they have all confirmed that this is the best cost they can provide due to the complexity of the mechanical installation. </t>
  </si>
  <si>
    <t>Teams cost is high in this area but is low in item 3.12, we contacted them regarding this matter and they have confirmed that they have items in 3.3 which poosible should have been in 3.12, but overall they are still a bit high but nothing to much</t>
  </si>
  <si>
    <t xml:space="preserve">Comments </t>
  </si>
  <si>
    <t xml:space="preserve">Agile Costs </t>
  </si>
  <si>
    <t xml:space="preserve">Included In 1 </t>
  </si>
  <si>
    <t xml:space="preserve">Included in above </t>
  </si>
  <si>
    <t>Included in 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</si>
</sst>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9" x14ac:knownFonts="1">
    <font>
      <sz val="11"/>
      <color theme="1"/>
      <name val="Calibri"/>
      <family val="2"/>
      <scheme val="minor"/>
    </font>
    <font>
      <sz val="10"/>
      <color theme="1"/>
      <name val="Arial"/>
      <family val="2"/>
    </font>
    <font>
      <u/>
      <sz val="10"/>
      <color theme="1"/>
      <name val="Arial"/>
      <family val="2"/>
    </font>
    <font>
      <sz val="18"/>
      <color theme="1"/>
      <name val="Calibri"/>
      <family val="2"/>
      <scheme val="minor"/>
    </font>
    <font>
      <sz val="14"/>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6"/>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24">
    <xf numFmtId="0" fontId="0" fillId="0" borderId="0" xfId="0"/>
    <xf numFmtId="0" fontId="3" fillId="0" borderId="0" xfId="0" applyFont="1" applyAlignment="1">
      <alignment horizontal="center" vertical="center"/>
    </xf>
    <xf numFmtId="0" fontId="4" fillId="0" borderId="0" xfId="0" applyFont="1" applyAlignment="1">
      <alignment horizontal="center" vertical="center"/>
    </xf>
    <xf numFmtId="44" fontId="0" fillId="0" borderId="0" xfId="0" applyNumberFormat="1"/>
    <xf numFmtId="0" fontId="0" fillId="0" borderId="0" xfId="0" applyAlignment="1"/>
    <xf numFmtId="0" fontId="1" fillId="0" borderId="0" xfId="0" applyFont="1" applyAlignment="1">
      <alignment wrapText="1"/>
    </xf>
    <xf numFmtId="0" fontId="2" fillId="0" borderId="0" xfId="0" applyFont="1" applyAlignment="1">
      <alignment wrapText="1"/>
    </xf>
    <xf numFmtId="44" fontId="0" fillId="0" borderId="0" xfId="0" applyNumberFormat="1" applyAlignment="1">
      <alignment horizontal="center"/>
    </xf>
    <xf numFmtId="0" fontId="0" fillId="0" borderId="0" xfId="0" applyAlignment="1">
      <alignment horizontal="center"/>
    </xf>
    <xf numFmtId="2" fontId="0" fillId="0" borderId="0" xfId="0" applyNumberFormat="1" applyAlignment="1">
      <alignment horizontal="center"/>
    </xf>
    <xf numFmtId="0" fontId="5" fillId="0" borderId="0" xfId="0" applyFont="1"/>
    <xf numFmtId="44" fontId="5" fillId="0" borderId="0" xfId="0" applyNumberFormat="1" applyFont="1"/>
    <xf numFmtId="0" fontId="6" fillId="0" borderId="0" xfId="0" applyFont="1"/>
    <xf numFmtId="0" fontId="7" fillId="0" borderId="0" xfId="0" applyFont="1"/>
    <xf numFmtId="0" fontId="3" fillId="0" borderId="0" xfId="0" applyFont="1" applyAlignment="1">
      <alignment horizontal="center"/>
    </xf>
    <xf numFmtId="0" fontId="4" fillId="0" borderId="0" xfId="0" applyFont="1" applyAlignment="1">
      <alignment horizontal="center"/>
    </xf>
    <xf numFmtId="0" fontId="1" fillId="0" borderId="0" xfId="0" applyFont="1" applyAlignment="1">
      <alignment vertical="center" wrapText="1"/>
    </xf>
    <xf numFmtId="0" fontId="8" fillId="0" borderId="0" xfId="0" applyFont="1" applyAlignment="1">
      <alignment vertical="center" wrapText="1"/>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vertical="center"/>
    </xf>
    <xf numFmtId="44" fontId="0" fillId="0" borderId="0" xfId="0" applyNumberFormat="1" applyAlignment="1">
      <alignment vertical="center"/>
    </xf>
    <xf numFmtId="44" fontId="7" fillId="0" borderId="0" xfId="0" applyNumberFormat="1" applyFont="1"/>
    <xf numFmtId="44" fontId="7" fillId="0" borderId="0" xfId="0" applyNumberFormat="1"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35"/>
  <sheetViews>
    <sheetView tabSelected="1" workbookViewId="0">
      <selection activeCell="L31" sqref="L31"/>
    </sheetView>
  </sheetViews>
  <sheetFormatPr defaultRowHeight="14.4" x14ac:dyDescent="0.3"/>
  <cols>
    <col min="2" max="2" width="46.21875" customWidth="1"/>
    <col min="3" max="3" width="1.77734375" customWidth="1"/>
    <col min="4" max="4" width="22.6640625" customWidth="1"/>
    <col min="5" max="5" width="1.77734375" customWidth="1"/>
    <col min="6" max="6" width="25.109375" customWidth="1"/>
    <col min="7" max="7" width="1.77734375" customWidth="1"/>
    <col min="8" max="8" width="25.6640625" customWidth="1"/>
    <col min="9" max="9" width="1.77734375" customWidth="1"/>
    <col min="10" max="10" width="18.6640625" customWidth="1"/>
    <col min="11" max="11" width="1.77734375" customWidth="1"/>
    <col min="12" max="12" width="35" customWidth="1"/>
  </cols>
  <sheetData>
    <row r="2" spans="1:12" ht="28.5" customHeight="1" x14ac:dyDescent="0.3">
      <c r="B2" s="1" t="s">
        <v>26</v>
      </c>
      <c r="D2" s="2" t="s">
        <v>28</v>
      </c>
      <c r="F2" s="2" t="s">
        <v>27</v>
      </c>
      <c r="H2" s="2" t="s">
        <v>29</v>
      </c>
      <c r="J2" s="2" t="s">
        <v>97</v>
      </c>
      <c r="K2" s="2"/>
      <c r="L2" s="2" t="s">
        <v>96</v>
      </c>
    </row>
    <row r="3" spans="1:12" x14ac:dyDescent="0.3">
      <c r="B3" s="4"/>
    </row>
    <row r="4" spans="1:12" ht="39.75" customHeight="1" x14ac:dyDescent="0.3">
      <c r="A4" s="19">
        <v>1</v>
      </c>
      <c r="B4" s="16" t="s">
        <v>0</v>
      </c>
      <c r="C4" s="20"/>
      <c r="D4" s="21">
        <v>32824</v>
      </c>
      <c r="E4" s="20"/>
      <c r="F4" s="21">
        <v>43947</v>
      </c>
      <c r="G4" s="20"/>
      <c r="H4" s="21">
        <v>35394</v>
      </c>
      <c r="I4" s="20"/>
      <c r="J4" s="21">
        <v>3206.25</v>
      </c>
      <c r="K4" s="3"/>
      <c r="L4" s="18" t="s">
        <v>90</v>
      </c>
    </row>
    <row r="5" spans="1:12" ht="18.600000000000001" customHeight="1" x14ac:dyDescent="0.3">
      <c r="A5" s="8">
        <v>2</v>
      </c>
      <c r="B5" s="5" t="s">
        <v>1</v>
      </c>
      <c r="D5" s="7">
        <v>2750</v>
      </c>
      <c r="F5" s="7">
        <v>3589</v>
      </c>
      <c r="H5" s="7">
        <v>4890</v>
      </c>
      <c r="J5" s="7" t="s">
        <v>98</v>
      </c>
      <c r="K5" s="7"/>
    </row>
    <row r="6" spans="1:12" ht="18.600000000000001" customHeight="1" x14ac:dyDescent="0.3">
      <c r="A6" s="8"/>
      <c r="B6" s="5"/>
      <c r="D6" s="7"/>
      <c r="F6" s="7"/>
      <c r="H6" s="7"/>
      <c r="J6" s="7"/>
      <c r="K6" s="7"/>
    </row>
    <row r="7" spans="1:12" ht="18.600000000000001" customHeight="1" x14ac:dyDescent="0.3">
      <c r="A7" s="8">
        <v>3</v>
      </c>
      <c r="B7" s="6" t="s">
        <v>2</v>
      </c>
      <c r="D7" s="3"/>
      <c r="F7" s="3"/>
      <c r="H7" s="3"/>
      <c r="J7" s="3"/>
      <c r="K7" s="3"/>
    </row>
    <row r="8" spans="1:12" ht="18.600000000000001" customHeight="1" x14ac:dyDescent="0.3">
      <c r="A8" s="8">
        <v>3.1</v>
      </c>
      <c r="B8" s="5" t="s">
        <v>3</v>
      </c>
      <c r="D8" s="3">
        <v>32675</v>
      </c>
      <c r="F8" s="3">
        <v>34167</v>
      </c>
      <c r="H8" s="3">
        <v>37582</v>
      </c>
      <c r="J8" s="22">
        <v>37968.75</v>
      </c>
      <c r="K8" s="22"/>
    </row>
    <row r="9" spans="1:12" ht="18.600000000000001" customHeight="1" x14ac:dyDescent="0.3">
      <c r="A9" s="8">
        <v>3.2</v>
      </c>
      <c r="B9" s="5" t="s">
        <v>4</v>
      </c>
      <c r="D9" s="3">
        <v>2831</v>
      </c>
      <c r="F9" s="3">
        <v>4551</v>
      </c>
      <c r="H9" s="3">
        <v>3311</v>
      </c>
      <c r="J9" s="22">
        <v>2869.87</v>
      </c>
      <c r="K9" s="22"/>
    </row>
    <row r="10" spans="1:12" ht="94.2" customHeight="1" x14ac:dyDescent="0.3">
      <c r="A10" s="19">
        <v>3.3</v>
      </c>
      <c r="B10" s="16" t="s">
        <v>5</v>
      </c>
      <c r="C10" s="20"/>
      <c r="D10" s="21">
        <v>45840</v>
      </c>
      <c r="E10" s="20"/>
      <c r="F10" s="21">
        <v>32417</v>
      </c>
      <c r="G10" s="20"/>
      <c r="H10" s="21">
        <v>23417</v>
      </c>
      <c r="J10" s="23">
        <v>16219.12</v>
      </c>
      <c r="K10" s="22"/>
      <c r="L10" s="18" t="s">
        <v>95</v>
      </c>
    </row>
    <row r="11" spans="1:12" ht="18.600000000000001" customHeight="1" x14ac:dyDescent="0.3">
      <c r="A11" s="8">
        <v>3.4</v>
      </c>
      <c r="B11" s="5" t="s">
        <v>6</v>
      </c>
      <c r="D11" s="3">
        <v>38482</v>
      </c>
      <c r="F11" s="3">
        <v>41798</v>
      </c>
      <c r="H11" s="3">
        <v>46547</v>
      </c>
      <c r="J11" s="22">
        <v>45897.75</v>
      </c>
      <c r="K11" s="22"/>
    </row>
    <row r="12" spans="1:12" ht="18.600000000000001" customHeight="1" x14ac:dyDescent="0.3">
      <c r="A12" s="8">
        <v>3.5</v>
      </c>
      <c r="B12" s="5" t="s">
        <v>7</v>
      </c>
      <c r="D12" s="3">
        <v>35879</v>
      </c>
      <c r="F12" s="3">
        <v>40499</v>
      </c>
      <c r="H12" s="3">
        <v>43218</v>
      </c>
      <c r="J12" s="22">
        <v>38811.370000000003</v>
      </c>
      <c r="K12" s="22"/>
    </row>
    <row r="13" spans="1:12" ht="18.600000000000001" customHeight="1" x14ac:dyDescent="0.3">
      <c r="A13" s="8">
        <v>3.6</v>
      </c>
      <c r="B13" s="5" t="s">
        <v>8</v>
      </c>
      <c r="D13" s="3">
        <v>17376</v>
      </c>
      <c r="F13" s="3">
        <v>15947</v>
      </c>
      <c r="H13" s="3">
        <v>16783</v>
      </c>
      <c r="J13" s="22">
        <v>16815.37</v>
      </c>
      <c r="K13" s="22"/>
    </row>
    <row r="14" spans="1:12" ht="18.600000000000001" customHeight="1" x14ac:dyDescent="0.3">
      <c r="A14" s="8">
        <v>3.7</v>
      </c>
      <c r="B14" s="5" t="s">
        <v>9</v>
      </c>
      <c r="D14" s="3">
        <v>9740</v>
      </c>
      <c r="F14" s="3">
        <v>7562</v>
      </c>
      <c r="H14" s="3">
        <v>8978</v>
      </c>
      <c r="J14" s="7">
        <v>6725.25</v>
      </c>
      <c r="K14" s="7"/>
    </row>
    <row r="15" spans="1:12" ht="18.600000000000001" customHeight="1" x14ac:dyDescent="0.3">
      <c r="A15" s="8">
        <v>3.8</v>
      </c>
      <c r="B15" s="5" t="s">
        <v>10</v>
      </c>
      <c r="D15" s="3">
        <v>66470</v>
      </c>
      <c r="F15" s="3">
        <v>72150</v>
      </c>
      <c r="H15" s="3">
        <v>69750</v>
      </c>
      <c r="J15" s="3">
        <v>63641.25</v>
      </c>
      <c r="K15" s="3"/>
    </row>
    <row r="16" spans="1:12" ht="69.599999999999994" customHeight="1" x14ac:dyDescent="0.3">
      <c r="A16" s="19">
        <v>3.9</v>
      </c>
      <c r="B16" s="16" t="s">
        <v>11</v>
      </c>
      <c r="C16" s="20"/>
      <c r="D16" s="21">
        <v>120275</v>
      </c>
      <c r="E16" s="20"/>
      <c r="F16" s="21">
        <v>139500</v>
      </c>
      <c r="G16" s="20"/>
      <c r="H16" s="21">
        <v>131786</v>
      </c>
      <c r="J16" s="21">
        <v>107156.25</v>
      </c>
      <c r="K16" s="3"/>
      <c r="L16" s="18" t="s">
        <v>91</v>
      </c>
    </row>
    <row r="17" spans="1:12" ht="18.600000000000001" customHeight="1" x14ac:dyDescent="0.3">
      <c r="A17" s="9">
        <v>3.1</v>
      </c>
      <c r="B17" s="5" t="s">
        <v>12</v>
      </c>
      <c r="D17" s="3">
        <v>5875</v>
      </c>
      <c r="F17" s="3">
        <v>7490</v>
      </c>
      <c r="H17" s="3">
        <v>9790</v>
      </c>
      <c r="J17" s="3">
        <v>7059.37</v>
      </c>
      <c r="K17" s="3"/>
    </row>
    <row r="18" spans="1:12" ht="18.600000000000001" customHeight="1" x14ac:dyDescent="0.3">
      <c r="A18" s="8">
        <v>3.11</v>
      </c>
      <c r="B18" s="5" t="s">
        <v>13</v>
      </c>
      <c r="D18" s="3">
        <v>9749</v>
      </c>
      <c r="F18" s="3">
        <v>10749</v>
      </c>
      <c r="H18" s="3">
        <v>13657</v>
      </c>
      <c r="J18" s="3">
        <v>39920.620000000003</v>
      </c>
      <c r="K18" s="3"/>
    </row>
    <row r="19" spans="1:12" ht="18.600000000000001" customHeight="1" x14ac:dyDescent="0.3">
      <c r="A19" s="8">
        <v>3.12</v>
      </c>
      <c r="B19" s="5" t="s">
        <v>14</v>
      </c>
      <c r="D19" s="3">
        <v>35891</v>
      </c>
      <c r="F19" s="3">
        <v>44264</v>
      </c>
      <c r="H19" s="3">
        <v>42578</v>
      </c>
      <c r="J19" s="7" t="s">
        <v>99</v>
      </c>
      <c r="K19" s="7"/>
    </row>
    <row r="20" spans="1:12" ht="18.600000000000001" customHeight="1" x14ac:dyDescent="0.3">
      <c r="A20" s="8">
        <v>3.13</v>
      </c>
      <c r="B20" s="5" t="s">
        <v>15</v>
      </c>
      <c r="D20" s="3">
        <v>24440</v>
      </c>
      <c r="F20" s="3">
        <v>21370</v>
      </c>
      <c r="H20" s="3">
        <v>18750</v>
      </c>
      <c r="J20" s="3">
        <v>19687.5</v>
      </c>
      <c r="K20" s="3"/>
    </row>
    <row r="21" spans="1:12" ht="18.600000000000001" customHeight="1" x14ac:dyDescent="0.3">
      <c r="A21" s="8">
        <v>3.14</v>
      </c>
      <c r="B21" s="5" t="s">
        <v>16</v>
      </c>
      <c r="D21" s="3">
        <v>61775</v>
      </c>
      <c r="F21" s="3">
        <v>64288</v>
      </c>
      <c r="H21" s="3">
        <v>59743</v>
      </c>
      <c r="J21" s="22">
        <v>79074</v>
      </c>
      <c r="K21" s="22"/>
    </row>
    <row r="22" spans="1:12" ht="18.600000000000001" customHeight="1" x14ac:dyDescent="0.3">
      <c r="A22" s="8">
        <v>3.15</v>
      </c>
      <c r="B22" s="5" t="s">
        <v>17</v>
      </c>
      <c r="D22" s="3">
        <v>12759</v>
      </c>
      <c r="F22" s="3">
        <v>16620</v>
      </c>
      <c r="H22" s="3">
        <v>14620</v>
      </c>
      <c r="J22" s="22">
        <v>5197.5</v>
      </c>
      <c r="K22" s="22"/>
    </row>
    <row r="23" spans="1:12" ht="18.600000000000001" customHeight="1" x14ac:dyDescent="0.3">
      <c r="A23" s="8">
        <v>3.16</v>
      </c>
      <c r="B23" s="5" t="s">
        <v>18</v>
      </c>
      <c r="D23" s="3">
        <v>9364</v>
      </c>
      <c r="F23" s="3">
        <v>14486</v>
      </c>
      <c r="H23" s="3">
        <v>10874</v>
      </c>
      <c r="J23" s="22">
        <v>11238.75</v>
      </c>
      <c r="K23" s="22"/>
    </row>
    <row r="24" spans="1:12" ht="18.600000000000001" customHeight="1" x14ac:dyDescent="0.3">
      <c r="A24" s="8">
        <v>3.17</v>
      </c>
      <c r="B24" s="5" t="s">
        <v>19</v>
      </c>
      <c r="D24" s="3">
        <v>11289</v>
      </c>
      <c r="F24" s="3">
        <v>9188</v>
      </c>
      <c r="H24" s="3">
        <v>14654</v>
      </c>
      <c r="J24" s="22">
        <v>9774</v>
      </c>
      <c r="K24" s="22"/>
    </row>
    <row r="25" spans="1:12" ht="18.600000000000001" customHeight="1" x14ac:dyDescent="0.3">
      <c r="A25" s="8">
        <v>3.18</v>
      </c>
      <c r="B25" s="5" t="s">
        <v>20</v>
      </c>
      <c r="D25" s="3">
        <v>1750</v>
      </c>
      <c r="F25" s="3">
        <v>1950</v>
      </c>
      <c r="H25" s="3">
        <v>1240</v>
      </c>
      <c r="J25" s="7" t="s">
        <v>100</v>
      </c>
      <c r="K25" s="7"/>
    </row>
    <row r="26" spans="1:12" ht="18.600000000000001" customHeight="1" x14ac:dyDescent="0.3">
      <c r="A26" s="8">
        <v>3.19</v>
      </c>
      <c r="B26" s="5" t="s">
        <v>21</v>
      </c>
      <c r="D26" s="3">
        <v>8129</v>
      </c>
      <c r="F26" s="3">
        <v>5930</v>
      </c>
      <c r="H26" s="3">
        <v>6750</v>
      </c>
      <c r="J26" s="3">
        <v>5346</v>
      </c>
      <c r="K26" s="3"/>
    </row>
    <row r="27" spans="1:12" ht="18.600000000000001" customHeight="1" x14ac:dyDescent="0.3">
      <c r="A27" s="9">
        <v>3.2</v>
      </c>
      <c r="B27" s="5" t="s">
        <v>22</v>
      </c>
      <c r="D27" s="3">
        <v>950</v>
      </c>
      <c r="F27" s="3">
        <v>2275</v>
      </c>
      <c r="H27" s="3">
        <v>1570</v>
      </c>
      <c r="J27" s="7" t="s">
        <v>100</v>
      </c>
      <c r="K27" s="7"/>
    </row>
    <row r="28" spans="1:12" ht="18.600000000000001" customHeight="1" x14ac:dyDescent="0.3">
      <c r="A28" s="8">
        <v>3.21</v>
      </c>
      <c r="B28" s="5" t="s">
        <v>23</v>
      </c>
      <c r="D28" s="3">
        <v>1500</v>
      </c>
      <c r="F28" s="3">
        <v>2100</v>
      </c>
      <c r="H28" s="3">
        <v>1250</v>
      </c>
      <c r="J28" s="7" t="s">
        <v>100</v>
      </c>
      <c r="K28" s="7"/>
    </row>
    <row r="29" spans="1:12" ht="115.2" customHeight="1" x14ac:dyDescent="0.3">
      <c r="A29" s="19">
        <v>3.22</v>
      </c>
      <c r="B29" s="16" t="s">
        <v>89</v>
      </c>
      <c r="C29" s="20"/>
      <c r="D29" s="21">
        <v>15634</v>
      </c>
      <c r="E29" s="20"/>
      <c r="F29" s="21">
        <v>18750</v>
      </c>
      <c r="G29" s="20"/>
      <c r="H29" s="21">
        <v>7467</v>
      </c>
      <c r="J29" s="23">
        <v>17437.5</v>
      </c>
      <c r="K29" s="22"/>
      <c r="L29" s="18" t="s">
        <v>93</v>
      </c>
    </row>
    <row r="30" spans="1:12" ht="18.600000000000001" customHeight="1" x14ac:dyDescent="0.3">
      <c r="B30" s="4"/>
    </row>
    <row r="31" spans="1:12" ht="18.600000000000001" customHeight="1" x14ac:dyDescent="0.3">
      <c r="B31" s="5" t="s">
        <v>92</v>
      </c>
      <c r="D31" s="3">
        <f>SUM(D4:D30)</f>
        <v>604247</v>
      </c>
      <c r="F31" s="3">
        <f>SUM(F4:F30)</f>
        <v>655587</v>
      </c>
      <c r="H31" s="3">
        <f>SUM(H4:H30)</f>
        <v>624599</v>
      </c>
      <c r="J31" s="3">
        <f>SUM(J4:J30)</f>
        <v>534046.47</v>
      </c>
      <c r="K31" s="3"/>
    </row>
    <row r="33" spans="1:2" x14ac:dyDescent="0.3">
      <c r="A33" t="s">
        <v>87</v>
      </c>
      <c r="B33" t="s">
        <v>88</v>
      </c>
    </row>
    <row r="35" spans="1:2" x14ac:dyDescent="0.3">
      <c r="B35" t="s">
        <v>94</v>
      </c>
    </row>
  </sheetData>
  <pageMargins left="0.7" right="0.7" top="0.75" bottom="0.75" header="0.3" footer="0.3"/>
  <pageSetup paperSize="8"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38"/>
  <sheetViews>
    <sheetView topLeftCell="A14" workbookViewId="0">
      <selection activeCell="F12" sqref="F12"/>
    </sheetView>
  </sheetViews>
  <sheetFormatPr defaultRowHeight="14.4" x14ac:dyDescent="0.3"/>
  <cols>
    <col min="1" max="1" width="54.5546875" customWidth="1"/>
    <col min="2" max="2" width="19.88671875" customWidth="1"/>
  </cols>
  <sheetData>
    <row r="2" spans="1:2" ht="23.4" x14ac:dyDescent="0.45">
      <c r="A2" s="14" t="s">
        <v>56</v>
      </c>
      <c r="B2" s="15" t="s">
        <v>57</v>
      </c>
    </row>
    <row r="4" spans="1:2" ht="27" x14ac:dyDescent="0.3">
      <c r="A4" s="5" t="s">
        <v>0</v>
      </c>
      <c r="B4" s="3">
        <v>23750</v>
      </c>
    </row>
    <row r="5" spans="1:2" x14ac:dyDescent="0.3">
      <c r="A5" s="5"/>
      <c r="B5" s="3"/>
    </row>
    <row r="6" spans="1:2" x14ac:dyDescent="0.3">
      <c r="A6" s="5" t="s">
        <v>1</v>
      </c>
      <c r="B6" s="3">
        <v>600</v>
      </c>
    </row>
    <row r="7" spans="1:2" x14ac:dyDescent="0.3">
      <c r="A7" s="5"/>
      <c r="B7" s="3"/>
    </row>
    <row r="8" spans="1:2" x14ac:dyDescent="0.3">
      <c r="A8" s="6" t="s">
        <v>58</v>
      </c>
      <c r="B8" s="3"/>
    </row>
    <row r="9" spans="1:2" x14ac:dyDescent="0.3">
      <c r="A9" s="5" t="s">
        <v>59</v>
      </c>
      <c r="B9" s="3">
        <v>11022.99</v>
      </c>
    </row>
    <row r="10" spans="1:2" x14ac:dyDescent="0.3">
      <c r="A10" s="5" t="s">
        <v>60</v>
      </c>
      <c r="B10" s="3">
        <v>9858.75</v>
      </c>
    </row>
    <row r="11" spans="1:2" x14ac:dyDescent="0.3">
      <c r="A11" s="5" t="s">
        <v>61</v>
      </c>
      <c r="B11" s="3">
        <v>15572.38</v>
      </c>
    </row>
    <row r="12" spans="1:2" x14ac:dyDescent="0.3">
      <c r="A12" s="5" t="s">
        <v>62</v>
      </c>
      <c r="B12" s="3">
        <v>1826.82</v>
      </c>
    </row>
    <row r="13" spans="1:2" x14ac:dyDescent="0.3">
      <c r="A13" s="5" t="s">
        <v>63</v>
      </c>
      <c r="B13" s="3">
        <v>2623.14</v>
      </c>
    </row>
    <row r="14" spans="1:2" x14ac:dyDescent="0.3">
      <c r="A14" s="5" t="s">
        <v>64</v>
      </c>
      <c r="B14" s="3">
        <v>101011.37</v>
      </c>
    </row>
    <row r="15" spans="1:2" x14ac:dyDescent="0.3">
      <c r="A15" s="5" t="s">
        <v>65</v>
      </c>
      <c r="B15" s="3">
        <v>55900.160000000003</v>
      </c>
    </row>
    <row r="16" spans="1:2" x14ac:dyDescent="0.3">
      <c r="A16" s="5" t="s">
        <v>66</v>
      </c>
      <c r="B16" s="3">
        <v>20258.7</v>
      </c>
    </row>
    <row r="17" spans="1:2" x14ac:dyDescent="0.3">
      <c r="A17" s="5" t="s">
        <v>67</v>
      </c>
      <c r="B17" s="3">
        <v>3402</v>
      </c>
    </row>
    <row r="18" spans="1:2" x14ac:dyDescent="0.3">
      <c r="A18" s="5" t="s">
        <v>68</v>
      </c>
      <c r="B18" s="7" t="s">
        <v>69</v>
      </c>
    </row>
    <row r="19" spans="1:2" x14ac:dyDescent="0.3">
      <c r="A19" s="5" t="s">
        <v>70</v>
      </c>
      <c r="B19" s="3">
        <v>30195.73</v>
      </c>
    </row>
    <row r="20" spans="1:2" x14ac:dyDescent="0.3">
      <c r="A20" s="5" t="s">
        <v>71</v>
      </c>
      <c r="B20" s="3">
        <v>22932</v>
      </c>
    </row>
    <row r="21" spans="1:2" x14ac:dyDescent="0.3">
      <c r="A21" s="5" t="s">
        <v>72</v>
      </c>
      <c r="B21" s="3">
        <v>761.25</v>
      </c>
    </row>
    <row r="22" spans="1:2" x14ac:dyDescent="0.3">
      <c r="A22" s="5" t="s">
        <v>73</v>
      </c>
      <c r="B22" s="3">
        <v>8498.64</v>
      </c>
    </row>
    <row r="23" spans="1:2" x14ac:dyDescent="0.3">
      <c r="A23" s="5" t="s">
        <v>74</v>
      </c>
      <c r="B23" s="3">
        <v>4576.33</v>
      </c>
    </row>
    <row r="24" spans="1:2" x14ac:dyDescent="0.3">
      <c r="A24" s="5" t="s">
        <v>75</v>
      </c>
      <c r="B24" s="3">
        <v>1098</v>
      </c>
    </row>
    <row r="25" spans="1:2" ht="27" x14ac:dyDescent="0.3">
      <c r="A25" s="5" t="s">
        <v>76</v>
      </c>
      <c r="B25" s="3">
        <v>1045.8</v>
      </c>
    </row>
    <row r="26" spans="1:2" x14ac:dyDescent="0.3">
      <c r="A26" s="5" t="s">
        <v>77</v>
      </c>
      <c r="B26" s="3">
        <v>189.24</v>
      </c>
    </row>
    <row r="27" spans="1:2" x14ac:dyDescent="0.3">
      <c r="A27" s="5" t="s">
        <v>78</v>
      </c>
      <c r="B27" s="3">
        <v>3556.04</v>
      </c>
    </row>
    <row r="28" spans="1:2" x14ac:dyDescent="0.3">
      <c r="A28" s="5" t="s">
        <v>79</v>
      </c>
      <c r="B28" s="3">
        <v>900</v>
      </c>
    </row>
    <row r="29" spans="1:2" x14ac:dyDescent="0.3">
      <c r="A29" s="5" t="s">
        <v>80</v>
      </c>
      <c r="B29" s="3">
        <v>470.64</v>
      </c>
    </row>
    <row r="30" spans="1:2" x14ac:dyDescent="0.3">
      <c r="A30" s="5" t="s">
        <v>20</v>
      </c>
      <c r="B30" s="3">
        <v>420</v>
      </c>
    </row>
    <row r="31" spans="1:2" x14ac:dyDescent="0.3">
      <c r="A31" s="5" t="s">
        <v>21</v>
      </c>
      <c r="B31" s="3">
        <v>1800</v>
      </c>
    </row>
    <row r="32" spans="1:2" x14ac:dyDescent="0.3">
      <c r="A32" s="5" t="s">
        <v>22</v>
      </c>
      <c r="B32" s="3">
        <v>1200</v>
      </c>
    </row>
    <row r="33" spans="1:2" x14ac:dyDescent="0.3">
      <c r="A33" s="5" t="s">
        <v>23</v>
      </c>
      <c r="B33" s="3">
        <v>600</v>
      </c>
    </row>
    <row r="34" spans="1:2" x14ac:dyDescent="0.3">
      <c r="A34" s="5" t="s">
        <v>24</v>
      </c>
      <c r="B34" s="3"/>
    </row>
    <row r="35" spans="1:2" x14ac:dyDescent="0.3">
      <c r="A35" s="16"/>
    </row>
    <row r="36" spans="1:2" ht="20.399999999999999" x14ac:dyDescent="0.3">
      <c r="A36" s="17" t="s">
        <v>25</v>
      </c>
      <c r="B36" s="3">
        <f>SUM(B4:B35)</f>
        <v>324069.98</v>
      </c>
    </row>
    <row r="37" spans="1:2" x14ac:dyDescent="0.3">
      <c r="A37" s="16"/>
    </row>
    <row r="38" spans="1:2" x14ac:dyDescent="0.3">
      <c r="A38" s="1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86"/>
  <sheetViews>
    <sheetView topLeftCell="A49" workbookViewId="0">
      <selection activeCell="E24" sqref="E24"/>
    </sheetView>
  </sheetViews>
  <sheetFormatPr defaultRowHeight="14.4" x14ac:dyDescent="0.3"/>
  <cols>
    <col min="3" max="3" width="18.33203125" customWidth="1"/>
    <col min="6" max="6" width="16.33203125" customWidth="1"/>
  </cols>
  <sheetData>
    <row r="2" spans="1:5" x14ac:dyDescent="0.3">
      <c r="A2" s="12" t="s">
        <v>40</v>
      </c>
      <c r="B2" s="12"/>
      <c r="C2" s="12" t="s">
        <v>86</v>
      </c>
    </row>
    <row r="4" spans="1:5" x14ac:dyDescent="0.3">
      <c r="A4" s="12" t="s">
        <v>36</v>
      </c>
      <c r="B4" s="12"/>
      <c r="C4" s="12"/>
      <c r="D4" s="12"/>
    </row>
    <row r="6" spans="1:5" x14ac:dyDescent="0.3">
      <c r="A6" t="s">
        <v>30</v>
      </c>
      <c r="C6" s="3">
        <v>604247</v>
      </c>
      <c r="E6" t="s">
        <v>33</v>
      </c>
    </row>
    <row r="7" spans="1:5" x14ac:dyDescent="0.3">
      <c r="A7" t="s">
        <v>31</v>
      </c>
      <c r="C7" s="3">
        <v>324069</v>
      </c>
    </row>
    <row r="9" spans="1:5" x14ac:dyDescent="0.3">
      <c r="A9" t="s">
        <v>32</v>
      </c>
      <c r="C9" s="3">
        <f>SUM(C6:C8)</f>
        <v>928316</v>
      </c>
    </row>
    <row r="12" spans="1:5" x14ac:dyDescent="0.3">
      <c r="A12" s="12" t="s">
        <v>35</v>
      </c>
    </row>
    <row r="14" spans="1:5" x14ac:dyDescent="0.3">
      <c r="A14" t="s">
        <v>34</v>
      </c>
      <c r="C14" s="3">
        <v>595247</v>
      </c>
      <c r="E14" t="s">
        <v>48</v>
      </c>
    </row>
    <row r="15" spans="1:5" x14ac:dyDescent="0.3">
      <c r="A15" t="s">
        <v>31</v>
      </c>
      <c r="C15" s="3">
        <v>316569</v>
      </c>
      <c r="E15" t="s">
        <v>49</v>
      </c>
    </row>
    <row r="16" spans="1:5" x14ac:dyDescent="0.3">
      <c r="C16" s="3"/>
    </row>
    <row r="17" spans="1:5" x14ac:dyDescent="0.3">
      <c r="A17" t="s">
        <v>32</v>
      </c>
      <c r="C17" s="3">
        <f>SUM(C14:C16)</f>
        <v>911816</v>
      </c>
    </row>
    <row r="18" spans="1:5" x14ac:dyDescent="0.3">
      <c r="C18" s="3"/>
    </row>
    <row r="19" spans="1:5" x14ac:dyDescent="0.3">
      <c r="C19" s="3"/>
    </row>
    <row r="20" spans="1:5" x14ac:dyDescent="0.3">
      <c r="A20" s="12" t="s">
        <v>37</v>
      </c>
    </row>
    <row r="22" spans="1:5" x14ac:dyDescent="0.3">
      <c r="A22" t="s">
        <v>30</v>
      </c>
      <c r="C22" s="3">
        <v>604247</v>
      </c>
      <c r="E22" t="s">
        <v>33</v>
      </c>
    </row>
    <row r="23" spans="1:5" x14ac:dyDescent="0.3">
      <c r="A23" t="s">
        <v>31</v>
      </c>
      <c r="C23" s="3">
        <v>324069</v>
      </c>
    </row>
    <row r="24" spans="1:5" x14ac:dyDescent="0.3">
      <c r="A24" s="10" t="s">
        <v>38</v>
      </c>
      <c r="B24" s="10"/>
      <c r="C24" s="11">
        <v>-20000</v>
      </c>
      <c r="E24" s="10" t="s">
        <v>85</v>
      </c>
    </row>
    <row r="25" spans="1:5" x14ac:dyDescent="0.3">
      <c r="E25" s="10" t="s">
        <v>50</v>
      </c>
    </row>
    <row r="26" spans="1:5" x14ac:dyDescent="0.3">
      <c r="A26" t="s">
        <v>32</v>
      </c>
      <c r="C26" s="3">
        <f>SUM(C22:C25)</f>
        <v>908316</v>
      </c>
    </row>
    <row r="27" spans="1:5" x14ac:dyDescent="0.3">
      <c r="C27" s="3"/>
    </row>
    <row r="28" spans="1:5" x14ac:dyDescent="0.3">
      <c r="C28" s="3"/>
    </row>
    <row r="29" spans="1:5" x14ac:dyDescent="0.3">
      <c r="A29" s="12" t="s">
        <v>39</v>
      </c>
    </row>
    <row r="31" spans="1:5" x14ac:dyDescent="0.3">
      <c r="A31" t="s">
        <v>34</v>
      </c>
      <c r="C31" s="3">
        <v>595247</v>
      </c>
      <c r="E31" t="s">
        <v>48</v>
      </c>
    </row>
    <row r="32" spans="1:5" x14ac:dyDescent="0.3">
      <c r="A32" t="s">
        <v>31</v>
      </c>
      <c r="C32" s="3">
        <v>316569</v>
      </c>
      <c r="E32" t="s">
        <v>49</v>
      </c>
    </row>
    <row r="33" spans="1:7" x14ac:dyDescent="0.3">
      <c r="A33" s="10" t="s">
        <v>38</v>
      </c>
      <c r="B33" s="10"/>
      <c r="C33" s="11">
        <v>-20000</v>
      </c>
      <c r="E33" s="10" t="s">
        <v>46</v>
      </c>
    </row>
    <row r="34" spans="1:7" x14ac:dyDescent="0.3">
      <c r="C34" s="3"/>
      <c r="E34" s="10" t="s">
        <v>50</v>
      </c>
    </row>
    <row r="35" spans="1:7" x14ac:dyDescent="0.3">
      <c r="A35" t="s">
        <v>32</v>
      </c>
      <c r="C35" s="3">
        <f>SUM(C31:C34)</f>
        <v>891816</v>
      </c>
    </row>
    <row r="38" spans="1:7" x14ac:dyDescent="0.3">
      <c r="A38" s="12" t="s">
        <v>40</v>
      </c>
      <c r="B38" s="8">
        <v>1</v>
      </c>
      <c r="C38" t="s">
        <v>52</v>
      </c>
    </row>
    <row r="40" spans="1:7" x14ac:dyDescent="0.3">
      <c r="D40" t="s">
        <v>41</v>
      </c>
      <c r="F40" s="3">
        <v>24896</v>
      </c>
    </row>
    <row r="41" spans="1:7" x14ac:dyDescent="0.3">
      <c r="D41" t="s">
        <v>42</v>
      </c>
      <c r="F41" s="3">
        <v>34310</v>
      </c>
    </row>
    <row r="42" spans="1:7" x14ac:dyDescent="0.3">
      <c r="D42" t="s">
        <v>43</v>
      </c>
      <c r="F42" s="3">
        <v>36946</v>
      </c>
      <c r="G42" t="s">
        <v>84</v>
      </c>
    </row>
    <row r="43" spans="1:7" x14ac:dyDescent="0.3">
      <c r="D43" t="s">
        <v>44</v>
      </c>
      <c r="F43" s="3">
        <v>7318</v>
      </c>
    </row>
    <row r="44" spans="1:7" x14ac:dyDescent="0.3">
      <c r="D44" t="s">
        <v>45</v>
      </c>
      <c r="F44" s="3">
        <v>15956</v>
      </c>
    </row>
    <row r="46" spans="1:7" x14ac:dyDescent="0.3">
      <c r="D46" t="s">
        <v>32</v>
      </c>
      <c r="F46" s="3">
        <f>SUM(F40:F45)</f>
        <v>119426</v>
      </c>
    </row>
    <row r="47" spans="1:7" x14ac:dyDescent="0.3">
      <c r="F47" s="3"/>
    </row>
    <row r="48" spans="1:7" x14ac:dyDescent="0.3">
      <c r="F48" s="3"/>
    </row>
    <row r="52" spans="2:7" x14ac:dyDescent="0.3">
      <c r="B52" s="8">
        <v>2</v>
      </c>
      <c r="C52" t="s">
        <v>83</v>
      </c>
    </row>
    <row r="54" spans="2:7" x14ac:dyDescent="0.3">
      <c r="D54" t="s">
        <v>41</v>
      </c>
      <c r="F54" s="3">
        <v>18995</v>
      </c>
    </row>
    <row r="55" spans="2:7" x14ac:dyDescent="0.3">
      <c r="D55" t="s">
        <v>42</v>
      </c>
      <c r="F55" s="3">
        <v>23150</v>
      </c>
    </row>
    <row r="56" spans="2:7" x14ac:dyDescent="0.3">
      <c r="D56" t="s">
        <v>43</v>
      </c>
      <c r="F56" s="3">
        <v>32150</v>
      </c>
      <c r="G56" t="s">
        <v>84</v>
      </c>
    </row>
    <row r="57" spans="2:7" x14ac:dyDescent="0.3">
      <c r="D57" t="s">
        <v>44</v>
      </c>
      <c r="F57" s="3">
        <v>8775</v>
      </c>
    </row>
    <row r="58" spans="2:7" x14ac:dyDescent="0.3">
      <c r="D58" t="s">
        <v>45</v>
      </c>
      <c r="F58" s="3">
        <v>6495</v>
      </c>
    </row>
    <row r="60" spans="2:7" x14ac:dyDescent="0.3">
      <c r="D60" t="s">
        <v>32</v>
      </c>
      <c r="F60" s="3">
        <f>SUM(F54:F59)</f>
        <v>89565</v>
      </c>
    </row>
    <row r="63" spans="2:7" x14ac:dyDescent="0.3">
      <c r="B63" s="8">
        <v>3</v>
      </c>
      <c r="C63" t="s">
        <v>47</v>
      </c>
    </row>
    <row r="66" spans="1:5" x14ac:dyDescent="0.3">
      <c r="A66" s="12" t="s">
        <v>81</v>
      </c>
    </row>
    <row r="68" spans="1:5" x14ac:dyDescent="0.3">
      <c r="A68" t="s">
        <v>34</v>
      </c>
      <c r="C68" s="3">
        <v>595247</v>
      </c>
    </row>
    <row r="69" spans="1:5" x14ac:dyDescent="0.3">
      <c r="A69" t="s">
        <v>31</v>
      </c>
      <c r="C69" s="3">
        <v>316569</v>
      </c>
    </row>
    <row r="70" spans="1:5" x14ac:dyDescent="0.3">
      <c r="A70" s="10" t="s">
        <v>38</v>
      </c>
      <c r="B70" s="10"/>
      <c r="C70" s="11">
        <v>-20000</v>
      </c>
    </row>
    <row r="71" spans="1:5" x14ac:dyDescent="0.3">
      <c r="A71" s="13" t="s">
        <v>51</v>
      </c>
      <c r="B71" s="10"/>
      <c r="C71" s="3">
        <v>89565</v>
      </c>
      <c r="D71" t="s">
        <v>84</v>
      </c>
    </row>
    <row r="72" spans="1:5" x14ac:dyDescent="0.3">
      <c r="C72" s="3"/>
    </row>
    <row r="73" spans="1:5" x14ac:dyDescent="0.3">
      <c r="A73" t="s">
        <v>32</v>
      </c>
      <c r="C73" s="3">
        <f>SUM(C68:C72)</f>
        <v>981381</v>
      </c>
    </row>
    <row r="76" spans="1:5" x14ac:dyDescent="0.3">
      <c r="A76" s="12" t="s">
        <v>53</v>
      </c>
    </row>
    <row r="78" spans="1:5" x14ac:dyDescent="0.3">
      <c r="A78" t="s">
        <v>34</v>
      </c>
      <c r="C78" s="3">
        <v>521027.81</v>
      </c>
    </row>
    <row r="79" spans="1:5" x14ac:dyDescent="0.3">
      <c r="A79" t="s">
        <v>31</v>
      </c>
      <c r="C79" s="3">
        <v>346892.29</v>
      </c>
      <c r="E79" t="s">
        <v>54</v>
      </c>
    </row>
    <row r="81" spans="1:5" x14ac:dyDescent="0.3">
      <c r="A81" t="s">
        <v>32</v>
      </c>
      <c r="C81" s="3">
        <f>SUM(C78:C80)</f>
        <v>867920.1</v>
      </c>
    </row>
    <row r="84" spans="1:5" x14ac:dyDescent="0.3">
      <c r="A84" t="s">
        <v>55</v>
      </c>
      <c r="E84" t="s">
        <v>82</v>
      </c>
    </row>
    <row r="86" spans="1:5" x14ac:dyDescent="0.3">
      <c r="A86" s="10" t="s">
        <v>32</v>
      </c>
      <c r="B86" s="10"/>
      <c r="C86" s="11">
        <f>C73-C81</f>
        <v>113460.90000000002</v>
      </c>
    </row>
  </sheetData>
  <pageMargins left="0.7" right="0.7" top="0.75" bottom="0.75" header="0.3" footer="0.3"/>
  <pageSetup paperSize="8"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Mechanical</vt:lpstr>
      <vt:lpstr>Agile </vt:lpstr>
      <vt:lpstr>Tender offer </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Singh</dc:creator>
  <cp:lastModifiedBy>user</cp:lastModifiedBy>
  <cp:lastPrinted>2013-05-03T12:08:10Z</cp:lastPrinted>
  <dcterms:created xsi:type="dcterms:W3CDTF">2013-04-12T12:47:28Z</dcterms:created>
  <dcterms:modified xsi:type="dcterms:W3CDTF">2013-05-03T12:08:12Z</dcterms:modified>
</cp:coreProperties>
</file>