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ndyconverse/Downloads/"/>
    </mc:Choice>
  </mc:AlternateContent>
  <xr:revisionPtr revIDLastSave="0" documentId="8_{1DC0110C-53C6-8C47-83B0-57ADF3E98D09}" xr6:coauthVersionLast="47" xr6:coauthVersionMax="47" xr10:uidLastSave="{00000000-0000-0000-0000-000000000000}"/>
  <bookViews>
    <workbookView xWindow="0" yWindow="860" windowWidth="38400" windowHeight="24000" activeTab="2" xr2:uid="{740FD8DC-7B53-4E78-8E3A-26D1AA96C0C6}"/>
  </bookViews>
  <sheets>
    <sheet name="Question 1" sheetId="2" r:id="rId1"/>
    <sheet name="Sheet2" sheetId="10" state="hidden" r:id="rId2"/>
    <sheet name="Question 2" sheetId="3" r:id="rId3"/>
    <sheet name="Question 3" sheetId="4" r:id="rId4"/>
    <sheet name="Question 4" sheetId="5" r:id="rId5"/>
    <sheet name="Question 5" sheetId="6" r:id="rId6"/>
    <sheet name="Question 6" sheetId="8" r:id="rId7"/>
  </sheets>
  <calcPr calcId="191029"/>
  <pivotCaches>
    <pivotCache cacheId="8"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 i="6"/>
  <c r="C11" i="4"/>
  <c r="C10" i="4"/>
  <c r="B10" i="4"/>
  <c r="D25" i="3"/>
  <c r="D24" i="3"/>
  <c r="D23" i="3"/>
  <c r="D22" i="3"/>
  <c r="E3" i="3"/>
  <c r="E4" i="3"/>
  <c r="E5" i="3"/>
  <c r="E6" i="3"/>
  <c r="F6" i="3" s="1"/>
  <c r="E2" i="3"/>
  <c r="F2" i="3" s="1"/>
  <c r="F3" i="3"/>
  <c r="F4" i="3"/>
  <c r="F5" i="3"/>
  <c r="D7" i="3"/>
</calcChain>
</file>

<file path=xl/sharedStrings.xml><?xml version="1.0" encoding="utf-8"?>
<sst xmlns="http://schemas.openxmlformats.org/spreadsheetml/2006/main" count="97" uniqueCount="71">
  <si>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</si>
  <si>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</si>
  <si>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</si>
  <si>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</si>
  <si>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</si>
  <si>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</si>
  <si>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</si>
  <si>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</si>
  <si>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</si>
  <si>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</si>
  <si>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</si>
  <si>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</si>
  <si>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</si>
  <si>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</si>
  <si>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</si>
  <si>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</si>
  <si>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</si>
  <si>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</si>
  <si>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</si>
  <si>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</si>
  <si>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</si>
  <si>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</si>
  <si>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</si>
  <si>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</si>
  <si>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</si>
  <si>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</si>
  <si>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</si>
  <si>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</si>
  <si>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</si>
  <si>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</si>
  <si>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</si>
  <si>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</si>
  <si>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</si>
  <si>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</si>
  <si>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</si>
  <si>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</si>
  <si>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</si>
  <si>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</si>
  <si>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</si>
  <si>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</si>
  <si>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</si>
  <si>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</si>
  <si>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</si>
  <si>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</si>
  <si>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</si>
  <si>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</si>
  <si>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</si>
  <si>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</si>
  <si>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</si>
  <si>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</si>
  <si>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Categorical</t>
  </si>
  <si>
    <t>Quantitative</t>
  </si>
  <si>
    <t>Bin</t>
  </si>
  <si>
    <t>Frequency</t>
  </si>
  <si>
    <t>Total</t>
  </si>
  <si>
    <t>Relative Frequency</t>
  </si>
  <si>
    <t>Percent Frequency</t>
  </si>
  <si>
    <t>More</t>
  </si>
  <si>
    <t>20th</t>
  </si>
  <si>
    <t>25th</t>
  </si>
  <si>
    <t>65th</t>
  </si>
  <si>
    <t>75th</t>
  </si>
  <si>
    <t>Row Labels</t>
  </si>
  <si>
    <t>Grand Total</t>
  </si>
  <si>
    <t>Loaction Class</t>
  </si>
  <si>
    <t>0-9,999</t>
  </si>
  <si>
    <t>10,000-19,999</t>
  </si>
  <si>
    <t>20,000-29,999</t>
  </si>
  <si>
    <t>30,000-39,999</t>
  </si>
  <si>
    <t>Column Labels</t>
  </si>
  <si>
    <t>Count of # U.S.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</si>
</sst>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5" formatCode="_(* #,##0_);_(* \(#,##0\);_(* &quot;-&quot;??_);_(@_)"/>
    <numFmt numFmtId="166"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
      <i/>
      <sz val="11"/>
      <color theme="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42">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9" fontId="0" fillId="0" borderId="0" xfId="2" applyFont="1"/>
    <xf numFmtId="166" fontId="0" fillId="0" borderId="0" xfId="2" applyNumberFormat="1" applyFont="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3" xfId="0" applyFill="1" applyBorder="1" applyAlignment="1"/>
    <xf numFmtId="0" fontId="7" fillId="0" borderId="4" xfId="0" applyFont="1" applyFill="1" applyBorder="1" applyAlignment="1">
      <alignment horizontal="center"/>
    </xf>
    <xf numFmtId="9" fontId="0" fillId="0" borderId="0" xfId="0" applyNumberFormat="1"/>
    <xf numFmtId="44" fontId="0" fillId="0" borderId="0" xfId="3" applyFont="1"/>
    <xf numFmtId="44" fontId="0" fillId="0" borderId="0" xfId="0" applyNumberFormat="1"/>
    <xf numFmtId="0" fontId="5" fillId="0" borderId="1" xfId="0" applyFont="1" applyBorder="1" applyAlignment="1">
      <alignment horizontal="center"/>
    </xf>
    <xf numFmtId="44" fontId="5" fillId="0" borderId="1" xfId="3" applyFont="1" applyBorder="1" applyAlignment="1">
      <alignment horizontal="center"/>
    </xf>
    <xf numFmtId="44" fontId="5" fillId="0" borderId="1" xfId="0" applyNumberFormat="1" applyFont="1" applyBorder="1" applyAlignment="1">
      <alignment horizontal="center"/>
    </xf>
    <xf numFmtId="0" fontId="0" fillId="0" borderId="0" xfId="0" applyFont="1"/>
    <xf numFmtId="0" fontId="4" fillId="0" borderId="7" xfId="0" applyFont="1" applyBorder="1" applyAlignment="1">
      <alignment horizontal="center"/>
    </xf>
    <xf numFmtId="44" fontId="4" fillId="0" borderId="8" xfId="3" applyFont="1" applyBorder="1" applyAlignment="1">
      <alignment horizontal="center"/>
    </xf>
    <xf numFmtId="44" fontId="4" fillId="0" borderId="8" xfId="0" applyNumberFormat="1"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0" xfId="0" pivotButton="1"/>
    <xf numFmtId="0" fontId="0" fillId="0" borderId="0" xfId="0"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10" xfId="0" applyFont="1" applyBorder="1" applyAlignment="1">
      <alignment horizontal="center"/>
    </xf>
    <xf numFmtId="44" fontId="5" fillId="0" borderId="11" xfId="3" applyFont="1" applyBorder="1" applyAlignment="1">
      <alignment horizontal="center"/>
    </xf>
    <xf numFmtId="44" fontId="5" fillId="0" borderId="11" xfId="0" applyNumberFormat="1"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cellXfs>
  <cellStyles count="4">
    <cellStyle name="Comma" xfId="1" builtinId="3"/>
    <cellStyle name="Currency" xfId="3" builtinId="4"/>
    <cellStyle name="Normal" xfId="0" builtinId="0"/>
    <cellStyle name="Percent" xfId="2" builtinId="5"/>
  </cellStyles>
  <dxfs count="9">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imes New Roman"/>
        <family val="1"/>
        <scheme val="none"/>
      </font>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Sheet2!$A$2:$A$7</c:f>
              <c:strCache>
                <c:ptCount val="6"/>
                <c:pt idx="0">
                  <c:v>14</c:v>
                </c:pt>
                <c:pt idx="1">
                  <c:v>17</c:v>
                </c:pt>
                <c:pt idx="2">
                  <c:v>20</c:v>
                </c:pt>
                <c:pt idx="3">
                  <c:v>22</c:v>
                </c:pt>
                <c:pt idx="4">
                  <c:v>26</c:v>
                </c:pt>
                <c:pt idx="5">
                  <c:v>More</c:v>
                </c:pt>
              </c:strCache>
            </c:strRef>
          </c:cat>
          <c:val>
            <c:numRef>
              <c:f>Sheet2!$B$2:$B$7</c:f>
              <c:numCache>
                <c:formatCode>General</c:formatCode>
                <c:ptCount val="6"/>
                <c:pt idx="0">
                  <c:v>2</c:v>
                </c:pt>
                <c:pt idx="1">
                  <c:v>8</c:v>
                </c:pt>
                <c:pt idx="2">
                  <c:v>11</c:v>
                </c:pt>
                <c:pt idx="3">
                  <c:v>7</c:v>
                </c:pt>
                <c:pt idx="4">
                  <c:v>12</c:v>
                </c:pt>
                <c:pt idx="5">
                  <c:v>0</c:v>
                </c:pt>
              </c:numCache>
            </c:numRef>
          </c:val>
          <c:extLst>
            <c:ext xmlns:c16="http://schemas.microsoft.com/office/drawing/2014/chart" uri="{C3380CC4-5D6E-409C-BE32-E72D297353CC}">
              <c16:uniqueId val="{00000001-AF14-7C47-8E14-1AB1C9D3CEFF}"/>
            </c:ext>
          </c:extLst>
        </c:ser>
        <c:dLbls>
          <c:showLegendKey val="0"/>
          <c:showVal val="0"/>
          <c:showCatName val="0"/>
          <c:showSerName val="0"/>
          <c:showPercent val="0"/>
          <c:showBubbleSize val="0"/>
        </c:dLbls>
        <c:gapWidth val="150"/>
        <c:axId val="747570896"/>
        <c:axId val="955414399"/>
      </c:barChart>
      <c:catAx>
        <c:axId val="74757089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955414399"/>
        <c:crosses val="autoZero"/>
        <c:auto val="1"/>
        <c:lblAlgn val="ctr"/>
        <c:lblOffset val="100"/>
        <c:noMultiLvlLbl val="0"/>
      </c:catAx>
      <c:valAx>
        <c:axId val="955414399"/>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475708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Sheet2!$A$2:$A$7</c:f>
              <c:strCache>
                <c:ptCount val="6"/>
                <c:pt idx="0">
                  <c:v>14</c:v>
                </c:pt>
                <c:pt idx="1">
                  <c:v>17</c:v>
                </c:pt>
                <c:pt idx="2">
                  <c:v>20</c:v>
                </c:pt>
                <c:pt idx="3">
                  <c:v>22</c:v>
                </c:pt>
                <c:pt idx="4">
                  <c:v>26</c:v>
                </c:pt>
                <c:pt idx="5">
                  <c:v>More</c:v>
                </c:pt>
              </c:strCache>
            </c:strRef>
          </c:cat>
          <c:val>
            <c:numRef>
              <c:f>Sheet2!$B$2:$B$7</c:f>
              <c:numCache>
                <c:formatCode>General</c:formatCode>
                <c:ptCount val="6"/>
                <c:pt idx="0">
                  <c:v>2</c:v>
                </c:pt>
                <c:pt idx="1">
                  <c:v>8</c:v>
                </c:pt>
                <c:pt idx="2">
                  <c:v>11</c:v>
                </c:pt>
                <c:pt idx="3">
                  <c:v>7</c:v>
                </c:pt>
                <c:pt idx="4">
                  <c:v>12</c:v>
                </c:pt>
                <c:pt idx="5">
                  <c:v>0</c:v>
                </c:pt>
              </c:numCache>
            </c:numRef>
          </c:val>
          <c:extLst>
            <c:ext xmlns:c16="http://schemas.microsoft.com/office/drawing/2014/chart" uri="{C3380CC4-5D6E-409C-BE32-E72D297353CC}">
              <c16:uniqueId val="{00000000-AC5F-F147-AA81-B68B296A14EA}"/>
            </c:ext>
          </c:extLst>
        </c:ser>
        <c:dLbls>
          <c:showLegendKey val="0"/>
          <c:showVal val="0"/>
          <c:showCatName val="0"/>
          <c:showSerName val="0"/>
          <c:showPercent val="0"/>
          <c:showBubbleSize val="0"/>
        </c:dLbls>
        <c:gapWidth val="150"/>
        <c:axId val="747570896"/>
        <c:axId val="955414399"/>
      </c:barChart>
      <c:catAx>
        <c:axId val="747570896"/>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955414399"/>
        <c:crosses val="autoZero"/>
        <c:auto val="1"/>
        <c:lblAlgn val="ctr"/>
        <c:lblOffset val="100"/>
        <c:noMultiLvlLbl val="0"/>
      </c:catAx>
      <c:valAx>
        <c:axId val="955414399"/>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475708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1FB6-C44B-8BB4-A8DF812B3BA8}"/>
            </c:ext>
          </c:extLst>
        </c:ser>
        <c:dLbls>
          <c:showLegendKey val="0"/>
          <c:showVal val="0"/>
          <c:showCatName val="0"/>
          <c:showSerName val="0"/>
          <c:showPercent val="0"/>
          <c:showBubbleSize val="0"/>
        </c:dLbls>
        <c:axId val="1083092047"/>
        <c:axId val="1238410383"/>
      </c:scatterChart>
      <c:valAx>
        <c:axId val="1083092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410383"/>
        <c:crosses val="autoZero"/>
        <c:crossBetween val="midCat"/>
      </c:valAx>
      <c:valAx>
        <c:axId val="123841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92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279400</xdr:colOff>
      <xdr:row>1</xdr:row>
      <xdr:rowOff>76200</xdr:rowOff>
    </xdr:from>
    <xdr:to>
      <xdr:col>9</xdr:col>
      <xdr:colOff>279400</xdr:colOff>
      <xdr:row>11</xdr:row>
      <xdr:rowOff>76200</xdr:rowOff>
    </xdr:to>
    <xdr:graphicFrame macro="">
      <xdr:nvGraphicFramePr>
        <xdr:cNvPr id="2" name="Chart 1">
          <a:extLst>
            <a:ext uri="{FF2B5EF4-FFF2-40B4-BE49-F238E27FC236}">
              <a16:creationId xmlns:a16="http://schemas.microsoft.com/office/drawing/2014/main" id="{E01CA6DE-6043-27C0-D243-D9373B145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8</xdr:col>
      <xdr:colOff>533400</xdr:colOff>
      <xdr:row>2</xdr:row>
      <xdr:rowOff>161924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5410200" y="552449"/>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	Quantitative becasue these are numbers that are measurable.</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2</xdr:col>
      <xdr:colOff>12700</xdr:colOff>
      <xdr:row>8</xdr:row>
      <xdr:rowOff>12700</xdr:rowOff>
    </xdr:from>
    <xdr:to>
      <xdr:col>7</xdr:col>
      <xdr:colOff>660400</xdr:colOff>
      <xdr:row>20</xdr:row>
      <xdr:rowOff>12700</xdr:rowOff>
    </xdr:to>
    <xdr:graphicFrame macro="">
      <xdr:nvGraphicFramePr>
        <xdr:cNvPr id="4" name="Chart 3">
          <a:extLst>
            <a:ext uri="{FF2B5EF4-FFF2-40B4-BE49-F238E27FC236}">
              <a16:creationId xmlns:a16="http://schemas.microsoft.com/office/drawing/2014/main" id="{8113B249-AAD8-344E-853B-235F42A76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1533525"/>
    <xdr:sp macro="" textlink="">
      <xdr:nvSpPr>
        <xdr:cNvPr id="2" name="Shape 3">
          <a:extLst>
            <a:ext uri="{FF2B5EF4-FFF2-40B4-BE49-F238E27FC236}">
              <a16:creationId xmlns:a16="http://schemas.microsoft.com/office/drawing/2014/main" id="{680E4DAA-97F9-4853-BD64-20069591B2F8}"/>
            </a:ext>
          </a:extLst>
        </xdr:cNvPr>
        <xdr:cNvSpPr txBox="1"/>
      </xdr:nvSpPr>
      <xdr:spPr>
        <a:xfrm>
          <a:off x="5083175" y="288925"/>
          <a:ext cx="5105400" cy="15335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pPr marL="0" lvl="0" indent="0">
            <a:spcBef>
              <a:spcPts val="0"/>
            </a:spcBef>
            <a:spcAft>
              <a:spcPts val="0"/>
            </a:spcAft>
            <a:buNone/>
          </a:pPr>
          <a:r>
            <a:rPr lang="en-US" sz="1200" baseline="0">
              <a:effectLst/>
              <a:latin typeface="+mn-lt"/>
            </a:rPr>
            <a:t>	</a:t>
          </a:r>
          <a:r>
            <a:rPr lang="en-US" sz="1200" b="1" baseline="0">
              <a:effectLst/>
              <a:latin typeface="+mn-lt"/>
            </a:rPr>
            <a:t>The Trippie fund yielded a higher return compared to the Stivers fund by 26%.</a:t>
          </a:r>
          <a:endParaRPr lang="en-US" sz="1200" baseline="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Made column B and C formated to accounting.</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 Sorted by last name.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Highlighted every other row to improve readability.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Unbolded the data.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 Changed the width of the columns.</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aseline="0">
              <a:effectLst/>
              <a:latin typeface="+mn-lt"/>
            </a:rPr>
            <a:t>	</a:t>
          </a:r>
          <a:r>
            <a:rPr lang="en-US" sz="1200" b="1" baseline="0">
              <a:effectLst/>
              <a:latin typeface="+mn-lt"/>
            </a:rPr>
            <a:t>13</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aseline="0">
              <a:effectLst/>
              <a:latin typeface="+mn-lt"/>
            </a:rPr>
            <a:t>	</a:t>
          </a:r>
          <a:r>
            <a:rPr lang="en-US" sz="1200" b="1" baseline="0">
              <a:effectLst/>
              <a:latin typeface="+mn-lt"/>
            </a:rPr>
            <a:t>3</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r>
            <a:rPr lang="en-US" sz="1200" baseline="0">
              <a:effectLst/>
              <a:latin typeface="+mn-lt"/>
            </a:rPr>
            <a:t>	</a:t>
          </a:r>
          <a:r>
            <a:rPr lang="en-US" sz="1200" b="1" baseline="0">
              <a:effectLst/>
              <a:latin typeface="+mn-lt"/>
            </a:rPr>
            <a:t>The correlation is negative.</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6</xdr:col>
      <xdr:colOff>19050</xdr:colOff>
      <xdr:row>14</xdr:row>
      <xdr:rowOff>25400</xdr:rowOff>
    </xdr:from>
    <xdr:to>
      <xdr:col>15</xdr:col>
      <xdr:colOff>12700</xdr:colOff>
      <xdr:row>32</xdr:row>
      <xdr:rowOff>12700</xdr:rowOff>
    </xdr:to>
    <xdr:graphicFrame macro="">
      <xdr:nvGraphicFramePr>
        <xdr:cNvPr id="3" name="Chart 2">
          <a:extLst>
            <a:ext uri="{FF2B5EF4-FFF2-40B4-BE49-F238E27FC236}">
              <a16:creationId xmlns:a16="http://schemas.microsoft.com/office/drawing/2014/main" id="{FF8E382D-8EBD-B6FF-B576-345C720A0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Converse" refreshedDate="45562.791214004632" createdVersion="8" refreshedVersion="8" minRefreshableVersion="3" recordCount="20" xr:uid="{8733F14B-FEB0-A448-B926-7310203C5645}">
  <cacheSource type="worksheet">
    <worksheetSource ref="A1:C21" sheet="Question 5"/>
  </cacheSource>
  <cacheFields count="3">
    <cacheField name="Franchise" numFmtId="0">
      <sharedItems count="20">
        <s v="Hampton Inns"/>
        <s v="ampm"/>
        <s v="McDonald's"/>
        <s v="7-Eleven, Inc."/>
        <s v="Supercuts"/>
        <s v="Days Inn"/>
        <s v="Vanguard Cleaning Systems"/>
        <s v="Servpro"/>
        <s v="Subway"/>
        <s v="Denny's Inc."/>
        <s v="Jan-Pro Franchising Intl Inc."/>
        <s v="Hardee's"/>
        <s v="Pizza Hut Inc."/>
        <s v="Kumon Math &amp; Reading Centers"/>
        <s v="Dunkin' Donuts"/>
        <s v="KFC Corp."/>
        <s v="Jazzercise Inc."/>
        <s v="Anytime Fitness"/>
        <s v="Matco Tools"/>
        <s v="Stratus Building Solutions"/>
      </sharedItems>
    </cacheField>
    <cacheField name="# U.S. Locations" numFmtId="165">
      <sharedItems containsSemiMixedTypes="0" containsString="0" containsNumber="1" containsInteger="1" minValue="1431" maxValue="37496"/>
    </cacheField>
    <cacheField name="Loaction Class" numFmtId="0">
      <sharedItems count="4">
        <s v="0-9,999"/>
        <s v="30,000-39,999"/>
        <s v="10,000-19,999"/>
        <s v="20,000-29,99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864"/>
    <x v="0"/>
  </r>
  <r>
    <x v="1"/>
    <n v="3183"/>
    <x v="0"/>
  </r>
  <r>
    <x v="2"/>
    <n v="32805"/>
    <x v="1"/>
  </r>
  <r>
    <x v="3"/>
    <n v="37496"/>
    <x v="1"/>
  </r>
  <r>
    <x v="4"/>
    <n v="2130"/>
    <x v="0"/>
  </r>
  <r>
    <x v="5"/>
    <n v="1877"/>
    <x v="0"/>
  </r>
  <r>
    <x v="6"/>
    <n v="2155"/>
    <x v="0"/>
  </r>
  <r>
    <x v="7"/>
    <n v="1572"/>
    <x v="0"/>
  </r>
  <r>
    <x v="8"/>
    <n v="34871"/>
    <x v="1"/>
  </r>
  <r>
    <x v="9"/>
    <n v="1668"/>
    <x v="0"/>
  </r>
  <r>
    <x v="10"/>
    <n v="12394"/>
    <x v="2"/>
  </r>
  <r>
    <x v="11"/>
    <n v="1901"/>
    <x v="0"/>
  </r>
  <r>
    <x v="12"/>
    <n v="13281"/>
    <x v="2"/>
  </r>
  <r>
    <x v="13"/>
    <n v="25199"/>
    <x v="3"/>
  </r>
  <r>
    <x v="14"/>
    <n v="9947"/>
    <x v="0"/>
  </r>
  <r>
    <x v="15"/>
    <n v="16224"/>
    <x v="2"/>
  </r>
  <r>
    <x v="16"/>
    <n v="7683"/>
    <x v="0"/>
  </r>
  <r>
    <x v="17"/>
    <n v="1618"/>
    <x v="0"/>
  </r>
  <r>
    <x v="18"/>
    <n v="1431"/>
    <x v="0"/>
  </r>
  <r>
    <x v="19"/>
    <n v="501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D90F7-EB99-DB48-B804-D310BB4B8013}"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F45" firstHeaderRow="1" firstDataRow="2" firstDataCol="1"/>
  <pivotFields count="3">
    <pivotField axis="axisRow" showAll="0">
      <items count="21">
        <item x="3"/>
        <item x="1"/>
        <item x="17"/>
        <item x="5"/>
        <item x="9"/>
        <item x="14"/>
        <item x="0"/>
        <item x="11"/>
        <item x="10"/>
        <item x="16"/>
        <item x="15"/>
        <item x="13"/>
        <item x="18"/>
        <item x="2"/>
        <item x="12"/>
        <item x="7"/>
        <item x="19"/>
        <item x="8"/>
        <item x="4"/>
        <item x="6"/>
        <item t="default"/>
      </items>
    </pivotField>
    <pivotField dataField="1" numFmtId="165" showAll="0"/>
    <pivotField axis="axisCol" showAll="0">
      <items count="5">
        <item x="0"/>
        <item x="2"/>
        <item x="3"/>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5">
    <i>
      <x/>
    </i>
    <i>
      <x v="1"/>
    </i>
    <i>
      <x v="2"/>
    </i>
    <i>
      <x v="3"/>
    </i>
    <i t="grand">
      <x/>
    </i>
  </colItems>
  <dataFields count="1">
    <dataField name="Count of # U.S. Locatio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A7832-A425-9A4B-B286-BC6A50F6A0BF}" name="Table1" displayName="Table1" ref="A1:E10" totalsRowShown="0" headerRowDxfId="0" headerRowBorderDxfId="7" tableBorderDxfId="8" totalsRowBorderDxfId="6">
  <autoFilter ref="A1:E10" xr:uid="{D5FA7832-A425-9A4B-B286-BC6A50F6A0BF}"/>
  <tableColumns count="5">
    <tableColumn id="1" xr3:uid="{97835301-41A2-E142-B275-8D645B0CD165}" name="Salesperson" dataDxfId="5"/>
    <tableColumn id="2" xr3:uid="{58929E76-0BE3-9146-AEBA-A5DD63955871}" name="Total Sales ($)" dataDxfId="4" dataCellStyle="Currency"/>
    <tableColumn id="3" xr3:uid="{EB216497-7E1D-8846-AE69-31B88542971B}" name="Average Performance Bonus Previous Years ($)" dataDxfId="3"/>
    <tableColumn id="4" xr3:uid="{A4C45D14-5355-114D-9074-09377AD09FCE}" name="Customer Accounts" dataDxfId="2"/>
    <tableColumn id="5" xr3:uid="{BC75E705-B800-FB48-9D22-DCFA10FC5A04}" name="Years with Company" dataDxfId="1"/>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zoomScale="132" workbookViewId="0">
      <selection activeCell="B7" sqref="B7"/>
    </sheetView>
  </sheetViews>
  <sheetFormatPr baseColWidth="10" defaultColWidth="8.83203125" defaultRowHeight="15" x14ac:dyDescent="0.2"/>
  <cols>
    <col min="1" max="1" width="33" customWidth="1"/>
    <col min="2" max="2" width="17" customWidth="1"/>
  </cols>
  <sheetData>
    <row r="1" spans="1:2" x14ac:dyDescent="0.2">
      <c r="A1" s="1" t="s">
        <v>0</v>
      </c>
      <c r="B1" s="1" t="s">
        <v>1</v>
      </c>
    </row>
    <row r="2" spans="1:2" ht="16" x14ac:dyDescent="0.2">
      <c r="A2" s="2" t="s">
        <v>2</v>
      </c>
      <c r="B2" s="3" t="s">
        <v>51</v>
      </c>
    </row>
    <row r="3" spans="1:2" ht="16" x14ac:dyDescent="0.2">
      <c r="A3" s="2" t="s">
        <v>3</v>
      </c>
      <c r="B3" s="3" t="s">
        <v>50</v>
      </c>
    </row>
    <row r="4" spans="1:2" ht="48" x14ac:dyDescent="0.2">
      <c r="A4" s="2" t="s">
        <v>4</v>
      </c>
      <c r="B4" s="3" t="s">
        <v>50</v>
      </c>
    </row>
    <row r="5" spans="1:2" ht="32" x14ac:dyDescent="0.2">
      <c r="A5" s="2" t="s">
        <v>5</v>
      </c>
      <c r="B5" s="3" t="s">
        <v>51</v>
      </c>
    </row>
    <row r="6" spans="1:2" ht="64" x14ac:dyDescent="0.2">
      <c r="A6" s="2" t="s">
        <v>6</v>
      </c>
      <c r="B6" s="3" t="s">
        <v>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B604-921E-6442-B04C-0B140D9E35A5}">
  <dimension ref="A1:B7"/>
  <sheetViews>
    <sheetView workbookViewId="0">
      <selection sqref="A1:B7"/>
    </sheetView>
  </sheetViews>
  <sheetFormatPr baseColWidth="10" defaultRowHeight="15" x14ac:dyDescent="0.2"/>
  <sheetData>
    <row r="1" spans="1:2" x14ac:dyDescent="0.2">
      <c r="A1" s="20" t="s">
        <v>52</v>
      </c>
      <c r="B1" s="20" t="s">
        <v>53</v>
      </c>
    </row>
    <row r="2" spans="1:2" x14ac:dyDescent="0.2">
      <c r="A2" s="17">
        <v>14</v>
      </c>
      <c r="B2" s="18">
        <v>2</v>
      </c>
    </row>
    <row r="3" spans="1:2" x14ac:dyDescent="0.2">
      <c r="A3" s="17">
        <v>17</v>
      </c>
      <c r="B3" s="18">
        <v>8</v>
      </c>
    </row>
    <row r="4" spans="1:2" x14ac:dyDescent="0.2">
      <c r="A4" s="17">
        <v>20</v>
      </c>
      <c r="B4" s="18">
        <v>11</v>
      </c>
    </row>
    <row r="5" spans="1:2" x14ac:dyDescent="0.2">
      <c r="A5" s="17">
        <v>22</v>
      </c>
      <c r="B5" s="18">
        <v>7</v>
      </c>
    </row>
    <row r="6" spans="1:2" x14ac:dyDescent="0.2">
      <c r="A6" s="17">
        <v>26</v>
      </c>
      <c r="B6" s="18">
        <v>12</v>
      </c>
    </row>
    <row r="7" spans="1:2" ht="16" thickBot="1" x14ac:dyDescent="0.25">
      <c r="A7" s="19" t="s">
        <v>57</v>
      </c>
      <c r="B7" s="19">
        <v>0</v>
      </c>
    </row>
  </sheetData>
  <sortState xmlns:xlrd2="http://schemas.microsoft.com/office/spreadsheetml/2017/richdata2" ref="A2:A6">
    <sortCondition ref="A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F41"/>
  <sheetViews>
    <sheetView tabSelected="1" workbookViewId="0">
      <selection activeCell="D23" sqref="D23"/>
    </sheetView>
  </sheetViews>
  <sheetFormatPr baseColWidth="10" defaultColWidth="8.83203125" defaultRowHeight="15" x14ac:dyDescent="0.2"/>
  <cols>
    <col min="4" max="4" width="10.1640625" bestFit="1" customWidth="1"/>
    <col min="5" max="5" width="17.6640625" bestFit="1" customWidth="1"/>
    <col min="6" max="6" width="17.1640625" style="14" bestFit="1" customWidth="1"/>
  </cols>
  <sheetData>
    <row r="1" spans="1:6" ht="16" x14ac:dyDescent="0.2">
      <c r="A1" s="4" t="s">
        <v>7</v>
      </c>
      <c r="C1" s="4" t="s">
        <v>52</v>
      </c>
      <c r="D1" s="4" t="s">
        <v>53</v>
      </c>
      <c r="E1" s="4" t="s">
        <v>55</v>
      </c>
      <c r="F1" s="4" t="s">
        <v>56</v>
      </c>
    </row>
    <row r="2" spans="1:6" x14ac:dyDescent="0.2">
      <c r="A2" s="5">
        <v>14</v>
      </c>
      <c r="C2">
        <v>14</v>
      </c>
      <c r="D2">
        <v>2</v>
      </c>
      <c r="E2">
        <f>D2/$D$7</f>
        <v>0.05</v>
      </c>
      <c r="F2" s="15">
        <f>E2</f>
        <v>0.05</v>
      </c>
    </row>
    <row r="3" spans="1:6" x14ac:dyDescent="0.2">
      <c r="A3" s="5">
        <v>19</v>
      </c>
      <c r="C3">
        <v>17</v>
      </c>
      <c r="D3">
        <v>8</v>
      </c>
      <c r="E3">
        <f t="shared" ref="E3:E6" si="0">D3/$D$7</f>
        <v>0.2</v>
      </c>
      <c r="F3" s="15">
        <f t="shared" ref="F3:F6" si="1">E3</f>
        <v>0.2</v>
      </c>
    </row>
    <row r="4" spans="1:6" x14ac:dyDescent="0.2">
      <c r="A4" s="5">
        <v>24</v>
      </c>
      <c r="C4">
        <v>20</v>
      </c>
      <c r="D4">
        <v>11</v>
      </c>
      <c r="E4">
        <f t="shared" si="0"/>
        <v>0.27500000000000002</v>
      </c>
      <c r="F4" s="15">
        <f t="shared" si="1"/>
        <v>0.27500000000000002</v>
      </c>
    </row>
    <row r="5" spans="1:6" x14ac:dyDescent="0.2">
      <c r="A5" s="5">
        <v>19</v>
      </c>
      <c r="C5">
        <v>22</v>
      </c>
      <c r="D5">
        <v>7</v>
      </c>
      <c r="E5">
        <f t="shared" si="0"/>
        <v>0.17499999999999999</v>
      </c>
      <c r="F5" s="15">
        <f t="shared" si="1"/>
        <v>0.17499999999999999</v>
      </c>
    </row>
    <row r="6" spans="1:6" x14ac:dyDescent="0.2">
      <c r="A6" s="5">
        <v>16</v>
      </c>
      <c r="C6">
        <v>26</v>
      </c>
      <c r="D6">
        <v>12</v>
      </c>
      <c r="E6">
        <f t="shared" si="0"/>
        <v>0.3</v>
      </c>
      <c r="F6" s="15">
        <f t="shared" si="1"/>
        <v>0.3</v>
      </c>
    </row>
    <row r="7" spans="1:6" x14ac:dyDescent="0.2">
      <c r="A7" s="5">
        <v>20</v>
      </c>
      <c r="C7" t="s">
        <v>54</v>
      </c>
      <c r="D7">
        <f>SUM(D2:D6)</f>
        <v>40</v>
      </c>
    </row>
    <row r="8" spans="1:6" x14ac:dyDescent="0.2">
      <c r="A8" s="5">
        <v>24</v>
      </c>
    </row>
    <row r="9" spans="1:6" x14ac:dyDescent="0.2">
      <c r="A9" s="5">
        <v>20</v>
      </c>
    </row>
    <row r="10" spans="1:6" x14ac:dyDescent="0.2">
      <c r="A10" s="5">
        <v>21</v>
      </c>
    </row>
    <row r="11" spans="1:6" x14ac:dyDescent="0.2">
      <c r="A11" s="5">
        <v>22</v>
      </c>
    </row>
    <row r="12" spans="1:6" x14ac:dyDescent="0.2">
      <c r="A12" s="5">
        <v>24</v>
      </c>
    </row>
    <row r="13" spans="1:6" x14ac:dyDescent="0.2">
      <c r="A13" s="5">
        <v>18</v>
      </c>
    </row>
    <row r="14" spans="1:6" x14ac:dyDescent="0.2">
      <c r="A14" s="5">
        <v>17</v>
      </c>
    </row>
    <row r="15" spans="1:6" x14ac:dyDescent="0.2">
      <c r="A15" s="5">
        <v>23</v>
      </c>
    </row>
    <row r="16" spans="1:6" x14ac:dyDescent="0.2">
      <c r="A16" s="5">
        <v>26</v>
      </c>
    </row>
    <row r="17" spans="1:4" x14ac:dyDescent="0.2">
      <c r="A17" s="5">
        <v>22</v>
      </c>
    </row>
    <row r="18" spans="1:4" x14ac:dyDescent="0.2">
      <c r="A18" s="5">
        <v>23</v>
      </c>
    </row>
    <row r="19" spans="1:4" x14ac:dyDescent="0.2">
      <c r="A19" s="5">
        <v>25</v>
      </c>
    </row>
    <row r="20" spans="1:4" x14ac:dyDescent="0.2">
      <c r="A20" s="5">
        <v>25</v>
      </c>
    </row>
    <row r="21" spans="1:4" x14ac:dyDescent="0.2">
      <c r="A21" s="5">
        <v>19</v>
      </c>
    </row>
    <row r="22" spans="1:4" x14ac:dyDescent="0.2">
      <c r="A22" s="5">
        <v>18</v>
      </c>
      <c r="C22" t="s">
        <v>58</v>
      </c>
      <c r="D22">
        <f>_xlfn.PERCENTILE.EXC($A$2:$A$41, 0.2)</f>
        <v>16</v>
      </c>
    </row>
    <row r="23" spans="1:4" x14ac:dyDescent="0.2">
      <c r="A23" s="5">
        <v>16</v>
      </c>
      <c r="C23" t="s">
        <v>59</v>
      </c>
      <c r="D23">
        <f>_xlfn.PERCENTILE.EXC($A$2:$A$41, 0.25)</f>
        <v>17.25</v>
      </c>
    </row>
    <row r="24" spans="1:4" x14ac:dyDescent="0.2">
      <c r="A24" s="5">
        <v>15</v>
      </c>
      <c r="C24" t="s">
        <v>60</v>
      </c>
      <c r="D24">
        <f>_xlfn.PERCENTILE.EXC($A$2:$A$41, 0.65)</f>
        <v>22</v>
      </c>
    </row>
    <row r="25" spans="1:4" x14ac:dyDescent="0.2">
      <c r="A25" s="5">
        <v>24</v>
      </c>
      <c r="C25" t="s">
        <v>61</v>
      </c>
      <c r="D25">
        <f>_xlfn.PERCENTILE.EXC($A$2:$A$41, 0.75)</f>
        <v>23</v>
      </c>
    </row>
    <row r="26" spans="1:4" x14ac:dyDescent="0.2">
      <c r="A26" s="5">
        <v>21</v>
      </c>
    </row>
    <row r="27" spans="1:4" x14ac:dyDescent="0.2">
      <c r="A27" s="5">
        <v>16</v>
      </c>
    </row>
    <row r="28" spans="1:4" x14ac:dyDescent="0.2">
      <c r="A28" s="5">
        <v>19</v>
      </c>
    </row>
    <row r="29" spans="1:4" x14ac:dyDescent="0.2">
      <c r="A29" s="5">
        <v>21</v>
      </c>
    </row>
    <row r="30" spans="1:4" x14ac:dyDescent="0.2">
      <c r="A30" s="5">
        <v>23</v>
      </c>
    </row>
    <row r="31" spans="1:4" x14ac:dyDescent="0.2">
      <c r="A31" s="5">
        <v>20</v>
      </c>
    </row>
    <row r="32" spans="1:4" x14ac:dyDescent="0.2">
      <c r="A32" s="5">
        <v>22</v>
      </c>
    </row>
    <row r="33" spans="1:1" x14ac:dyDescent="0.2">
      <c r="A33" s="5">
        <v>22</v>
      </c>
    </row>
    <row r="34" spans="1:1" x14ac:dyDescent="0.2">
      <c r="A34" s="5">
        <v>16</v>
      </c>
    </row>
    <row r="35" spans="1:1" x14ac:dyDescent="0.2">
      <c r="A35" s="5">
        <v>16</v>
      </c>
    </row>
    <row r="36" spans="1:1" x14ac:dyDescent="0.2">
      <c r="A36" s="5">
        <v>16</v>
      </c>
    </row>
    <row r="37" spans="1:1" x14ac:dyDescent="0.2">
      <c r="A37" s="5">
        <v>12</v>
      </c>
    </row>
    <row r="38" spans="1:1" x14ac:dyDescent="0.2">
      <c r="A38" s="5">
        <v>25</v>
      </c>
    </row>
    <row r="39" spans="1:1" x14ac:dyDescent="0.2">
      <c r="A39" s="5">
        <v>19</v>
      </c>
    </row>
    <row r="40" spans="1:1" x14ac:dyDescent="0.2">
      <c r="A40" s="5">
        <v>24</v>
      </c>
    </row>
    <row r="41" spans="1:1" x14ac:dyDescent="0.2">
      <c r="A41" s="5">
        <v>20</v>
      </c>
    </row>
  </sheetData>
  <sortState xmlns:xlrd2="http://schemas.microsoft.com/office/spreadsheetml/2017/richdata2" ref="C2:C6">
    <sortCondition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11"/>
  <sheetViews>
    <sheetView zoomScale="200" workbookViewId="0">
      <selection activeCell="K12" sqref="K12"/>
    </sheetView>
  </sheetViews>
  <sheetFormatPr baseColWidth="10" defaultColWidth="8.83203125" defaultRowHeight="15" x14ac:dyDescent="0.2"/>
  <sheetData>
    <row r="1" spans="1:3" ht="16" x14ac:dyDescent="0.2">
      <c r="A1" s="6" t="s">
        <v>8</v>
      </c>
      <c r="B1" s="7" t="s">
        <v>9</v>
      </c>
      <c r="C1" s="6" t="s">
        <v>10</v>
      </c>
    </row>
    <row r="2" spans="1:3" ht="16" x14ac:dyDescent="0.2">
      <c r="A2" s="8">
        <v>1</v>
      </c>
      <c r="B2" s="8">
        <v>11000</v>
      </c>
      <c r="C2" s="8">
        <v>5600</v>
      </c>
    </row>
    <row r="3" spans="1:3" ht="16" x14ac:dyDescent="0.2">
      <c r="A3" s="8">
        <v>2</v>
      </c>
      <c r="B3" s="8">
        <v>12000</v>
      </c>
      <c r="C3" s="8">
        <v>6300</v>
      </c>
    </row>
    <row r="4" spans="1:3" ht="16" x14ac:dyDescent="0.2">
      <c r="A4" s="8">
        <v>3</v>
      </c>
      <c r="B4" s="8">
        <v>13000</v>
      </c>
      <c r="C4" s="8">
        <v>6900</v>
      </c>
    </row>
    <row r="5" spans="1:3" ht="16" x14ac:dyDescent="0.2">
      <c r="A5" s="8">
        <v>4</v>
      </c>
      <c r="B5" s="8">
        <v>14000</v>
      </c>
      <c r="C5" s="8">
        <v>7600</v>
      </c>
    </row>
    <row r="6" spans="1:3" ht="16" x14ac:dyDescent="0.2">
      <c r="A6" s="8">
        <v>5</v>
      </c>
      <c r="B6" s="8">
        <v>15000</v>
      </c>
      <c r="C6" s="8">
        <v>8500</v>
      </c>
    </row>
    <row r="7" spans="1:3" ht="16" x14ac:dyDescent="0.2">
      <c r="A7" s="8">
        <v>6</v>
      </c>
      <c r="B7" s="8">
        <v>16000</v>
      </c>
      <c r="C7" s="8">
        <v>9200</v>
      </c>
    </row>
    <row r="8" spans="1:3" ht="16" x14ac:dyDescent="0.2">
      <c r="A8" s="8">
        <v>7</v>
      </c>
      <c r="B8" s="8">
        <v>17000</v>
      </c>
      <c r="C8" s="8">
        <v>9900</v>
      </c>
    </row>
    <row r="9" spans="1:3" ht="16" x14ac:dyDescent="0.2">
      <c r="A9" s="8">
        <v>8</v>
      </c>
      <c r="B9" s="8">
        <v>18000</v>
      </c>
      <c r="C9" s="8">
        <v>10600</v>
      </c>
    </row>
    <row r="10" spans="1:3" x14ac:dyDescent="0.2">
      <c r="B10" s="14">
        <f>B9/B2</f>
        <v>1.6363636363636365</v>
      </c>
      <c r="C10" s="14">
        <f>C9/C2</f>
        <v>1.8928571428571428</v>
      </c>
    </row>
    <row r="11" spans="1:3" x14ac:dyDescent="0.2">
      <c r="C11" s="21">
        <f>C10-B10</f>
        <v>0.25649350649350633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10"/>
  <sheetViews>
    <sheetView workbookViewId="0">
      <selection activeCell="B21" sqref="B21"/>
    </sheetView>
  </sheetViews>
  <sheetFormatPr baseColWidth="10" defaultColWidth="8.83203125" defaultRowHeight="15" x14ac:dyDescent="0.2"/>
  <cols>
    <col min="1" max="1" width="16.33203125" bestFit="1" customWidth="1"/>
    <col min="2" max="2" width="19.6640625" style="22" bestFit="1" customWidth="1"/>
    <col min="3" max="3" width="49" style="23" bestFit="1" customWidth="1"/>
    <col min="4" max="4" width="23.33203125" bestFit="1" customWidth="1"/>
    <col min="5" max="5" width="24.6640625" bestFit="1" customWidth="1"/>
  </cols>
  <sheetData>
    <row r="1" spans="1:5" ht="16" x14ac:dyDescent="0.2">
      <c r="A1" s="28" t="s">
        <v>11</v>
      </c>
      <c r="B1" s="29" t="s">
        <v>12</v>
      </c>
      <c r="C1" s="30" t="s">
        <v>13</v>
      </c>
      <c r="D1" s="31" t="s">
        <v>14</v>
      </c>
      <c r="E1" s="32" t="s">
        <v>15</v>
      </c>
    </row>
    <row r="2" spans="1:5" ht="16" x14ac:dyDescent="0.2">
      <c r="A2" s="35" t="s">
        <v>22</v>
      </c>
      <c r="B2" s="25">
        <v>379401.94</v>
      </c>
      <c r="C2" s="26">
        <v>27981.443200000002</v>
      </c>
      <c r="D2" s="24">
        <v>121</v>
      </c>
      <c r="E2" s="36">
        <v>12</v>
      </c>
    </row>
    <row r="3" spans="1:5" s="27" customFormat="1" ht="16" x14ac:dyDescent="0.2">
      <c r="A3" s="35" t="s">
        <v>19</v>
      </c>
      <c r="B3" s="25">
        <v>87423.91</v>
      </c>
      <c r="C3" s="26">
        <v>7642.9011</v>
      </c>
      <c r="D3" s="24">
        <v>28</v>
      </c>
      <c r="E3" s="36">
        <v>3</v>
      </c>
    </row>
    <row r="4" spans="1:5" s="27" customFormat="1" ht="16" x14ac:dyDescent="0.2">
      <c r="A4" s="35" t="s">
        <v>20</v>
      </c>
      <c r="B4" s="25">
        <v>87654.21</v>
      </c>
      <c r="C4" s="26">
        <v>1250.1393</v>
      </c>
      <c r="D4" s="24">
        <v>21</v>
      </c>
      <c r="E4" s="36">
        <v>4</v>
      </c>
    </row>
    <row r="5" spans="1:5" s="27" customFormat="1" ht="16" x14ac:dyDescent="0.2">
      <c r="A5" s="35" t="s">
        <v>21</v>
      </c>
      <c r="B5" s="25">
        <v>234091.39</v>
      </c>
      <c r="C5" s="26">
        <v>14567.9833</v>
      </c>
      <c r="D5" s="24">
        <v>48</v>
      </c>
      <c r="E5" s="36">
        <v>9</v>
      </c>
    </row>
    <row r="6" spans="1:5" s="27" customFormat="1" ht="16" x14ac:dyDescent="0.2">
      <c r="A6" s="35" t="s">
        <v>18</v>
      </c>
      <c r="B6" s="25">
        <v>452359.19</v>
      </c>
      <c r="C6" s="26">
        <v>21987.246200000001</v>
      </c>
      <c r="D6" s="24">
        <v>175</v>
      </c>
      <c r="E6" s="36">
        <v>21</v>
      </c>
    </row>
    <row r="7" spans="1:5" s="27" customFormat="1" ht="16" x14ac:dyDescent="0.2">
      <c r="A7" s="35" t="s">
        <v>16</v>
      </c>
      <c r="B7" s="25">
        <v>325000.78000000003</v>
      </c>
      <c r="C7" s="26">
        <v>12499.3452</v>
      </c>
      <c r="D7" s="24">
        <v>124</v>
      </c>
      <c r="E7" s="36">
        <v>14</v>
      </c>
    </row>
    <row r="8" spans="1:5" s="27" customFormat="1" ht="16" x14ac:dyDescent="0.2">
      <c r="A8" s="35" t="s">
        <v>23</v>
      </c>
      <c r="B8" s="25">
        <v>31733.59</v>
      </c>
      <c r="C8" s="26">
        <v>672.91110000000003</v>
      </c>
      <c r="D8" s="24">
        <v>7</v>
      </c>
      <c r="E8" s="36">
        <v>1</v>
      </c>
    </row>
    <row r="9" spans="1:5" s="27" customFormat="1" ht="16" x14ac:dyDescent="0.2">
      <c r="A9" s="35" t="s">
        <v>24</v>
      </c>
      <c r="B9" s="25">
        <v>127845.22</v>
      </c>
      <c r="C9" s="26">
        <v>13322.971299999999</v>
      </c>
      <c r="D9" s="24">
        <v>17</v>
      </c>
      <c r="E9" s="36">
        <v>3</v>
      </c>
    </row>
    <row r="10" spans="1:5" s="27" customFormat="1" ht="16" x14ac:dyDescent="0.2">
      <c r="A10" s="37" t="s">
        <v>17</v>
      </c>
      <c r="B10" s="38">
        <v>13678.21</v>
      </c>
      <c r="C10" s="39">
        <v>239.9434</v>
      </c>
      <c r="D10" s="40">
        <v>9</v>
      </c>
      <c r="E10" s="41">
        <v>7</v>
      </c>
    </row>
  </sheetData>
  <sortState xmlns:xlrd2="http://schemas.microsoft.com/office/spreadsheetml/2017/richdata2" ref="A2:E10">
    <sortCondition ref="A1:A10"/>
  </sortState>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F45"/>
  <sheetViews>
    <sheetView workbookViewId="0">
      <selection activeCell="N25" sqref="N25"/>
    </sheetView>
  </sheetViews>
  <sheetFormatPr baseColWidth="10" defaultColWidth="8.83203125" defaultRowHeight="15" x14ac:dyDescent="0.2"/>
  <cols>
    <col min="1" max="1" width="25.33203125" bestFit="1" customWidth="1"/>
    <col min="2" max="2" width="14.83203125" bestFit="1" customWidth="1"/>
    <col min="3" max="5" width="12.6640625" bestFit="1" customWidth="1"/>
    <col min="6" max="6" width="10" bestFit="1" customWidth="1"/>
  </cols>
  <sheetData>
    <row r="1" spans="1:3" ht="16" x14ac:dyDescent="0.2">
      <c r="A1" s="9" t="s">
        <v>25</v>
      </c>
      <c r="B1" s="10" t="s">
        <v>26</v>
      </c>
      <c r="C1" t="s">
        <v>64</v>
      </c>
    </row>
    <row r="2" spans="1:3" x14ac:dyDescent="0.2">
      <c r="A2" t="s">
        <v>27</v>
      </c>
      <c r="B2" s="11">
        <v>1864</v>
      </c>
      <c r="C2" t="str">
        <f>IF(B2&lt;10000, "0-9,999", IF(B2&lt;20000, "10,000-19,999", IF(B2&lt;30000, "20,000-29,999", "30,000-39,999")))</f>
        <v>0-9,999</v>
      </c>
    </row>
    <row r="3" spans="1:3" x14ac:dyDescent="0.2">
      <c r="A3" t="s">
        <v>28</v>
      </c>
      <c r="B3" s="11">
        <v>3183</v>
      </c>
      <c r="C3" t="str">
        <f t="shared" ref="C3:C21" si="0">IF(B3&lt;10000, "0-9,999", IF(B3&lt;20000, "10,000-19,999", IF(B3&lt;30000, "20,000-29,999", "30,000-39,999")))</f>
        <v>0-9,999</v>
      </c>
    </row>
    <row r="4" spans="1:3" x14ac:dyDescent="0.2">
      <c r="A4" t="s">
        <v>29</v>
      </c>
      <c r="B4" s="11">
        <v>32805</v>
      </c>
      <c r="C4" t="str">
        <f t="shared" si="0"/>
        <v>30,000-39,999</v>
      </c>
    </row>
    <row r="5" spans="1:3" x14ac:dyDescent="0.2">
      <c r="A5" t="s">
        <v>30</v>
      </c>
      <c r="B5" s="11">
        <v>37496</v>
      </c>
      <c r="C5" t="str">
        <f t="shared" si="0"/>
        <v>30,000-39,999</v>
      </c>
    </row>
    <row r="6" spans="1:3" x14ac:dyDescent="0.2">
      <c r="A6" t="s">
        <v>31</v>
      </c>
      <c r="B6" s="11">
        <v>2130</v>
      </c>
      <c r="C6" t="str">
        <f t="shared" si="0"/>
        <v>0-9,999</v>
      </c>
    </row>
    <row r="7" spans="1:3" x14ac:dyDescent="0.2">
      <c r="A7" t="s">
        <v>32</v>
      </c>
      <c r="B7" s="11">
        <v>1877</v>
      </c>
      <c r="C7" t="str">
        <f t="shared" si="0"/>
        <v>0-9,999</v>
      </c>
    </row>
    <row r="8" spans="1:3" x14ac:dyDescent="0.2">
      <c r="A8" t="s">
        <v>33</v>
      </c>
      <c r="B8" s="11">
        <v>2155</v>
      </c>
      <c r="C8" t="str">
        <f t="shared" si="0"/>
        <v>0-9,999</v>
      </c>
    </row>
    <row r="9" spans="1:3" x14ac:dyDescent="0.2">
      <c r="A9" t="s">
        <v>34</v>
      </c>
      <c r="B9" s="11">
        <v>1572</v>
      </c>
      <c r="C9" t="str">
        <f t="shared" si="0"/>
        <v>0-9,999</v>
      </c>
    </row>
    <row r="10" spans="1:3" x14ac:dyDescent="0.2">
      <c r="A10" t="s">
        <v>35</v>
      </c>
      <c r="B10" s="11">
        <v>34871</v>
      </c>
      <c r="C10" t="str">
        <f t="shared" si="0"/>
        <v>30,000-39,999</v>
      </c>
    </row>
    <row r="11" spans="1:3" x14ac:dyDescent="0.2">
      <c r="A11" t="s">
        <v>36</v>
      </c>
      <c r="B11" s="11">
        <v>1668</v>
      </c>
      <c r="C11" t="str">
        <f t="shared" si="0"/>
        <v>0-9,999</v>
      </c>
    </row>
    <row r="12" spans="1:3" x14ac:dyDescent="0.2">
      <c r="A12" t="s">
        <v>37</v>
      </c>
      <c r="B12" s="11">
        <v>12394</v>
      </c>
      <c r="C12" t="str">
        <f t="shared" si="0"/>
        <v>10,000-19,999</v>
      </c>
    </row>
    <row r="13" spans="1:3" x14ac:dyDescent="0.2">
      <c r="A13" t="s">
        <v>38</v>
      </c>
      <c r="B13" s="11">
        <v>1901</v>
      </c>
      <c r="C13" t="str">
        <f t="shared" si="0"/>
        <v>0-9,999</v>
      </c>
    </row>
    <row r="14" spans="1:3" x14ac:dyDescent="0.2">
      <c r="A14" t="s">
        <v>39</v>
      </c>
      <c r="B14" s="11">
        <v>13281</v>
      </c>
      <c r="C14" t="str">
        <f t="shared" si="0"/>
        <v>10,000-19,999</v>
      </c>
    </row>
    <row r="15" spans="1:3" x14ac:dyDescent="0.2">
      <c r="A15" t="s">
        <v>40</v>
      </c>
      <c r="B15" s="11">
        <v>25199</v>
      </c>
      <c r="C15" t="str">
        <f t="shared" si="0"/>
        <v>20,000-29,999</v>
      </c>
    </row>
    <row r="16" spans="1:3" x14ac:dyDescent="0.2">
      <c r="A16" t="s">
        <v>41</v>
      </c>
      <c r="B16" s="11">
        <v>9947</v>
      </c>
      <c r="C16" t="str">
        <f t="shared" si="0"/>
        <v>0-9,999</v>
      </c>
    </row>
    <row r="17" spans="1:6" x14ac:dyDescent="0.2">
      <c r="A17" t="s">
        <v>42</v>
      </c>
      <c r="B17" s="11">
        <v>16224</v>
      </c>
      <c r="C17" t="str">
        <f t="shared" si="0"/>
        <v>10,000-19,999</v>
      </c>
    </row>
    <row r="18" spans="1:6" x14ac:dyDescent="0.2">
      <c r="A18" t="s">
        <v>43</v>
      </c>
      <c r="B18" s="11">
        <v>7683</v>
      </c>
      <c r="C18" t="str">
        <f t="shared" si="0"/>
        <v>0-9,999</v>
      </c>
    </row>
    <row r="19" spans="1:6" x14ac:dyDescent="0.2">
      <c r="A19" t="s">
        <v>44</v>
      </c>
      <c r="B19" s="11">
        <v>1618</v>
      </c>
      <c r="C19" t="str">
        <f t="shared" si="0"/>
        <v>0-9,999</v>
      </c>
    </row>
    <row r="20" spans="1:6" x14ac:dyDescent="0.2">
      <c r="A20" t="s">
        <v>45</v>
      </c>
      <c r="B20" s="11">
        <v>1431</v>
      </c>
      <c r="C20" t="str">
        <f t="shared" si="0"/>
        <v>0-9,999</v>
      </c>
    </row>
    <row r="21" spans="1:6" x14ac:dyDescent="0.2">
      <c r="A21" t="s">
        <v>46</v>
      </c>
      <c r="B21" s="11">
        <v>5018</v>
      </c>
      <c r="C21" t="str">
        <f t="shared" si="0"/>
        <v>0-9,999</v>
      </c>
    </row>
    <row r="23" spans="1:6" x14ac:dyDescent="0.2">
      <c r="A23" s="33" t="s">
        <v>70</v>
      </c>
      <c r="B23" s="33" t="s">
        <v>69</v>
      </c>
    </row>
    <row r="24" spans="1:6" x14ac:dyDescent="0.2">
      <c r="A24" s="33" t="s">
        <v>62</v>
      </c>
      <c r="B24" t="s">
        <v>65</v>
      </c>
      <c r="C24" t="s">
        <v>66</v>
      </c>
      <c r="D24" t="s">
        <v>67</v>
      </c>
      <c r="E24" t="s">
        <v>68</v>
      </c>
      <c r="F24" t="s">
        <v>63</v>
      </c>
    </row>
    <row r="25" spans="1:6" x14ac:dyDescent="0.2">
      <c r="A25" s="34" t="s">
        <v>30</v>
      </c>
      <c r="B25" s="16"/>
      <c r="C25" s="16"/>
      <c r="D25" s="16"/>
      <c r="E25" s="16">
        <v>1</v>
      </c>
      <c r="F25" s="16">
        <v>1</v>
      </c>
    </row>
    <row r="26" spans="1:6" x14ac:dyDescent="0.2">
      <c r="A26" s="34" t="s">
        <v>28</v>
      </c>
      <c r="B26" s="16">
        <v>1</v>
      </c>
      <c r="C26" s="16"/>
      <c r="D26" s="16"/>
      <c r="E26" s="16"/>
      <c r="F26" s="16">
        <v>1</v>
      </c>
    </row>
    <row r="27" spans="1:6" x14ac:dyDescent="0.2">
      <c r="A27" s="34" t="s">
        <v>44</v>
      </c>
      <c r="B27" s="16">
        <v>1</v>
      </c>
      <c r="C27" s="16"/>
      <c r="D27" s="16"/>
      <c r="E27" s="16"/>
      <c r="F27" s="16">
        <v>1</v>
      </c>
    </row>
    <row r="28" spans="1:6" x14ac:dyDescent="0.2">
      <c r="A28" s="34" t="s">
        <v>32</v>
      </c>
      <c r="B28" s="16">
        <v>1</v>
      </c>
      <c r="C28" s="16"/>
      <c r="D28" s="16"/>
      <c r="E28" s="16"/>
      <c r="F28" s="16">
        <v>1</v>
      </c>
    </row>
    <row r="29" spans="1:6" x14ac:dyDescent="0.2">
      <c r="A29" s="34" t="s">
        <v>36</v>
      </c>
      <c r="B29" s="16">
        <v>1</v>
      </c>
      <c r="C29" s="16"/>
      <c r="D29" s="16"/>
      <c r="E29" s="16"/>
      <c r="F29" s="16">
        <v>1</v>
      </c>
    </row>
    <row r="30" spans="1:6" x14ac:dyDescent="0.2">
      <c r="A30" s="34" t="s">
        <v>41</v>
      </c>
      <c r="B30" s="16">
        <v>1</v>
      </c>
      <c r="C30" s="16"/>
      <c r="D30" s="16"/>
      <c r="E30" s="16"/>
      <c r="F30" s="16">
        <v>1</v>
      </c>
    </row>
    <row r="31" spans="1:6" x14ac:dyDescent="0.2">
      <c r="A31" s="34" t="s">
        <v>27</v>
      </c>
      <c r="B31" s="16">
        <v>1</v>
      </c>
      <c r="C31" s="16"/>
      <c r="D31" s="16"/>
      <c r="E31" s="16"/>
      <c r="F31" s="16">
        <v>1</v>
      </c>
    </row>
    <row r="32" spans="1:6" x14ac:dyDescent="0.2">
      <c r="A32" s="34" t="s">
        <v>38</v>
      </c>
      <c r="B32" s="16">
        <v>1</v>
      </c>
      <c r="C32" s="16"/>
      <c r="D32" s="16"/>
      <c r="E32" s="16"/>
      <c r="F32" s="16">
        <v>1</v>
      </c>
    </row>
    <row r="33" spans="1:6" x14ac:dyDescent="0.2">
      <c r="A33" s="34" t="s">
        <v>37</v>
      </c>
      <c r="B33" s="16"/>
      <c r="C33" s="16">
        <v>1</v>
      </c>
      <c r="D33" s="16"/>
      <c r="E33" s="16"/>
      <c r="F33" s="16">
        <v>1</v>
      </c>
    </row>
    <row r="34" spans="1:6" x14ac:dyDescent="0.2">
      <c r="A34" s="34" t="s">
        <v>43</v>
      </c>
      <c r="B34" s="16">
        <v>1</v>
      </c>
      <c r="C34" s="16"/>
      <c r="D34" s="16"/>
      <c r="E34" s="16"/>
      <c r="F34" s="16">
        <v>1</v>
      </c>
    </row>
    <row r="35" spans="1:6" x14ac:dyDescent="0.2">
      <c r="A35" s="34" t="s">
        <v>42</v>
      </c>
      <c r="B35" s="16"/>
      <c r="C35" s="16">
        <v>1</v>
      </c>
      <c r="D35" s="16"/>
      <c r="E35" s="16"/>
      <c r="F35" s="16">
        <v>1</v>
      </c>
    </row>
    <row r="36" spans="1:6" x14ac:dyDescent="0.2">
      <c r="A36" s="34" t="s">
        <v>40</v>
      </c>
      <c r="B36" s="16"/>
      <c r="C36" s="16"/>
      <c r="D36" s="16">
        <v>1</v>
      </c>
      <c r="E36" s="16"/>
      <c r="F36" s="16">
        <v>1</v>
      </c>
    </row>
    <row r="37" spans="1:6" x14ac:dyDescent="0.2">
      <c r="A37" s="34" t="s">
        <v>45</v>
      </c>
      <c r="B37" s="16">
        <v>1</v>
      </c>
      <c r="C37" s="16"/>
      <c r="D37" s="16"/>
      <c r="E37" s="16"/>
      <c r="F37" s="16">
        <v>1</v>
      </c>
    </row>
    <row r="38" spans="1:6" x14ac:dyDescent="0.2">
      <c r="A38" s="34" t="s">
        <v>29</v>
      </c>
      <c r="B38" s="16"/>
      <c r="C38" s="16"/>
      <c r="D38" s="16"/>
      <c r="E38" s="16">
        <v>1</v>
      </c>
      <c r="F38" s="16">
        <v>1</v>
      </c>
    </row>
    <row r="39" spans="1:6" x14ac:dyDescent="0.2">
      <c r="A39" s="34" t="s">
        <v>39</v>
      </c>
      <c r="B39" s="16"/>
      <c r="C39" s="16">
        <v>1</v>
      </c>
      <c r="D39" s="16"/>
      <c r="E39" s="16"/>
      <c r="F39" s="16">
        <v>1</v>
      </c>
    </row>
    <row r="40" spans="1:6" x14ac:dyDescent="0.2">
      <c r="A40" s="34" t="s">
        <v>34</v>
      </c>
      <c r="B40" s="16">
        <v>1</v>
      </c>
      <c r="C40" s="16"/>
      <c r="D40" s="16"/>
      <c r="E40" s="16"/>
      <c r="F40" s="16">
        <v>1</v>
      </c>
    </row>
    <row r="41" spans="1:6" x14ac:dyDescent="0.2">
      <c r="A41" s="34" t="s">
        <v>46</v>
      </c>
      <c r="B41" s="16">
        <v>1</v>
      </c>
      <c r="C41" s="16"/>
      <c r="D41" s="16"/>
      <c r="E41" s="16"/>
      <c r="F41" s="16">
        <v>1</v>
      </c>
    </row>
    <row r="42" spans="1:6" x14ac:dyDescent="0.2">
      <c r="A42" s="34" t="s">
        <v>35</v>
      </c>
      <c r="B42" s="16"/>
      <c r="C42" s="16"/>
      <c r="D42" s="16"/>
      <c r="E42" s="16">
        <v>1</v>
      </c>
      <c r="F42" s="16">
        <v>1</v>
      </c>
    </row>
    <row r="43" spans="1:6" x14ac:dyDescent="0.2">
      <c r="A43" s="34" t="s">
        <v>31</v>
      </c>
      <c r="B43" s="16">
        <v>1</v>
      </c>
      <c r="C43" s="16"/>
      <c r="D43" s="16"/>
      <c r="E43" s="16"/>
      <c r="F43" s="16">
        <v>1</v>
      </c>
    </row>
    <row r="44" spans="1:6" x14ac:dyDescent="0.2">
      <c r="A44" s="34" t="s">
        <v>33</v>
      </c>
      <c r="B44" s="16">
        <v>1</v>
      </c>
      <c r="C44" s="16"/>
      <c r="D44" s="16"/>
      <c r="E44" s="16"/>
      <c r="F44" s="16">
        <v>1</v>
      </c>
    </row>
    <row r="45" spans="1:6" x14ac:dyDescent="0.2">
      <c r="A45" s="34" t="s">
        <v>63</v>
      </c>
      <c r="B45" s="16">
        <v>13</v>
      </c>
      <c r="C45" s="16">
        <v>3</v>
      </c>
      <c r="D45" s="16">
        <v>1</v>
      </c>
      <c r="E45" s="16">
        <v>3</v>
      </c>
      <c r="F45" s="16">
        <v>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workbookViewId="0">
      <selection activeCell="B2" sqref="B2:C21"/>
    </sheetView>
  </sheetViews>
  <sheetFormatPr baseColWidth="10" defaultColWidth="8.83203125" defaultRowHeight="15" x14ac:dyDescent="0.2"/>
  <cols>
    <col min="1" max="1" width="13.1640625" customWidth="1"/>
  </cols>
  <sheetData>
    <row r="1" spans="1:3" ht="16" x14ac:dyDescent="0.2">
      <c r="A1" s="4" t="s">
        <v>47</v>
      </c>
      <c r="B1" s="4" t="s">
        <v>48</v>
      </c>
      <c r="C1" s="4" t="s">
        <v>49</v>
      </c>
    </row>
    <row r="2" spans="1:3" ht="16" x14ac:dyDescent="0.2">
      <c r="A2" s="12">
        <v>1</v>
      </c>
      <c r="B2" s="13">
        <v>-22</v>
      </c>
      <c r="C2" s="13">
        <v>22</v>
      </c>
    </row>
    <row r="3" spans="1:3" ht="16" x14ac:dyDescent="0.2">
      <c r="A3" s="12">
        <v>2</v>
      </c>
      <c r="B3" s="13">
        <v>-33</v>
      </c>
      <c r="C3" s="13">
        <v>49</v>
      </c>
    </row>
    <row r="4" spans="1:3" ht="16" x14ac:dyDescent="0.2">
      <c r="A4" s="12">
        <v>3</v>
      </c>
      <c r="B4" s="13">
        <v>2</v>
      </c>
      <c r="C4" s="13">
        <v>8</v>
      </c>
    </row>
    <row r="5" spans="1:3" ht="16" x14ac:dyDescent="0.2">
      <c r="A5" s="12">
        <v>4</v>
      </c>
      <c r="B5" s="13">
        <v>29</v>
      </c>
      <c r="C5" s="13">
        <v>-16</v>
      </c>
    </row>
    <row r="6" spans="1:3" ht="16" x14ac:dyDescent="0.2">
      <c r="A6" s="12">
        <v>5</v>
      </c>
      <c r="B6" s="13">
        <v>-13</v>
      </c>
      <c r="C6" s="13">
        <v>10</v>
      </c>
    </row>
    <row r="7" spans="1:3" ht="16" x14ac:dyDescent="0.2">
      <c r="A7" s="12">
        <v>6</v>
      </c>
      <c r="B7" s="13">
        <v>21</v>
      </c>
      <c r="C7" s="13">
        <v>-28</v>
      </c>
    </row>
    <row r="8" spans="1:3" ht="16" x14ac:dyDescent="0.2">
      <c r="A8" s="12">
        <v>7</v>
      </c>
      <c r="B8" s="13">
        <v>-13</v>
      </c>
      <c r="C8" s="13">
        <v>27</v>
      </c>
    </row>
    <row r="9" spans="1:3" ht="16" x14ac:dyDescent="0.2">
      <c r="A9" s="12">
        <v>8</v>
      </c>
      <c r="B9" s="13">
        <v>-23</v>
      </c>
      <c r="C9" s="13">
        <v>35</v>
      </c>
    </row>
    <row r="10" spans="1:3" ht="16" x14ac:dyDescent="0.2">
      <c r="A10" s="12">
        <v>9</v>
      </c>
      <c r="B10" s="13">
        <v>14</v>
      </c>
      <c r="C10" s="13">
        <v>-5</v>
      </c>
    </row>
    <row r="11" spans="1:3" ht="16" x14ac:dyDescent="0.2">
      <c r="A11" s="12">
        <v>10</v>
      </c>
      <c r="B11" s="13">
        <v>3</v>
      </c>
      <c r="C11" s="13">
        <v>-3</v>
      </c>
    </row>
    <row r="12" spans="1:3" ht="16" x14ac:dyDescent="0.2">
      <c r="A12" s="12">
        <v>11</v>
      </c>
      <c r="B12" s="13">
        <v>-37</v>
      </c>
      <c r="C12" s="13">
        <v>48</v>
      </c>
    </row>
    <row r="13" spans="1:3" ht="16" x14ac:dyDescent="0.2">
      <c r="A13" s="12">
        <v>12</v>
      </c>
      <c r="B13" s="13">
        <v>34</v>
      </c>
      <c r="C13" s="13">
        <v>-29</v>
      </c>
    </row>
    <row r="14" spans="1:3" ht="16" x14ac:dyDescent="0.2">
      <c r="A14" s="12">
        <v>13</v>
      </c>
      <c r="B14" s="13">
        <v>9</v>
      </c>
      <c r="C14" s="13">
        <v>-18</v>
      </c>
    </row>
    <row r="15" spans="1:3" ht="16" x14ac:dyDescent="0.2">
      <c r="A15" s="12">
        <v>14</v>
      </c>
      <c r="B15" s="13">
        <v>-33</v>
      </c>
      <c r="C15" s="13">
        <v>31</v>
      </c>
    </row>
    <row r="16" spans="1:3" ht="16" x14ac:dyDescent="0.2">
      <c r="A16" s="12">
        <v>15</v>
      </c>
      <c r="B16" s="13">
        <v>20</v>
      </c>
      <c r="C16" s="13">
        <v>-16</v>
      </c>
    </row>
    <row r="17" spans="1:3" ht="16" x14ac:dyDescent="0.2">
      <c r="A17" s="12">
        <v>16</v>
      </c>
      <c r="B17" s="13">
        <v>-3</v>
      </c>
      <c r="C17" s="13">
        <v>14</v>
      </c>
    </row>
    <row r="18" spans="1:3" ht="16" x14ac:dyDescent="0.2">
      <c r="A18" s="12">
        <v>17</v>
      </c>
      <c r="B18" s="13">
        <v>-15</v>
      </c>
      <c r="C18" s="13">
        <v>18</v>
      </c>
    </row>
    <row r="19" spans="1:3" ht="16" x14ac:dyDescent="0.2">
      <c r="A19" s="12">
        <v>18</v>
      </c>
      <c r="B19" s="13">
        <v>12</v>
      </c>
      <c r="C19" s="13">
        <v>17</v>
      </c>
    </row>
    <row r="20" spans="1:3" ht="16" x14ac:dyDescent="0.2">
      <c r="A20" s="12">
        <v>19</v>
      </c>
      <c r="B20" s="13">
        <v>-20</v>
      </c>
      <c r="C20" s="13">
        <v>-11</v>
      </c>
    </row>
    <row r="21" spans="1:3" ht="16" x14ac:dyDescent="0.2">
      <c r="A21" s="12">
        <v>20</v>
      </c>
      <c r="B21" s="13">
        <v>-7</v>
      </c>
      <c r="C21" s="13">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Sheet2</vt:lpstr>
      <vt:lpstr>Question 2</vt:lpstr>
      <vt:lpstr>Question 3</vt:lpstr>
      <vt:lpstr>Question 4</vt:lpstr>
      <vt:lpstr>Question 5</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Andy Converse</cp:lastModifiedBy>
  <dcterms:created xsi:type="dcterms:W3CDTF">2023-09-18T13:39:57Z</dcterms:created>
  <dcterms:modified xsi:type="dcterms:W3CDTF">2024-09-28T00:19:17Z</dcterms:modified>
</cp:coreProperties>
</file>