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2024-25/Hamline Spring 25/QMBE 3730/QMBE_3730_Andy_Converse/Untitled/Spreadsheet Models/"/>
    </mc:Choice>
  </mc:AlternateContent>
  <xr:revisionPtr revIDLastSave="0" documentId="13_ncr:1_{AFD3491F-7FED-8548-BF46-802C5C421102}" xr6:coauthVersionLast="47" xr6:coauthVersionMax="47" xr10:uidLastSave="{00000000-0000-0000-0000-000000000000}"/>
  <bookViews>
    <workbookView xWindow="0" yWindow="860" windowWidth="19200" windowHeight="24000" xr2:uid="{3DB28E40-C7BA-1D4A-A86D-6B42303151E9}"/>
  </bookViews>
  <sheets>
    <sheet name="Data" sheetId="1" r:id="rId1"/>
    <sheet name="A" sheetId="2" r:id="rId2"/>
    <sheet name="B" sheetId="3" r:id="rId3"/>
    <sheet name="C&amp;D" sheetId="4" r:id="rId4"/>
    <sheet name="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B13" i="6" s="1"/>
  <c r="B6" i="6"/>
  <c r="B15" i="4"/>
  <c r="B13" i="4"/>
  <c r="B12" i="4"/>
  <c r="B6" i="4"/>
  <c r="B15" i="6" l="1"/>
</calcChain>
</file>

<file path=xl/sharedStrings.xml><?xml version="1.0" encoding="utf-8"?>
<sst xmlns="http://schemas.openxmlformats.org/spreadsheetml/2006/main" count="36" uniqueCount="17">
  <si>
    <t>Fixed Costs</t>
  </si>
  <si>
    <t>Revenue per Unit</t>
  </si>
  <si>
    <t>Material Cost per Unit</t>
  </si>
  <si>
    <t>Cox Electric Breakeven Analysis</t>
  </si>
  <si>
    <t>Labor Cost per Unit</t>
  </si>
  <si>
    <t>Profit</t>
  </si>
  <si>
    <t>Total Revenue</t>
  </si>
  <si>
    <t>Units Sold</t>
  </si>
  <si>
    <t>Total Cost</t>
  </si>
  <si>
    <t>Total Variable Cost</t>
  </si>
  <si>
    <t>Fixed Cost</t>
  </si>
  <si>
    <t>Influence Diagram</t>
  </si>
  <si>
    <t>Profit = (0.65q) + (10000 + 0.25q)</t>
  </si>
  <si>
    <t>Units</t>
  </si>
  <si>
    <t>Total Variable Costs</t>
  </si>
  <si>
    <t>Total Profit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</si>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</sst>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5142</xdr:colOff>
      <xdr:row>3</xdr:row>
      <xdr:rowOff>15425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0793B0-182C-9DA3-C00E-9E6483DED409}"/>
            </a:ext>
          </a:extLst>
        </xdr:cNvPr>
        <xdr:cNvCxnSpPr/>
      </xdr:nvCxnSpPr>
      <xdr:spPr>
        <a:xfrm flipV="1">
          <a:off x="1953846" y="380486"/>
          <a:ext cx="678705" cy="205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5142</xdr:colOff>
      <xdr:row>4</xdr:row>
      <xdr:rowOff>5141</xdr:rowOff>
    </xdr:from>
    <xdr:to>
      <xdr:col>1</xdr:col>
      <xdr:colOff>447328</xdr:colOff>
      <xdr:row>6</xdr:row>
      <xdr:rowOff>10284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AB92A0-EC37-671F-DC69-40771D140828}"/>
            </a:ext>
          </a:extLst>
        </xdr:cNvPr>
        <xdr:cNvCxnSpPr/>
      </xdr:nvCxnSpPr>
      <xdr:spPr>
        <a:xfrm flipV="1">
          <a:off x="1069474" y="766113"/>
          <a:ext cx="442186" cy="385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457611</xdr:colOff>
      <xdr:row>4</xdr:row>
      <xdr:rowOff>10283</xdr:rowOff>
    </xdr:from>
    <xdr:to>
      <xdr:col>2</xdr:col>
      <xdr:colOff>5142</xdr:colOff>
      <xdr:row>6</xdr:row>
      <xdr:rowOff>15426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30A05FC-5AC8-1936-71DA-1C8826B5267E}"/>
            </a:ext>
          </a:extLst>
        </xdr:cNvPr>
        <xdr:cNvCxnSpPr/>
      </xdr:nvCxnSpPr>
      <xdr:spPr>
        <a:xfrm flipH="1" flipV="1">
          <a:off x="1521943" y="771255"/>
          <a:ext cx="437045" cy="385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5142</xdr:colOff>
      <xdr:row>2</xdr:row>
      <xdr:rowOff>15425</xdr:rowOff>
    </xdr:from>
    <xdr:to>
      <xdr:col>5</xdr:col>
      <xdr:colOff>15425</xdr:colOff>
      <xdr:row>3</xdr:row>
      <xdr:rowOff>15425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CC2A23-1405-CE9E-525B-B1AA3EF63EA7}"/>
            </a:ext>
          </a:extLst>
        </xdr:cNvPr>
        <xdr:cNvCxnSpPr/>
      </xdr:nvCxnSpPr>
      <xdr:spPr>
        <a:xfrm flipH="1" flipV="1">
          <a:off x="3054170" y="395911"/>
          <a:ext cx="838097" cy="1902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509028</xdr:colOff>
      <xdr:row>4</xdr:row>
      <xdr:rowOff>10283</xdr:rowOff>
    </xdr:from>
    <xdr:to>
      <xdr:col>5</xdr:col>
      <xdr:colOff>524454</xdr:colOff>
      <xdr:row>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86BE154-1076-7600-9415-292A910C73C6}"/>
            </a:ext>
          </a:extLst>
        </xdr:cNvPr>
        <xdr:cNvCxnSpPr/>
      </xdr:nvCxnSpPr>
      <xdr:spPr>
        <a:xfrm flipH="1" flipV="1">
          <a:off x="4385870" y="771255"/>
          <a:ext cx="15426" cy="179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1352267</xdr:colOff>
      <xdr:row>3</xdr:row>
      <xdr:rowOff>107975</xdr:rowOff>
    </xdr:from>
    <xdr:to>
      <xdr:col>7</xdr:col>
      <xdr:colOff>0</xdr:colOff>
      <xdr:row>4</xdr:row>
      <xdr:rowOff>10283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654D0A0-F086-495D-8614-C5ADEC83676E}"/>
            </a:ext>
          </a:extLst>
        </xdr:cNvPr>
        <xdr:cNvCxnSpPr/>
      </xdr:nvCxnSpPr>
      <xdr:spPr>
        <a:xfrm flipH="1" flipV="1">
          <a:off x="5229109" y="678704"/>
          <a:ext cx="832956" cy="92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560445</xdr:colOff>
      <xdr:row>5</xdr:row>
      <xdr:rowOff>179959</xdr:rowOff>
    </xdr:from>
    <xdr:to>
      <xdr:col>5</xdr:col>
      <xdr:colOff>575871</xdr:colOff>
      <xdr:row>7</xdr:row>
      <xdr:rowOff>15426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B9200B8-96AC-558C-F8D1-A0B1655EE329}"/>
            </a:ext>
          </a:extLst>
        </xdr:cNvPr>
        <xdr:cNvCxnSpPr/>
      </xdr:nvCxnSpPr>
      <xdr:spPr>
        <a:xfrm flipH="1" flipV="1">
          <a:off x="4437287" y="1131174"/>
          <a:ext cx="15426" cy="215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87408</xdr:rowOff>
    </xdr:from>
    <xdr:to>
      <xdr:col>5</xdr:col>
      <xdr:colOff>0</xdr:colOff>
      <xdr:row>6</xdr:row>
      <xdr:rowOff>61701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8755997-818E-8F9F-A359-DF11366FE7CF}"/>
            </a:ext>
          </a:extLst>
        </xdr:cNvPr>
        <xdr:cNvCxnSpPr/>
      </xdr:nvCxnSpPr>
      <xdr:spPr>
        <a:xfrm flipV="1">
          <a:off x="2627409" y="1038623"/>
          <a:ext cx="1249433" cy="1645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77125</xdr:rowOff>
    </xdr:from>
    <xdr:to>
      <xdr:col>7</xdr:col>
      <xdr:colOff>0</xdr:colOff>
      <xdr:row>7</xdr:row>
      <xdr:rowOff>5142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16DAA72-B971-18B5-ABC6-D01C384D600E}"/>
            </a:ext>
          </a:extLst>
        </xdr:cNvPr>
        <xdr:cNvCxnSpPr/>
      </xdr:nvCxnSpPr>
      <xdr:spPr>
        <a:xfrm flipH="1" flipV="1">
          <a:off x="5234251" y="1028340"/>
          <a:ext cx="827814" cy="3085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baseColWidth="10" defaultColWidth="9.1640625" defaultRowHeight="16" x14ac:dyDescent="0.2"/>
  <cols>
    <col min="1" max="1" width="22" style="1" bestFit="1" customWidth="1"/>
    <col min="2" max="2" width="14.5" style="1" bestFit="1" customWidth="1"/>
    <col min="3" max="3" width="13.83203125" style="1" customWidth="1"/>
    <col min="4" max="4" width="14.5" style="1" bestFit="1" customWidth="1"/>
    <col min="5" max="5" width="17.5" style="1" customWidth="1"/>
    <col min="6" max="6" width="14" style="1" customWidth="1"/>
    <col min="7" max="7" width="13.1640625" style="1" customWidth="1"/>
    <col min="8" max="8" width="13.33203125" style="1" customWidth="1"/>
    <col min="9" max="9" width="15.33203125" style="1" customWidth="1"/>
    <col min="10" max="16384" width="9.1640625" style="1"/>
  </cols>
  <sheetData>
    <row r="1" spans="1:2" x14ac:dyDescent="0.2">
      <c r="A1" s="6" t="s">
        <v>3</v>
      </c>
    </row>
    <row r="3" spans="1:2" x14ac:dyDescent="0.2">
      <c r="A3" s="1" t="s">
        <v>1</v>
      </c>
      <c r="B3" s="2">
        <v>0.65</v>
      </c>
    </row>
    <row r="4" spans="1:2" x14ac:dyDescent="0.2">
      <c r="B4" s="2"/>
    </row>
    <row r="5" spans="1:2" x14ac:dyDescent="0.2">
      <c r="A5" s="1" t="s">
        <v>0</v>
      </c>
      <c r="B5" s="2">
        <v>10000</v>
      </c>
    </row>
    <row r="6" spans="1:2" x14ac:dyDescent="0.2">
      <c r="B6" s="2"/>
    </row>
    <row r="7" spans="1:2" x14ac:dyDescent="0.2">
      <c r="A7" s="1" t="s">
        <v>2</v>
      </c>
      <c r="B7" s="2">
        <v>0.15</v>
      </c>
    </row>
    <row r="8" spans="1:2" x14ac:dyDescent="0.2">
      <c r="B8" s="2"/>
    </row>
    <row r="9" spans="1:2" x14ac:dyDescent="0.2">
      <c r="A9" s="1" t="s">
        <v>4</v>
      </c>
      <c r="B9" s="2">
        <v>0.1</v>
      </c>
    </row>
    <row r="12" spans="1:2" x14ac:dyDescent="0.2">
      <c r="A12" s="3"/>
    </row>
    <row r="14" spans="1:2" x14ac:dyDescent="0.2">
      <c r="A14" s="4"/>
      <c r="B14" s="4"/>
    </row>
    <row r="16" spans="1:2" x14ac:dyDescent="0.2">
      <c r="A16" s="4"/>
      <c r="B16" s="5"/>
    </row>
    <row r="18" spans="1:2" x14ac:dyDescent="0.2">
      <c r="A18" s="4"/>
      <c r="B18" s="5"/>
    </row>
    <row r="19" spans="1:2" x14ac:dyDescent="0.2">
      <c r="A19" s="4"/>
      <c r="B19" s="5"/>
    </row>
    <row r="20" spans="1:2" x14ac:dyDescent="0.2">
      <c r="A20" s="4"/>
      <c r="B20" s="5"/>
    </row>
    <row r="21" spans="1:2" x14ac:dyDescent="0.2">
      <c r="A21" s="4"/>
      <c r="B21" s="5"/>
    </row>
    <row r="23" spans="1:2" x14ac:dyDescent="0.2">
      <c r="A23" s="4"/>
      <c r="B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0DAC-04D7-4040-9CCD-FB7E3C3EF074}">
  <dimension ref="A1:H8"/>
  <sheetViews>
    <sheetView workbookViewId="0">
      <selection sqref="A1:H1"/>
    </sheetView>
  </sheetViews>
  <sheetFormatPr baseColWidth="10" defaultRowHeight="15" x14ac:dyDescent="0.2"/>
  <cols>
    <col min="1" max="1" width="14" bestFit="1" customWidth="1"/>
    <col min="2" max="2" width="11.6640625" bestFit="1" customWidth="1"/>
    <col min="3" max="3" width="8.83203125" bestFit="1" customWidth="1"/>
    <col min="4" max="4" width="5.5" bestFit="1" customWidth="1"/>
    <col min="6" max="6" width="17.83203125" bestFit="1" customWidth="1"/>
    <col min="8" max="8" width="15.6640625" bestFit="1" customWidth="1"/>
  </cols>
  <sheetData>
    <row r="1" spans="1:8" x14ac:dyDescent="0.2">
      <c r="A1" s="10" t="s">
        <v>11</v>
      </c>
      <c r="B1" s="10"/>
      <c r="C1" s="10"/>
      <c r="D1" s="10"/>
      <c r="E1" s="10"/>
      <c r="F1" s="10"/>
      <c r="G1" s="10"/>
      <c r="H1" s="10"/>
    </row>
    <row r="2" spans="1:8" x14ac:dyDescent="0.2">
      <c r="A2" s="7"/>
      <c r="B2" s="7"/>
      <c r="C2" s="7"/>
      <c r="D2" s="9" t="s">
        <v>5</v>
      </c>
      <c r="E2" s="7"/>
      <c r="F2" s="7"/>
      <c r="G2" s="7"/>
      <c r="H2" s="7"/>
    </row>
    <row r="3" spans="1:8" x14ac:dyDescent="0.2">
      <c r="A3" s="7"/>
      <c r="B3" s="7"/>
      <c r="C3" s="7"/>
      <c r="D3" s="7"/>
      <c r="E3" s="7"/>
      <c r="F3" s="7"/>
      <c r="G3" s="7"/>
      <c r="H3" s="7"/>
    </row>
    <row r="4" spans="1:8" x14ac:dyDescent="0.2">
      <c r="A4" s="7"/>
      <c r="B4" s="8" t="s">
        <v>6</v>
      </c>
      <c r="C4" s="7"/>
      <c r="D4" s="7"/>
      <c r="E4" s="7"/>
      <c r="F4" s="8" t="s">
        <v>8</v>
      </c>
      <c r="G4" s="7"/>
      <c r="H4" s="7"/>
    </row>
    <row r="5" spans="1:8" x14ac:dyDescent="0.2">
      <c r="A5" s="7"/>
      <c r="B5" s="7"/>
      <c r="C5" s="7"/>
      <c r="D5" s="7"/>
      <c r="E5" s="7"/>
      <c r="F5" s="7"/>
      <c r="G5" s="7"/>
      <c r="H5" s="8" t="s">
        <v>10</v>
      </c>
    </row>
    <row r="6" spans="1:8" x14ac:dyDescent="0.2">
      <c r="A6" s="7"/>
      <c r="B6" s="7"/>
      <c r="C6" s="7"/>
      <c r="D6" s="7"/>
      <c r="E6" s="7"/>
      <c r="F6" s="8" t="s">
        <v>9</v>
      </c>
      <c r="G6" s="7"/>
      <c r="H6" s="7"/>
    </row>
    <row r="7" spans="1:8" x14ac:dyDescent="0.2">
      <c r="A7" s="8" t="s">
        <v>1</v>
      </c>
      <c r="B7" s="7"/>
      <c r="C7" s="8" t="s">
        <v>7</v>
      </c>
      <c r="D7" s="7"/>
      <c r="E7" s="7"/>
      <c r="F7" s="7"/>
      <c r="G7" s="7"/>
      <c r="H7" s="7"/>
    </row>
    <row r="8" spans="1:8" x14ac:dyDescent="0.2">
      <c r="A8" s="7"/>
      <c r="B8" s="7"/>
      <c r="C8" s="7"/>
      <c r="D8" s="7"/>
      <c r="E8" s="7"/>
      <c r="F8" s="8" t="s">
        <v>2</v>
      </c>
      <c r="G8" s="7"/>
      <c r="H8" s="8" t="s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FA8F-8E6F-F243-AE39-D379366A3656}">
  <dimension ref="A1"/>
  <sheetViews>
    <sheetView workbookViewId="0"/>
  </sheetViews>
  <sheetFormatPr baseColWidth="10" defaultRowHeight="15" x14ac:dyDescent="0.2"/>
  <cols>
    <col min="1" max="1" width="26.33203125" bestFit="1" customWidth="1"/>
  </cols>
  <sheetData>
    <row r="1" spans="1:1" x14ac:dyDescent="0.2">
      <c r="A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BFC5-148F-7C41-A272-480809B24C27}">
  <dimension ref="A1:B15"/>
  <sheetViews>
    <sheetView workbookViewId="0"/>
  </sheetViews>
  <sheetFormatPr baseColWidth="10" defaultRowHeight="15" x14ac:dyDescent="0.2"/>
  <cols>
    <col min="1" max="1" width="29.33203125" bestFit="1" customWidth="1"/>
    <col min="2" max="2" width="10.1640625" bestFit="1" customWidth="1"/>
  </cols>
  <sheetData>
    <row r="1" spans="1:2" ht="16" x14ac:dyDescent="0.2">
      <c r="A1" s="6" t="s">
        <v>3</v>
      </c>
      <c r="B1" s="1"/>
    </row>
    <row r="2" spans="1:2" ht="16" x14ac:dyDescent="0.2">
      <c r="A2" s="1"/>
      <c r="B2" s="1"/>
    </row>
    <row r="3" spans="1:2" ht="16" x14ac:dyDescent="0.2">
      <c r="A3" s="1" t="s">
        <v>13</v>
      </c>
      <c r="B3" s="1">
        <v>1200</v>
      </c>
    </row>
    <row r="4" spans="1:2" ht="16" x14ac:dyDescent="0.2">
      <c r="A4" s="1"/>
      <c r="B4" s="1"/>
    </row>
    <row r="5" spans="1:2" ht="16" x14ac:dyDescent="0.2">
      <c r="A5" s="1" t="s">
        <v>1</v>
      </c>
      <c r="B5" s="2">
        <v>0.65</v>
      </c>
    </row>
    <row r="6" spans="1:2" ht="16" x14ac:dyDescent="0.2">
      <c r="A6" s="1" t="s">
        <v>6</v>
      </c>
      <c r="B6" s="2">
        <f>B5*B3</f>
        <v>780</v>
      </c>
    </row>
    <row r="7" spans="1:2" ht="16" x14ac:dyDescent="0.2">
      <c r="A7" s="1"/>
      <c r="B7" s="2"/>
    </row>
    <row r="8" spans="1:2" ht="16" x14ac:dyDescent="0.2">
      <c r="A8" s="1" t="s">
        <v>0</v>
      </c>
      <c r="B8" s="2">
        <v>10000</v>
      </c>
    </row>
    <row r="9" spans="1:2" ht="16" x14ac:dyDescent="0.2">
      <c r="A9" s="1"/>
      <c r="B9" s="2"/>
    </row>
    <row r="10" spans="1:2" ht="16" x14ac:dyDescent="0.2">
      <c r="A10" s="1" t="s">
        <v>2</v>
      </c>
      <c r="B10" s="2">
        <v>0.15</v>
      </c>
    </row>
    <row r="11" spans="1:2" ht="16" x14ac:dyDescent="0.2">
      <c r="A11" s="1" t="s">
        <v>4</v>
      </c>
      <c r="B11" s="2">
        <v>0.1</v>
      </c>
    </row>
    <row r="12" spans="1:2" ht="16" x14ac:dyDescent="0.2">
      <c r="A12" s="1" t="s">
        <v>14</v>
      </c>
      <c r="B12" s="11">
        <f>(B11+B10)*B3</f>
        <v>300</v>
      </c>
    </row>
    <row r="13" spans="1:2" ht="16" x14ac:dyDescent="0.2">
      <c r="A13" s="1" t="s">
        <v>16</v>
      </c>
      <c r="B13" s="11">
        <f>B12+B8</f>
        <v>10300</v>
      </c>
    </row>
    <row r="15" spans="1:2" ht="16" x14ac:dyDescent="0.2">
      <c r="A15" s="1" t="s">
        <v>15</v>
      </c>
      <c r="B15" s="11">
        <f>B6-B13</f>
        <v>-9520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81CE-5240-F944-8CDF-8ED6E31E57F1}">
  <dimension ref="A1:B15"/>
  <sheetViews>
    <sheetView workbookViewId="0"/>
  </sheetViews>
  <sheetFormatPr baseColWidth="10" defaultRowHeight="15" x14ac:dyDescent="0.2"/>
  <cols>
    <col min="1" max="1" width="29.33203125" bestFit="1" customWidth="1"/>
    <col min="2" max="2" width="10.1640625" bestFit="1" customWidth="1"/>
  </cols>
  <sheetData>
    <row r="1" spans="1:2" ht="16" x14ac:dyDescent="0.2">
      <c r="A1" s="6" t="s">
        <v>3</v>
      </c>
      <c r="B1" s="1"/>
    </row>
    <row r="2" spans="1:2" ht="16" x14ac:dyDescent="0.2">
      <c r="A2" s="1"/>
      <c r="B2" s="1"/>
    </row>
    <row r="3" spans="1:2" ht="16" x14ac:dyDescent="0.2">
      <c r="A3" s="1" t="s">
        <v>13</v>
      </c>
      <c r="B3" s="1">
        <v>24999.999999999993</v>
      </c>
    </row>
    <row r="4" spans="1:2" ht="16" x14ac:dyDescent="0.2">
      <c r="A4" s="1"/>
      <c r="B4" s="1"/>
    </row>
    <row r="5" spans="1:2" ht="16" x14ac:dyDescent="0.2">
      <c r="A5" s="1" t="s">
        <v>1</v>
      </c>
      <c r="B5" s="2">
        <v>0.65</v>
      </c>
    </row>
    <row r="6" spans="1:2" ht="16" x14ac:dyDescent="0.2">
      <c r="A6" s="1" t="s">
        <v>6</v>
      </c>
      <c r="B6" s="2">
        <f>B5*B3</f>
        <v>16249.999999999996</v>
      </c>
    </row>
    <row r="7" spans="1:2" ht="16" x14ac:dyDescent="0.2">
      <c r="A7" s="1"/>
      <c r="B7" s="2"/>
    </row>
    <row r="8" spans="1:2" ht="16" x14ac:dyDescent="0.2">
      <c r="A8" s="1" t="s">
        <v>0</v>
      </c>
      <c r="B8" s="2">
        <v>10000</v>
      </c>
    </row>
    <row r="9" spans="1:2" ht="16" x14ac:dyDescent="0.2">
      <c r="A9" s="1"/>
      <c r="B9" s="2"/>
    </row>
    <row r="10" spans="1:2" ht="16" x14ac:dyDescent="0.2">
      <c r="A10" s="1" t="s">
        <v>2</v>
      </c>
      <c r="B10" s="2">
        <v>0.15</v>
      </c>
    </row>
    <row r="11" spans="1:2" ht="16" x14ac:dyDescent="0.2">
      <c r="A11" s="1" t="s">
        <v>4</v>
      </c>
      <c r="B11" s="2">
        <v>0.1</v>
      </c>
    </row>
    <row r="12" spans="1:2" ht="16" x14ac:dyDescent="0.2">
      <c r="A12" s="1" t="s">
        <v>14</v>
      </c>
      <c r="B12" s="11">
        <f>(B11+B10)*B3</f>
        <v>6249.9999999999982</v>
      </c>
    </row>
    <row r="13" spans="1:2" ht="16" x14ac:dyDescent="0.2">
      <c r="A13" s="1" t="s">
        <v>16</v>
      </c>
      <c r="B13" s="11">
        <f>B12+B8</f>
        <v>16249.999999999998</v>
      </c>
    </row>
    <row r="15" spans="1:2" ht="16" x14ac:dyDescent="0.2">
      <c r="A15" s="1" t="s">
        <v>15</v>
      </c>
      <c r="B15" s="11">
        <f>B6-B13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</vt:lpstr>
      <vt:lpstr>B</vt:lpstr>
      <vt:lpstr>C&amp;D</vt:lpstr>
      <vt:lpstr>E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Andy Converse</cp:lastModifiedBy>
  <dcterms:created xsi:type="dcterms:W3CDTF">2008-02-12T22:08:01Z</dcterms:created>
  <dcterms:modified xsi:type="dcterms:W3CDTF">2025-03-08T02:14:27Z</dcterms:modified>
</cp:coreProperties>
</file>