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hech/Documents/JMTemp/Trabajo/PsychometricsBU/Fall2021/Data/"/>
    </mc:Choice>
  </mc:AlternateContent>
  <xr:revisionPtr revIDLastSave="0" documentId="13_ncr:1_{29717F13-5B82-014A-B983-8CC4E3267258}" xr6:coauthVersionLast="47" xr6:coauthVersionMax="47" xr10:uidLastSave="{00000000-0000-0000-0000-000000000000}"/>
  <bookViews>
    <workbookView xWindow="140" yWindow="620" windowWidth="32580" windowHeight="17380" activeTab="2" xr2:uid="{B395E7D5-3543-8344-914F-CDEB748939E9}"/>
  </bookViews>
  <sheets>
    <sheet name="Data" sheetId="2" r:id="rId1"/>
    <sheet name="Instrument" sheetId="4" r:id="rId2"/>
    <sheet name="an1" sheetId="6" r:id="rId3"/>
    <sheet name="an2" sheetId="8" r:id="rId4"/>
    <sheet name="Sheet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0" i="8" l="1"/>
  <c r="AB28" i="6"/>
  <c r="S22" i="8"/>
  <c r="Z32" i="8"/>
  <c r="Y32" i="8"/>
  <c r="X32" i="8"/>
  <c r="W32" i="8"/>
  <c r="V32" i="8"/>
  <c r="U32" i="8"/>
  <c r="T32" i="8"/>
  <c r="AG32" i="8"/>
  <c r="M16" i="8"/>
  <c r="M154" i="8" l="1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AG31" i="8"/>
  <c r="M31" i="8"/>
  <c r="AG30" i="8"/>
  <c r="M30" i="8"/>
  <c r="M29" i="8"/>
  <c r="M28" i="8"/>
  <c r="M27" i="8"/>
  <c r="M26" i="8"/>
  <c r="M25" i="8"/>
  <c r="AA24" i="8"/>
  <c r="Z24" i="8"/>
  <c r="Z30" i="8" s="1"/>
  <c r="Y24" i="8"/>
  <c r="X24" i="8"/>
  <c r="W24" i="8"/>
  <c r="V24" i="8"/>
  <c r="U24" i="8"/>
  <c r="T24" i="8"/>
  <c r="S24" i="8"/>
  <c r="AD24" i="8" s="1"/>
  <c r="M24" i="8"/>
  <c r="AA23" i="8"/>
  <c r="AF23" i="8" s="1"/>
  <c r="Z23" i="8"/>
  <c r="Y23" i="8"/>
  <c r="Y30" i="8" s="1"/>
  <c r="X23" i="8"/>
  <c r="W23" i="8"/>
  <c r="V23" i="8"/>
  <c r="U23" i="8"/>
  <c r="T23" i="8"/>
  <c r="S23" i="8"/>
  <c r="M23" i="8"/>
  <c r="AA22" i="8"/>
  <c r="Z22" i="8"/>
  <c r="Y22" i="8"/>
  <c r="X22" i="8"/>
  <c r="X30" i="8" s="1"/>
  <c r="W22" i="8"/>
  <c r="V22" i="8"/>
  <c r="U22" i="8"/>
  <c r="T22" i="8"/>
  <c r="M22" i="8"/>
  <c r="AA21" i="8"/>
  <c r="Z21" i="8"/>
  <c r="Y21" i="8"/>
  <c r="X21" i="8"/>
  <c r="W21" i="8"/>
  <c r="V21" i="8"/>
  <c r="U21" i="8"/>
  <c r="T21" i="8"/>
  <c r="S21" i="8"/>
  <c r="M21" i="8"/>
  <c r="AA20" i="8"/>
  <c r="Z20" i="8"/>
  <c r="Y20" i="8"/>
  <c r="X20" i="8"/>
  <c r="W20" i="8"/>
  <c r="V20" i="8"/>
  <c r="V30" i="8" s="1"/>
  <c r="U20" i="8"/>
  <c r="T20" i="8"/>
  <c r="S20" i="8"/>
  <c r="M20" i="8"/>
  <c r="AA19" i="8"/>
  <c r="Z19" i="8"/>
  <c r="Y19" i="8"/>
  <c r="X19" i="8"/>
  <c r="W19" i="8"/>
  <c r="V19" i="8"/>
  <c r="U19" i="8"/>
  <c r="T19" i="8"/>
  <c r="S19" i="8"/>
  <c r="M19" i="8"/>
  <c r="AA18" i="8"/>
  <c r="Z18" i="8"/>
  <c r="Y18" i="8"/>
  <c r="X18" i="8"/>
  <c r="W18" i="8"/>
  <c r="V18" i="8"/>
  <c r="U18" i="8"/>
  <c r="T18" i="8"/>
  <c r="S18" i="8"/>
  <c r="M18" i="8"/>
  <c r="AA17" i="8"/>
  <c r="Z17" i="8"/>
  <c r="Y17" i="8"/>
  <c r="X17" i="8"/>
  <c r="W17" i="8"/>
  <c r="V17" i="8"/>
  <c r="U17" i="8"/>
  <c r="T17" i="8"/>
  <c r="S17" i="8"/>
  <c r="M17" i="8"/>
  <c r="AA16" i="8"/>
  <c r="Z16" i="8"/>
  <c r="Y16" i="8"/>
  <c r="X16" i="8"/>
  <c r="W16" i="8"/>
  <c r="W27" i="8" s="1"/>
  <c r="V16" i="8"/>
  <c r="V27" i="8" s="1"/>
  <c r="U16" i="8"/>
  <c r="U27" i="8" s="1"/>
  <c r="T16" i="8"/>
  <c r="S16" i="8"/>
  <c r="AB11" i="8"/>
  <c r="M5" i="8"/>
  <c r="L5" i="8"/>
  <c r="K5" i="8"/>
  <c r="K6" i="8" s="1"/>
  <c r="J5" i="8"/>
  <c r="I5" i="8"/>
  <c r="H5" i="8"/>
  <c r="G5" i="8"/>
  <c r="F5" i="8"/>
  <c r="E5" i="8"/>
  <c r="E6" i="8" s="1"/>
  <c r="D5" i="8"/>
  <c r="L4" i="8"/>
  <c r="L6" i="8" s="1"/>
  <c r="K4" i="8"/>
  <c r="J4" i="8"/>
  <c r="J6" i="8" s="1"/>
  <c r="I4" i="8"/>
  <c r="H4" i="8"/>
  <c r="G4" i="8"/>
  <c r="F4" i="8"/>
  <c r="F6" i="8" s="1"/>
  <c r="E4" i="8"/>
  <c r="D4" i="8"/>
  <c r="D6" i="8" s="1"/>
  <c r="L3" i="8"/>
  <c r="K3" i="8"/>
  <c r="J3" i="8"/>
  <c r="I3" i="8"/>
  <c r="H3" i="8"/>
  <c r="G3" i="8"/>
  <c r="F3" i="8"/>
  <c r="E3" i="8"/>
  <c r="D3" i="8"/>
  <c r="AJ30" i="6"/>
  <c r="AG33" i="6"/>
  <c r="AG32" i="6"/>
  <c r="AG31" i="6"/>
  <c r="AG30" i="6"/>
  <c r="AB29" i="6"/>
  <c r="AB30" i="6" s="1"/>
  <c r="S30" i="6"/>
  <c r="AF23" i="6"/>
  <c r="AF22" i="6"/>
  <c r="AF21" i="6"/>
  <c r="AF20" i="6"/>
  <c r="AF19" i="6"/>
  <c r="AF18" i="6"/>
  <c r="AF17" i="6"/>
  <c r="AF16" i="6"/>
  <c r="AD24" i="6"/>
  <c r="AD23" i="6"/>
  <c r="AD22" i="6"/>
  <c r="AD21" i="6"/>
  <c r="AD20" i="6"/>
  <c r="AD19" i="6"/>
  <c r="AD18" i="6"/>
  <c r="AD17" i="6"/>
  <c r="AD16" i="6"/>
  <c r="Z30" i="6"/>
  <c r="Y30" i="6"/>
  <c r="X30" i="6"/>
  <c r="W30" i="6"/>
  <c r="V30" i="6"/>
  <c r="U30" i="6"/>
  <c r="T30" i="6"/>
  <c r="S26" i="6"/>
  <c r="S27" i="6"/>
  <c r="AC24" i="6"/>
  <c r="AC23" i="6"/>
  <c r="AC22" i="6"/>
  <c r="AC21" i="6"/>
  <c r="AC20" i="6"/>
  <c r="AC19" i="6"/>
  <c r="AC18" i="6"/>
  <c r="AC17" i="6"/>
  <c r="AC16" i="6"/>
  <c r="AA27" i="6"/>
  <c r="Z27" i="6"/>
  <c r="Y27" i="6"/>
  <c r="X27" i="6"/>
  <c r="W27" i="6"/>
  <c r="V27" i="6"/>
  <c r="U27" i="6"/>
  <c r="T27" i="6"/>
  <c r="AA26" i="6"/>
  <c r="Z26" i="6"/>
  <c r="Y26" i="6"/>
  <c r="X26" i="6"/>
  <c r="W26" i="6"/>
  <c r="V26" i="6"/>
  <c r="U26" i="6"/>
  <c r="T26" i="6"/>
  <c r="AB11" i="6"/>
  <c r="D8" i="6"/>
  <c r="T18" i="6"/>
  <c r="U18" i="6"/>
  <c r="V18" i="6"/>
  <c r="W18" i="6"/>
  <c r="X18" i="6"/>
  <c r="Y18" i="6"/>
  <c r="Z18" i="6"/>
  <c r="AA18" i="6"/>
  <c r="T19" i="6"/>
  <c r="U19" i="6"/>
  <c r="V19" i="6"/>
  <c r="W19" i="6"/>
  <c r="X19" i="6"/>
  <c r="Y19" i="6"/>
  <c r="Z19" i="6"/>
  <c r="AA19" i="6"/>
  <c r="T20" i="6"/>
  <c r="U20" i="6"/>
  <c r="V20" i="6"/>
  <c r="W20" i="6"/>
  <c r="X20" i="6"/>
  <c r="Y20" i="6"/>
  <c r="Z20" i="6"/>
  <c r="AA20" i="6"/>
  <c r="T21" i="6"/>
  <c r="U21" i="6"/>
  <c r="V21" i="6"/>
  <c r="W21" i="6"/>
  <c r="X21" i="6"/>
  <c r="Y21" i="6"/>
  <c r="Z21" i="6"/>
  <c r="AA21" i="6"/>
  <c r="T22" i="6"/>
  <c r="U22" i="6"/>
  <c r="V22" i="6"/>
  <c r="W22" i="6"/>
  <c r="X22" i="6"/>
  <c r="Y22" i="6"/>
  <c r="Z22" i="6"/>
  <c r="AA22" i="6"/>
  <c r="T23" i="6"/>
  <c r="U23" i="6"/>
  <c r="V23" i="6"/>
  <c r="W23" i="6"/>
  <c r="X23" i="6"/>
  <c r="Y23" i="6"/>
  <c r="Z23" i="6"/>
  <c r="AA23" i="6"/>
  <c r="T24" i="6"/>
  <c r="U24" i="6"/>
  <c r="V24" i="6"/>
  <c r="W24" i="6"/>
  <c r="X24" i="6"/>
  <c r="Y24" i="6"/>
  <c r="Z24" i="6"/>
  <c r="AA24" i="6"/>
  <c r="S24" i="6"/>
  <c r="S23" i="6"/>
  <c r="S22" i="6"/>
  <c r="S21" i="6"/>
  <c r="S20" i="6"/>
  <c r="S19" i="6"/>
  <c r="S18" i="6"/>
  <c r="T17" i="6"/>
  <c r="U17" i="6"/>
  <c r="V17" i="6"/>
  <c r="W17" i="6"/>
  <c r="X17" i="6"/>
  <c r="Y17" i="6"/>
  <c r="Z17" i="6"/>
  <c r="AA17" i="6"/>
  <c r="S17" i="6"/>
  <c r="S16" i="6"/>
  <c r="T16" i="6"/>
  <c r="U16" i="6"/>
  <c r="V16" i="6"/>
  <c r="W16" i="6"/>
  <c r="X16" i="6"/>
  <c r="Y16" i="6"/>
  <c r="Z16" i="6"/>
  <c r="AA16" i="6"/>
  <c r="E6" i="6"/>
  <c r="L5" i="6"/>
  <c r="K5" i="6"/>
  <c r="J5" i="6"/>
  <c r="I5" i="6"/>
  <c r="H5" i="6"/>
  <c r="G5" i="6"/>
  <c r="F5" i="6"/>
  <c r="E5" i="6"/>
  <c r="D5" i="6"/>
  <c r="L4" i="6"/>
  <c r="L6" i="6" s="1"/>
  <c r="K4" i="6"/>
  <c r="K6" i="6" s="1"/>
  <c r="J4" i="6"/>
  <c r="J6" i="6" s="1"/>
  <c r="I4" i="6"/>
  <c r="I6" i="6" s="1"/>
  <c r="H4" i="6"/>
  <c r="H6" i="6" s="1"/>
  <c r="G4" i="6"/>
  <c r="G6" i="6" s="1"/>
  <c r="F4" i="6"/>
  <c r="F6" i="6" s="1"/>
  <c r="E4" i="6"/>
  <c r="D4" i="6"/>
  <c r="D6" i="6" s="1"/>
  <c r="L3" i="6"/>
  <c r="K3" i="6"/>
  <c r="J3" i="6"/>
  <c r="I3" i="6"/>
  <c r="H3" i="6"/>
  <c r="G3" i="6"/>
  <c r="F3" i="6"/>
  <c r="E3" i="6"/>
  <c r="D3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5" i="6" s="1"/>
  <c r="M2" i="2"/>
  <c r="G16" i="4"/>
  <c r="G15" i="4"/>
  <c r="G14" i="4"/>
  <c r="G13" i="4"/>
  <c r="G12" i="4"/>
  <c r="G11" i="4"/>
  <c r="G10" i="4"/>
  <c r="G9" i="4"/>
  <c r="G8" i="4"/>
  <c r="G7" i="4"/>
  <c r="AC17" i="8" l="1"/>
  <c r="AF19" i="8"/>
  <c r="AD21" i="8"/>
  <c r="AF22" i="8"/>
  <c r="X27" i="8"/>
  <c r="T30" i="8"/>
  <c r="AF21" i="8"/>
  <c r="G6" i="8"/>
  <c r="Y27" i="8"/>
  <c r="W30" i="8"/>
  <c r="I6" i="8"/>
  <c r="Z27" i="8"/>
  <c r="H6" i="8"/>
  <c r="AF17" i="8"/>
  <c r="AD18" i="8"/>
  <c r="AC21" i="8"/>
  <c r="AD22" i="8"/>
  <c r="AC19" i="8"/>
  <c r="AF20" i="8"/>
  <c r="AF18" i="8"/>
  <c r="S26" i="8"/>
  <c r="AA26" i="8"/>
  <c r="AD19" i="8"/>
  <c r="AD23" i="8"/>
  <c r="T26" i="8"/>
  <c r="M3" i="8"/>
  <c r="AD20" i="8"/>
  <c r="AD16" i="8"/>
  <c r="AD17" i="8"/>
  <c r="AC22" i="8"/>
  <c r="U26" i="8"/>
  <c r="S27" i="8"/>
  <c r="AA27" i="8"/>
  <c r="U30" i="8"/>
  <c r="M4" i="8"/>
  <c r="M6" i="8" s="1"/>
  <c r="V26" i="8"/>
  <c r="T27" i="8"/>
  <c r="AC16" i="8"/>
  <c r="AC24" i="8"/>
  <c r="W26" i="8"/>
  <c r="X26" i="8"/>
  <c r="AF16" i="8"/>
  <c r="AC18" i="8"/>
  <c r="Y26" i="8"/>
  <c r="AC23" i="8"/>
  <c r="Z26" i="8"/>
  <c r="AC20" i="8"/>
  <c r="S30" i="8"/>
  <c r="M3" i="6"/>
  <c r="M4" i="6"/>
  <c r="M6" i="6" s="1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AB28" i="8" l="1"/>
  <c r="AB29" i="8" s="1"/>
  <c r="S32" i="8"/>
  <c r="AA35" i="8" l="1"/>
  <c r="AG33" i="8"/>
  <c r="AJ30" i="8"/>
</calcChain>
</file>

<file path=xl/sharedStrings.xml><?xml version="1.0" encoding="utf-8"?>
<sst xmlns="http://schemas.openxmlformats.org/spreadsheetml/2006/main" count="576" uniqueCount="183">
  <si>
    <t>Q1</t>
  </si>
  <si>
    <t>Q2</t>
  </si>
  <si>
    <t>Q3</t>
  </si>
  <si>
    <t>Q4</t>
  </si>
  <si>
    <t>Q5</t>
  </si>
  <si>
    <t>Q6</t>
  </si>
  <si>
    <t>Q7</t>
  </si>
  <si>
    <t>Q8</t>
  </si>
  <si>
    <t>Q9</t>
  </si>
  <si>
    <t>Person</t>
  </si>
  <si>
    <t>Gender</t>
  </si>
  <si>
    <t>SES</t>
  </si>
  <si>
    <t>ind1</t>
  </si>
  <si>
    <t>ind2</t>
  </si>
  <si>
    <t>ind3</t>
  </si>
  <si>
    <t>ind4</t>
  </si>
  <si>
    <t>ind5</t>
  </si>
  <si>
    <t>ind6</t>
  </si>
  <si>
    <t>ind7</t>
  </si>
  <si>
    <t>ind8</t>
  </si>
  <si>
    <t>ind9</t>
  </si>
  <si>
    <t>ind10</t>
  </si>
  <si>
    <t>ind11</t>
  </si>
  <si>
    <t>ind12</t>
  </si>
  <si>
    <t>ind13</t>
  </si>
  <si>
    <t>ind14</t>
  </si>
  <si>
    <t>ind15</t>
  </si>
  <si>
    <t>ind16</t>
  </si>
  <si>
    <t>ind17</t>
  </si>
  <si>
    <t>ind18</t>
  </si>
  <si>
    <t>ind19</t>
  </si>
  <si>
    <t>ind20</t>
  </si>
  <si>
    <t>ind21</t>
  </si>
  <si>
    <t>ind22</t>
  </si>
  <si>
    <t>ind23</t>
  </si>
  <si>
    <t>ind24</t>
  </si>
  <si>
    <t>ind25</t>
  </si>
  <si>
    <t>ind26</t>
  </si>
  <si>
    <t>ind27</t>
  </si>
  <si>
    <t>ind28</t>
  </si>
  <si>
    <t>ind29</t>
  </si>
  <si>
    <t>ind30</t>
  </si>
  <si>
    <t>ind31</t>
  </si>
  <si>
    <t>ind32</t>
  </si>
  <si>
    <t>ind33</t>
  </si>
  <si>
    <t>ind34</t>
  </si>
  <si>
    <t>ind35</t>
  </si>
  <si>
    <t>ind36</t>
  </si>
  <si>
    <t>ind37</t>
  </si>
  <si>
    <t>ind38</t>
  </si>
  <si>
    <t>ind39</t>
  </si>
  <si>
    <t>ind40</t>
  </si>
  <si>
    <t>ind41</t>
  </si>
  <si>
    <t>ind42</t>
  </si>
  <si>
    <t>ind43</t>
  </si>
  <si>
    <t>ind44</t>
  </si>
  <si>
    <t>ind45</t>
  </si>
  <si>
    <t>ind46</t>
  </si>
  <si>
    <t>ind47</t>
  </si>
  <si>
    <t>ind48</t>
  </si>
  <si>
    <t>ind49</t>
  </si>
  <si>
    <t>ind50</t>
  </si>
  <si>
    <t>ind51</t>
  </si>
  <si>
    <t>ind52</t>
  </si>
  <si>
    <t>ind53</t>
  </si>
  <si>
    <t>ind54</t>
  </si>
  <si>
    <t>ind55</t>
  </si>
  <si>
    <t>ind56</t>
  </si>
  <si>
    <t>ind57</t>
  </si>
  <si>
    <t>ind58</t>
  </si>
  <si>
    <t>ind59</t>
  </si>
  <si>
    <t>ind60</t>
  </si>
  <si>
    <t>ind61</t>
  </si>
  <si>
    <t>ind62</t>
  </si>
  <si>
    <t>ind63</t>
  </si>
  <si>
    <t>ind64</t>
  </si>
  <si>
    <t>ind65</t>
  </si>
  <si>
    <t>ind66</t>
  </si>
  <si>
    <t>ind67</t>
  </si>
  <si>
    <t>ind68</t>
  </si>
  <si>
    <t>ind69</t>
  </si>
  <si>
    <t>ind70</t>
  </si>
  <si>
    <t>ind71</t>
  </si>
  <si>
    <t>ind72</t>
  </si>
  <si>
    <t>ind73</t>
  </si>
  <si>
    <t>ind74</t>
  </si>
  <si>
    <t>ind75</t>
  </si>
  <si>
    <t>ind76</t>
  </si>
  <si>
    <t>ind77</t>
  </si>
  <si>
    <t>ind78</t>
  </si>
  <si>
    <t>ind79</t>
  </si>
  <si>
    <t>ind80</t>
  </si>
  <si>
    <t>ind81</t>
  </si>
  <si>
    <t>ind82</t>
  </si>
  <si>
    <t>ind83</t>
  </si>
  <si>
    <t>ind84</t>
  </si>
  <si>
    <t>ind85</t>
  </si>
  <si>
    <t>ind86</t>
  </si>
  <si>
    <t>ind87</t>
  </si>
  <si>
    <t>ind88</t>
  </si>
  <si>
    <t>ind89</t>
  </si>
  <si>
    <t>ind90</t>
  </si>
  <si>
    <t>ind91</t>
  </si>
  <si>
    <t>ind92</t>
  </si>
  <si>
    <t>ind93</t>
  </si>
  <si>
    <t>ind94</t>
  </si>
  <si>
    <t>ind95</t>
  </si>
  <si>
    <t>ind96</t>
  </si>
  <si>
    <t>ind97</t>
  </si>
  <si>
    <t>ind98</t>
  </si>
  <si>
    <t>ind99</t>
  </si>
  <si>
    <t>ind100</t>
  </si>
  <si>
    <t>ind101</t>
  </si>
  <si>
    <t>ind102</t>
  </si>
  <si>
    <t>ind103</t>
  </si>
  <si>
    <t>ind104</t>
  </si>
  <si>
    <t>ind105</t>
  </si>
  <si>
    <t>ind106</t>
  </si>
  <si>
    <t>ind107</t>
  </si>
  <si>
    <t>ind108</t>
  </si>
  <si>
    <t>ind109</t>
  </si>
  <si>
    <t>ind110</t>
  </si>
  <si>
    <t>ind111</t>
  </si>
  <si>
    <t>ind112</t>
  </si>
  <si>
    <t>ind113</t>
  </si>
  <si>
    <t>ind114</t>
  </si>
  <si>
    <t>ind115</t>
  </si>
  <si>
    <t>ind116</t>
  </si>
  <si>
    <t>ind117</t>
  </si>
  <si>
    <t>ind118</t>
  </si>
  <si>
    <t>ind119</t>
  </si>
  <si>
    <t>ind120</t>
  </si>
  <si>
    <t>ind121</t>
  </si>
  <si>
    <t>ind122</t>
  </si>
  <si>
    <t>ind123</t>
  </si>
  <si>
    <t>ind124</t>
  </si>
  <si>
    <t>ind125</t>
  </si>
  <si>
    <t>ind126</t>
  </si>
  <si>
    <t>ind127</t>
  </si>
  <si>
    <t>ind128</t>
  </si>
  <si>
    <t>ind129</t>
  </si>
  <si>
    <t>ind130</t>
  </si>
  <si>
    <t>ind131</t>
  </si>
  <si>
    <t>ind132</t>
  </si>
  <si>
    <t>ind133</t>
  </si>
  <si>
    <t>ind134</t>
  </si>
  <si>
    <t>ind135</t>
  </si>
  <si>
    <t>ind136</t>
  </si>
  <si>
    <t>ind137</t>
  </si>
  <si>
    <t>ind138</t>
  </si>
  <si>
    <t>ind139</t>
  </si>
  <si>
    <t>Nine-symptom Checklist</t>
  </si>
  <si>
    <t>Name ______________________ Date _________</t>
  </si>
  <si>
    <t>Not at all</t>
  </si>
  <si>
    <t>Several days</t>
  </si>
  <si>
    <t>More than half the days</t>
  </si>
  <si>
    <t>Nearly every day</t>
  </si>
  <si>
    <t>1. Little interest or pleasure in doing things</t>
  </si>
  <si>
    <t>2. Feeling down, depressed, or hopeless</t>
  </si>
  <si>
    <t>3. Trouble falling or staying asleep, or sleeping too much</t>
  </si>
  <si>
    <t>4. Feeling tired or having little energy</t>
  </si>
  <si>
    <t>5. Poor appetite or overeating</t>
  </si>
  <si>
    <t>6. Feeling bad about yourself—or that you are a failure or have let yourself or your family down</t>
  </si>
  <si>
    <t>7. Trouble concentrating on things, such as reading the newspaper or watching television</t>
  </si>
  <si>
    <t>8. Moving or speaking so slowly that other people could have noticed? Or the opposite—being so fidgety or restless that you have been moving around a lot more than usual</t>
  </si>
  <si>
    <t>9. Thoughts that you would be better off dead or of hurting yourself in some way</t>
  </si>
  <si>
    <t>(For office coding: Total Score ____ = ____ + ____ + ____)</t>
  </si>
  <si>
    <t>Score</t>
  </si>
  <si>
    <r>
      <t>Over the </t>
    </r>
    <r>
      <rPr>
        <i/>
        <sz val="16"/>
        <color theme="1"/>
        <rFont val="Times New Roman"/>
        <family val="1"/>
      </rPr>
      <t>last 2 weeks</t>
    </r>
    <r>
      <rPr>
        <sz val="16"/>
        <color theme="1"/>
        <rFont val="Times New Roman"/>
        <family val="1"/>
      </rPr>
      <t>, how often have you been bothered by any of the following problems?</t>
    </r>
  </si>
  <si>
    <t>9. Extreme joy</t>
  </si>
  <si>
    <t>Responses</t>
  </si>
  <si>
    <t>Average</t>
  </si>
  <si>
    <t>variance</t>
  </si>
  <si>
    <t>s.d</t>
  </si>
  <si>
    <t>Square?</t>
  </si>
  <si>
    <t>Half of the covariance (r,c)</t>
  </si>
  <si>
    <t>Covariance = Variance</t>
  </si>
  <si>
    <t>k</t>
  </si>
  <si>
    <t>k-1</t>
  </si>
  <si>
    <t>Unique Var</t>
  </si>
  <si>
    <t>Comm Var</t>
  </si>
  <si>
    <t>All of the covariance: (r,c) + (c,r)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</si>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</sst>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rgb="FF724128"/>
      <name val="Arial"/>
      <family val="2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i/>
      <sz val="16"/>
      <color theme="1"/>
      <name val="Times New Roman"/>
      <family val="1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2" fontId="0" fillId="0" borderId="0" xfId="0" applyNumberFormat="1"/>
    <xf numFmtId="0" fontId="6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9" xfId="0" applyBorder="1"/>
    <xf numFmtId="0" fontId="6" fillId="3" borderId="10" xfId="0" applyFont="1" applyFill="1" applyBorder="1"/>
    <xf numFmtId="0" fontId="0" fillId="0" borderId="12" xfId="0" applyBorder="1"/>
    <xf numFmtId="0" fontId="6" fillId="3" borderId="13" xfId="0" applyFont="1" applyFill="1" applyBorder="1"/>
    <xf numFmtId="2" fontId="0" fillId="0" borderId="9" xfId="0" applyNumberFormat="1" applyBorder="1"/>
    <xf numFmtId="2" fontId="0" fillId="0" borderId="12" xfId="0" applyNumberFormat="1" applyBorder="1"/>
    <xf numFmtId="2" fontId="0" fillId="2" borderId="11" xfId="0" applyNumberFormat="1" applyFill="1" applyBorder="1"/>
    <xf numFmtId="2" fontId="0" fillId="2" borderId="8" xfId="0" applyNumberFormat="1" applyFill="1" applyBorder="1"/>
    <xf numFmtId="2" fontId="0" fillId="2" borderId="7" xfId="0" applyNumberFormat="1" applyFill="1" applyBorder="1"/>
    <xf numFmtId="0" fontId="0" fillId="2" borderId="0" xfId="0" applyFill="1"/>
    <xf numFmtId="17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D069-0E5B-014D-A079-2916A5E23172}">
  <dimension ref="A1:M140"/>
  <sheetViews>
    <sheetView workbookViewId="0">
      <selection activeCell="P83" sqref="P83"/>
    </sheetView>
  </sheetViews>
  <sheetFormatPr baseColWidth="10" defaultRowHeight="16" x14ac:dyDescent="0.2"/>
  <sheetData>
    <row r="1" spans="1:13" x14ac:dyDescent="0.2">
      <c r="A1" t="s">
        <v>9</v>
      </c>
      <c r="B1" t="s">
        <v>10</v>
      </c>
      <c r="C1" t="s">
        <v>11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167</v>
      </c>
    </row>
    <row r="2" spans="1:13" x14ac:dyDescent="0.2">
      <c r="A2" t="s">
        <v>12</v>
      </c>
      <c r="B2">
        <v>1</v>
      </c>
      <c r="C2">
        <v>3</v>
      </c>
      <c r="D2">
        <v>2</v>
      </c>
      <c r="E2">
        <v>3</v>
      </c>
      <c r="F2">
        <v>3</v>
      </c>
      <c r="G2">
        <v>2</v>
      </c>
      <c r="H2">
        <v>3</v>
      </c>
      <c r="I2">
        <v>3</v>
      </c>
      <c r="J2">
        <v>3</v>
      </c>
      <c r="K2">
        <v>2</v>
      </c>
      <c r="L2">
        <v>3</v>
      </c>
      <c r="M2">
        <f>SUM(D2:L2)</f>
        <v>24</v>
      </c>
    </row>
    <row r="3" spans="1:13" x14ac:dyDescent="0.2">
      <c r="A3" t="s">
        <v>13</v>
      </c>
      <c r="B3">
        <v>1</v>
      </c>
      <c r="C3">
        <v>3</v>
      </c>
      <c r="D3">
        <v>0</v>
      </c>
      <c r="E3">
        <v>1</v>
      </c>
      <c r="F3">
        <v>3</v>
      </c>
      <c r="G3">
        <v>3</v>
      </c>
      <c r="H3">
        <v>3</v>
      </c>
      <c r="I3">
        <v>2</v>
      </c>
      <c r="J3">
        <v>3</v>
      </c>
      <c r="K3">
        <v>3</v>
      </c>
      <c r="L3">
        <v>3</v>
      </c>
      <c r="M3">
        <f t="shared" ref="M3:M66" si="0">SUM(D3:L3)</f>
        <v>21</v>
      </c>
    </row>
    <row r="4" spans="1:13" x14ac:dyDescent="0.2">
      <c r="A4" t="s">
        <v>14</v>
      </c>
      <c r="B4">
        <v>1</v>
      </c>
      <c r="C4">
        <v>1</v>
      </c>
      <c r="D4">
        <v>1</v>
      </c>
      <c r="E4">
        <v>1</v>
      </c>
      <c r="F4">
        <v>3</v>
      </c>
      <c r="G4">
        <v>3</v>
      </c>
      <c r="H4">
        <v>2</v>
      </c>
      <c r="I4">
        <v>3</v>
      </c>
      <c r="J4">
        <v>3</v>
      </c>
      <c r="K4">
        <v>2</v>
      </c>
      <c r="L4">
        <v>3</v>
      </c>
      <c r="M4">
        <f t="shared" si="0"/>
        <v>21</v>
      </c>
    </row>
    <row r="5" spans="1:13" x14ac:dyDescent="0.2">
      <c r="A5" t="s">
        <v>15</v>
      </c>
      <c r="B5">
        <v>1</v>
      </c>
      <c r="C5">
        <v>2</v>
      </c>
      <c r="D5">
        <v>0</v>
      </c>
      <c r="E5">
        <v>3</v>
      </c>
      <c r="F5">
        <v>2</v>
      </c>
      <c r="G5">
        <v>3</v>
      </c>
      <c r="H5">
        <v>2</v>
      </c>
      <c r="I5">
        <v>2</v>
      </c>
      <c r="J5">
        <v>3</v>
      </c>
      <c r="K5">
        <v>2</v>
      </c>
      <c r="L5">
        <v>3</v>
      </c>
      <c r="M5">
        <f t="shared" si="0"/>
        <v>20</v>
      </c>
    </row>
    <row r="6" spans="1:13" x14ac:dyDescent="0.2">
      <c r="A6" t="s">
        <v>16</v>
      </c>
      <c r="B6">
        <v>1</v>
      </c>
      <c r="C6">
        <v>2</v>
      </c>
      <c r="D6">
        <v>2</v>
      </c>
      <c r="E6">
        <v>2</v>
      </c>
      <c r="F6">
        <v>2</v>
      </c>
      <c r="G6">
        <v>3</v>
      </c>
      <c r="H6">
        <v>2</v>
      </c>
      <c r="I6">
        <v>3</v>
      </c>
      <c r="J6">
        <v>2</v>
      </c>
      <c r="K6">
        <v>3</v>
      </c>
      <c r="L6">
        <v>3</v>
      </c>
      <c r="M6">
        <f t="shared" si="0"/>
        <v>22</v>
      </c>
    </row>
    <row r="7" spans="1:13" x14ac:dyDescent="0.2">
      <c r="A7" t="s">
        <v>17</v>
      </c>
      <c r="B7">
        <v>0</v>
      </c>
      <c r="C7">
        <v>2</v>
      </c>
      <c r="D7">
        <v>1</v>
      </c>
      <c r="E7">
        <v>2</v>
      </c>
      <c r="F7">
        <v>3</v>
      </c>
      <c r="G7">
        <v>2</v>
      </c>
      <c r="H7">
        <v>3</v>
      </c>
      <c r="I7">
        <v>3</v>
      </c>
      <c r="J7">
        <v>3</v>
      </c>
      <c r="K7">
        <v>3</v>
      </c>
      <c r="L7">
        <v>2</v>
      </c>
      <c r="M7">
        <f t="shared" si="0"/>
        <v>22</v>
      </c>
    </row>
    <row r="8" spans="1:13" x14ac:dyDescent="0.2">
      <c r="A8" t="s">
        <v>18</v>
      </c>
      <c r="B8">
        <v>1</v>
      </c>
      <c r="C8">
        <v>3</v>
      </c>
      <c r="D8">
        <v>0</v>
      </c>
      <c r="E8">
        <v>0</v>
      </c>
      <c r="F8">
        <v>3</v>
      </c>
      <c r="G8">
        <v>2</v>
      </c>
      <c r="H8">
        <v>3</v>
      </c>
      <c r="I8">
        <v>3</v>
      </c>
      <c r="J8">
        <v>2</v>
      </c>
      <c r="K8">
        <v>2</v>
      </c>
      <c r="L8">
        <v>3</v>
      </c>
      <c r="M8">
        <f t="shared" si="0"/>
        <v>18</v>
      </c>
    </row>
    <row r="9" spans="1:13" x14ac:dyDescent="0.2">
      <c r="A9" t="s">
        <v>19</v>
      </c>
      <c r="B9">
        <v>1</v>
      </c>
      <c r="C9">
        <v>2</v>
      </c>
      <c r="D9">
        <v>3</v>
      </c>
      <c r="E9">
        <v>3</v>
      </c>
      <c r="F9">
        <v>3</v>
      </c>
      <c r="G9">
        <v>2</v>
      </c>
      <c r="H9">
        <v>3</v>
      </c>
      <c r="I9">
        <v>2</v>
      </c>
      <c r="J9">
        <v>2</v>
      </c>
      <c r="K9">
        <v>3</v>
      </c>
      <c r="L9">
        <v>2</v>
      </c>
      <c r="M9">
        <f t="shared" si="0"/>
        <v>23</v>
      </c>
    </row>
    <row r="10" spans="1:13" x14ac:dyDescent="0.2">
      <c r="A10" t="s">
        <v>20</v>
      </c>
      <c r="B10">
        <v>0</v>
      </c>
      <c r="C10">
        <v>2</v>
      </c>
      <c r="D10">
        <v>3</v>
      </c>
      <c r="E10">
        <v>3</v>
      </c>
      <c r="F10">
        <v>3</v>
      </c>
      <c r="G10">
        <v>2</v>
      </c>
      <c r="H10">
        <v>2</v>
      </c>
      <c r="I10">
        <v>3</v>
      </c>
      <c r="J10">
        <v>2</v>
      </c>
      <c r="K10">
        <v>3</v>
      </c>
      <c r="L10">
        <v>2</v>
      </c>
      <c r="M10">
        <f t="shared" si="0"/>
        <v>23</v>
      </c>
    </row>
    <row r="11" spans="1:13" x14ac:dyDescent="0.2">
      <c r="A11" t="s">
        <v>21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3</v>
      </c>
      <c r="M11">
        <f t="shared" si="0"/>
        <v>6</v>
      </c>
    </row>
    <row r="12" spans="1:13" x14ac:dyDescent="0.2">
      <c r="A12" t="s">
        <v>22</v>
      </c>
      <c r="B12">
        <v>0</v>
      </c>
      <c r="C12">
        <v>3</v>
      </c>
      <c r="D12">
        <v>3</v>
      </c>
      <c r="E12">
        <v>2</v>
      </c>
      <c r="F12">
        <v>2</v>
      </c>
      <c r="G12">
        <v>3</v>
      </c>
      <c r="H12">
        <v>3</v>
      </c>
      <c r="I12">
        <v>3</v>
      </c>
      <c r="J12">
        <v>3</v>
      </c>
      <c r="K12">
        <v>3</v>
      </c>
      <c r="L12">
        <v>2</v>
      </c>
      <c r="M12">
        <f t="shared" si="0"/>
        <v>24</v>
      </c>
    </row>
    <row r="13" spans="1:13" x14ac:dyDescent="0.2">
      <c r="A13" t="s">
        <v>23</v>
      </c>
      <c r="B13">
        <v>0</v>
      </c>
      <c r="C13">
        <v>3</v>
      </c>
      <c r="D13">
        <v>0</v>
      </c>
      <c r="E13">
        <v>0</v>
      </c>
      <c r="F13">
        <v>1</v>
      </c>
      <c r="G13">
        <v>3</v>
      </c>
      <c r="H13">
        <v>3</v>
      </c>
      <c r="I13">
        <v>2</v>
      </c>
      <c r="J13">
        <v>3</v>
      </c>
      <c r="K13">
        <v>2</v>
      </c>
      <c r="L13">
        <v>3</v>
      </c>
      <c r="M13">
        <f t="shared" si="0"/>
        <v>17</v>
      </c>
    </row>
    <row r="14" spans="1:13" x14ac:dyDescent="0.2">
      <c r="A14" t="s">
        <v>24</v>
      </c>
      <c r="B14">
        <v>1</v>
      </c>
      <c r="C14">
        <v>2</v>
      </c>
      <c r="D14">
        <v>0</v>
      </c>
      <c r="E14">
        <v>0</v>
      </c>
      <c r="F14">
        <v>2</v>
      </c>
      <c r="G14">
        <v>2</v>
      </c>
      <c r="H14">
        <v>2</v>
      </c>
      <c r="I14">
        <v>2</v>
      </c>
      <c r="J14">
        <v>3</v>
      </c>
      <c r="K14">
        <v>3</v>
      </c>
      <c r="L14">
        <v>2</v>
      </c>
      <c r="M14">
        <f t="shared" si="0"/>
        <v>16</v>
      </c>
    </row>
    <row r="15" spans="1:13" x14ac:dyDescent="0.2">
      <c r="A15" t="s">
        <v>25</v>
      </c>
      <c r="B15">
        <v>1</v>
      </c>
      <c r="C15">
        <v>2</v>
      </c>
      <c r="D15">
        <v>2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f t="shared" si="0"/>
        <v>26</v>
      </c>
    </row>
    <row r="16" spans="1:13" x14ac:dyDescent="0.2">
      <c r="A16" t="s">
        <v>26</v>
      </c>
      <c r="B16">
        <v>0</v>
      </c>
      <c r="C16">
        <v>2</v>
      </c>
      <c r="D16">
        <v>2</v>
      </c>
      <c r="E16">
        <v>2</v>
      </c>
      <c r="F16">
        <v>2</v>
      </c>
      <c r="G16">
        <v>3</v>
      </c>
      <c r="H16">
        <v>2</v>
      </c>
      <c r="I16">
        <v>2</v>
      </c>
      <c r="J16">
        <v>3</v>
      </c>
      <c r="K16">
        <v>3</v>
      </c>
      <c r="L16">
        <v>2</v>
      </c>
      <c r="M16">
        <f t="shared" si="0"/>
        <v>21</v>
      </c>
    </row>
    <row r="17" spans="1:13" x14ac:dyDescent="0.2">
      <c r="A17" t="s">
        <v>27</v>
      </c>
      <c r="B17">
        <v>1</v>
      </c>
      <c r="C17">
        <v>1</v>
      </c>
      <c r="D17">
        <v>2</v>
      </c>
      <c r="E17">
        <v>3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3</v>
      </c>
      <c r="M17">
        <f t="shared" si="0"/>
        <v>20</v>
      </c>
    </row>
    <row r="18" spans="1:13" x14ac:dyDescent="0.2">
      <c r="A18" t="s">
        <v>28</v>
      </c>
      <c r="B18">
        <v>0</v>
      </c>
      <c r="C18">
        <v>3</v>
      </c>
      <c r="D18">
        <v>3</v>
      </c>
      <c r="E18">
        <v>3</v>
      </c>
      <c r="F18">
        <v>2</v>
      </c>
      <c r="G18">
        <v>2</v>
      </c>
      <c r="H18">
        <v>2</v>
      </c>
      <c r="I18">
        <v>2</v>
      </c>
      <c r="J18">
        <v>3</v>
      </c>
      <c r="K18">
        <v>2</v>
      </c>
      <c r="L18">
        <v>2</v>
      </c>
      <c r="M18">
        <f t="shared" si="0"/>
        <v>21</v>
      </c>
    </row>
    <row r="19" spans="1:13" x14ac:dyDescent="0.2">
      <c r="A19" t="s">
        <v>29</v>
      </c>
      <c r="B19">
        <v>0</v>
      </c>
      <c r="C19">
        <v>3</v>
      </c>
      <c r="D19">
        <v>2</v>
      </c>
      <c r="E19">
        <v>2</v>
      </c>
      <c r="F19">
        <v>3</v>
      </c>
      <c r="G19">
        <v>3</v>
      </c>
      <c r="H19">
        <v>3</v>
      </c>
      <c r="I19">
        <v>3</v>
      </c>
      <c r="J19">
        <v>2</v>
      </c>
      <c r="K19">
        <v>2</v>
      </c>
      <c r="L19">
        <v>2</v>
      </c>
      <c r="M19">
        <f t="shared" si="0"/>
        <v>22</v>
      </c>
    </row>
    <row r="20" spans="1:13" x14ac:dyDescent="0.2">
      <c r="A20" t="s">
        <v>30</v>
      </c>
      <c r="B20">
        <v>0</v>
      </c>
      <c r="C20">
        <v>1</v>
      </c>
      <c r="D20">
        <v>2</v>
      </c>
      <c r="E20">
        <v>3</v>
      </c>
      <c r="F20">
        <v>2</v>
      </c>
      <c r="G20">
        <v>2</v>
      </c>
      <c r="H20">
        <v>3</v>
      </c>
      <c r="I20">
        <v>2</v>
      </c>
      <c r="J20">
        <v>3</v>
      </c>
      <c r="K20">
        <v>2</v>
      </c>
      <c r="L20">
        <v>3</v>
      </c>
      <c r="M20">
        <f t="shared" si="0"/>
        <v>22</v>
      </c>
    </row>
    <row r="21" spans="1:13" x14ac:dyDescent="0.2">
      <c r="A21" t="s">
        <v>31</v>
      </c>
      <c r="B21">
        <v>1</v>
      </c>
      <c r="C21">
        <v>3</v>
      </c>
      <c r="D21">
        <v>1</v>
      </c>
      <c r="E21">
        <v>2</v>
      </c>
      <c r="F21">
        <v>2</v>
      </c>
      <c r="G21">
        <v>3</v>
      </c>
      <c r="H21">
        <v>2</v>
      </c>
      <c r="I21">
        <v>2</v>
      </c>
      <c r="J21">
        <v>2</v>
      </c>
      <c r="K21">
        <v>2</v>
      </c>
      <c r="L21">
        <v>2</v>
      </c>
      <c r="M21">
        <f t="shared" si="0"/>
        <v>18</v>
      </c>
    </row>
    <row r="22" spans="1:13" x14ac:dyDescent="0.2">
      <c r="A22" t="s">
        <v>32</v>
      </c>
      <c r="B22">
        <v>0</v>
      </c>
      <c r="C22">
        <v>1</v>
      </c>
      <c r="D22">
        <v>0</v>
      </c>
      <c r="E22">
        <v>0</v>
      </c>
      <c r="F22">
        <v>2</v>
      </c>
      <c r="G22">
        <v>3</v>
      </c>
      <c r="H22">
        <v>3</v>
      </c>
      <c r="I22">
        <v>3</v>
      </c>
      <c r="J22">
        <v>2</v>
      </c>
      <c r="K22">
        <v>2</v>
      </c>
      <c r="L22">
        <v>2</v>
      </c>
      <c r="M22">
        <f t="shared" si="0"/>
        <v>17</v>
      </c>
    </row>
    <row r="23" spans="1:13" x14ac:dyDescent="0.2">
      <c r="A23" t="s">
        <v>33</v>
      </c>
      <c r="B23">
        <v>1</v>
      </c>
      <c r="C23">
        <v>2</v>
      </c>
      <c r="D23">
        <v>0</v>
      </c>
      <c r="E23">
        <v>1</v>
      </c>
      <c r="F23">
        <v>2</v>
      </c>
      <c r="G23">
        <v>3</v>
      </c>
      <c r="H23">
        <v>2</v>
      </c>
      <c r="I23">
        <v>2</v>
      </c>
      <c r="J23">
        <v>2</v>
      </c>
      <c r="K23">
        <v>2</v>
      </c>
      <c r="L23">
        <v>3</v>
      </c>
      <c r="M23">
        <f t="shared" si="0"/>
        <v>17</v>
      </c>
    </row>
    <row r="24" spans="1:13" x14ac:dyDescent="0.2">
      <c r="A24" t="s">
        <v>34</v>
      </c>
      <c r="B24">
        <v>0</v>
      </c>
      <c r="C24">
        <v>3</v>
      </c>
      <c r="D24">
        <v>2</v>
      </c>
      <c r="E24">
        <v>2</v>
      </c>
      <c r="F24">
        <v>3</v>
      </c>
      <c r="G24">
        <v>3</v>
      </c>
      <c r="H24">
        <v>3</v>
      </c>
      <c r="I24">
        <v>2</v>
      </c>
      <c r="J24">
        <v>2</v>
      </c>
      <c r="K24">
        <v>2</v>
      </c>
      <c r="L24">
        <v>2</v>
      </c>
      <c r="M24">
        <f t="shared" si="0"/>
        <v>21</v>
      </c>
    </row>
    <row r="25" spans="1:13" x14ac:dyDescent="0.2">
      <c r="A25" t="s">
        <v>35</v>
      </c>
      <c r="B25">
        <v>0</v>
      </c>
      <c r="C25">
        <v>1</v>
      </c>
      <c r="D25">
        <v>0</v>
      </c>
      <c r="E25">
        <v>3</v>
      </c>
      <c r="F25">
        <v>2</v>
      </c>
      <c r="G25">
        <v>2</v>
      </c>
      <c r="H25">
        <v>3</v>
      </c>
      <c r="I25">
        <v>2</v>
      </c>
      <c r="J25">
        <v>3</v>
      </c>
      <c r="K25">
        <v>2</v>
      </c>
      <c r="L25">
        <v>2</v>
      </c>
      <c r="M25">
        <f t="shared" si="0"/>
        <v>19</v>
      </c>
    </row>
    <row r="26" spans="1:13" x14ac:dyDescent="0.2">
      <c r="A26" t="s">
        <v>36</v>
      </c>
      <c r="B26">
        <v>0</v>
      </c>
      <c r="C26">
        <v>3</v>
      </c>
      <c r="D26">
        <v>1</v>
      </c>
      <c r="E26">
        <v>0</v>
      </c>
      <c r="F26">
        <v>0</v>
      </c>
      <c r="G26">
        <v>0</v>
      </c>
      <c r="H26">
        <v>1</v>
      </c>
      <c r="I26">
        <v>3</v>
      </c>
      <c r="J26">
        <v>3</v>
      </c>
      <c r="K26">
        <v>3</v>
      </c>
      <c r="L26">
        <v>3</v>
      </c>
      <c r="M26">
        <f t="shared" si="0"/>
        <v>14</v>
      </c>
    </row>
    <row r="27" spans="1:13" x14ac:dyDescent="0.2">
      <c r="A27" t="s">
        <v>37</v>
      </c>
      <c r="B27">
        <v>1</v>
      </c>
      <c r="C27">
        <v>1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3</v>
      </c>
      <c r="L27">
        <v>3</v>
      </c>
      <c r="M27">
        <f t="shared" si="0"/>
        <v>20</v>
      </c>
    </row>
    <row r="28" spans="1:13" x14ac:dyDescent="0.2">
      <c r="A28" t="s">
        <v>38</v>
      </c>
      <c r="B28">
        <v>1</v>
      </c>
      <c r="C28">
        <v>1</v>
      </c>
      <c r="D28">
        <v>3</v>
      </c>
      <c r="E28">
        <v>3</v>
      </c>
      <c r="F28">
        <v>3</v>
      </c>
      <c r="G28">
        <v>2</v>
      </c>
      <c r="H28">
        <v>2</v>
      </c>
      <c r="I28">
        <v>3</v>
      </c>
      <c r="J28">
        <v>2</v>
      </c>
      <c r="K28">
        <v>3</v>
      </c>
      <c r="L28">
        <v>2</v>
      </c>
      <c r="M28">
        <f t="shared" si="0"/>
        <v>23</v>
      </c>
    </row>
    <row r="29" spans="1:13" x14ac:dyDescent="0.2">
      <c r="A29" t="s">
        <v>39</v>
      </c>
      <c r="B29">
        <v>0</v>
      </c>
      <c r="C29">
        <v>2</v>
      </c>
      <c r="D29">
        <v>2</v>
      </c>
      <c r="E29">
        <v>2</v>
      </c>
      <c r="F29">
        <v>3</v>
      </c>
      <c r="G29">
        <v>3</v>
      </c>
      <c r="H29">
        <v>3</v>
      </c>
      <c r="I29">
        <v>2</v>
      </c>
      <c r="J29">
        <v>3</v>
      </c>
      <c r="K29">
        <v>3</v>
      </c>
      <c r="L29">
        <v>3</v>
      </c>
      <c r="M29">
        <f t="shared" si="0"/>
        <v>24</v>
      </c>
    </row>
    <row r="30" spans="1:13" x14ac:dyDescent="0.2">
      <c r="A30" t="s">
        <v>40</v>
      </c>
      <c r="B30">
        <v>0</v>
      </c>
      <c r="C30">
        <v>2</v>
      </c>
      <c r="D30">
        <v>0</v>
      </c>
      <c r="E30">
        <v>2</v>
      </c>
      <c r="F30">
        <v>3</v>
      </c>
      <c r="G30">
        <v>3</v>
      </c>
      <c r="H30">
        <v>2</v>
      </c>
      <c r="I30">
        <v>2</v>
      </c>
      <c r="J30">
        <v>3</v>
      </c>
      <c r="K30">
        <v>3</v>
      </c>
      <c r="L30">
        <v>2</v>
      </c>
      <c r="M30">
        <f t="shared" si="0"/>
        <v>20</v>
      </c>
    </row>
    <row r="31" spans="1:13" x14ac:dyDescent="0.2">
      <c r="A31" t="s">
        <v>41</v>
      </c>
      <c r="B31">
        <v>1</v>
      </c>
      <c r="C31">
        <v>3</v>
      </c>
      <c r="D31">
        <v>1</v>
      </c>
      <c r="E31">
        <v>0</v>
      </c>
      <c r="F31">
        <v>0</v>
      </c>
      <c r="G31">
        <v>0</v>
      </c>
      <c r="H31">
        <v>3</v>
      </c>
      <c r="I31">
        <v>2</v>
      </c>
      <c r="J31">
        <v>2</v>
      </c>
      <c r="K31">
        <v>3</v>
      </c>
      <c r="L31">
        <v>3</v>
      </c>
      <c r="M31">
        <f t="shared" si="0"/>
        <v>14</v>
      </c>
    </row>
    <row r="32" spans="1:13" x14ac:dyDescent="0.2">
      <c r="A32" t="s">
        <v>42</v>
      </c>
      <c r="B32">
        <v>0</v>
      </c>
      <c r="C32">
        <v>2</v>
      </c>
      <c r="D32">
        <v>0</v>
      </c>
      <c r="E32">
        <v>0</v>
      </c>
      <c r="F32">
        <v>2</v>
      </c>
      <c r="G32">
        <v>2</v>
      </c>
      <c r="H32">
        <v>3</v>
      </c>
      <c r="I32">
        <v>3</v>
      </c>
      <c r="J32">
        <v>3</v>
      </c>
      <c r="K32">
        <v>3</v>
      </c>
      <c r="L32">
        <v>3</v>
      </c>
      <c r="M32">
        <f t="shared" si="0"/>
        <v>19</v>
      </c>
    </row>
    <row r="33" spans="1:13" x14ac:dyDescent="0.2">
      <c r="A33" t="s">
        <v>43</v>
      </c>
      <c r="B33">
        <v>0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1</v>
      </c>
      <c r="L33">
        <v>2</v>
      </c>
      <c r="M33">
        <f t="shared" si="0"/>
        <v>6</v>
      </c>
    </row>
    <row r="34" spans="1:13" x14ac:dyDescent="0.2">
      <c r="A34" t="s">
        <v>44</v>
      </c>
      <c r="B34">
        <v>1</v>
      </c>
      <c r="C34">
        <v>3</v>
      </c>
      <c r="D34">
        <v>3</v>
      </c>
      <c r="E34">
        <v>3</v>
      </c>
      <c r="F34">
        <v>3</v>
      </c>
      <c r="G34">
        <v>3</v>
      </c>
      <c r="H34">
        <v>2</v>
      </c>
      <c r="I34">
        <v>2</v>
      </c>
      <c r="J34">
        <v>3</v>
      </c>
      <c r="K34">
        <v>2</v>
      </c>
      <c r="L34">
        <v>3</v>
      </c>
      <c r="M34">
        <f t="shared" si="0"/>
        <v>24</v>
      </c>
    </row>
    <row r="35" spans="1:13" x14ac:dyDescent="0.2">
      <c r="A35" t="s">
        <v>45</v>
      </c>
      <c r="B35">
        <v>0</v>
      </c>
      <c r="C35">
        <v>3</v>
      </c>
      <c r="D35">
        <v>0</v>
      </c>
      <c r="E35">
        <v>0</v>
      </c>
      <c r="F35">
        <v>1</v>
      </c>
      <c r="G35">
        <v>0</v>
      </c>
      <c r="H35">
        <v>0</v>
      </c>
      <c r="I35">
        <v>2</v>
      </c>
      <c r="J35">
        <v>2</v>
      </c>
      <c r="K35">
        <v>2</v>
      </c>
      <c r="L35">
        <v>2</v>
      </c>
      <c r="M35">
        <f t="shared" si="0"/>
        <v>9</v>
      </c>
    </row>
    <row r="36" spans="1:13" x14ac:dyDescent="0.2">
      <c r="A36" t="s">
        <v>46</v>
      </c>
      <c r="B36">
        <v>1</v>
      </c>
      <c r="C36">
        <v>1</v>
      </c>
      <c r="D36">
        <v>1</v>
      </c>
      <c r="E36">
        <v>3</v>
      </c>
      <c r="F36">
        <v>3</v>
      </c>
      <c r="G36">
        <v>2</v>
      </c>
      <c r="H36">
        <v>3</v>
      </c>
      <c r="I36">
        <v>2</v>
      </c>
      <c r="J36">
        <v>3</v>
      </c>
      <c r="K36">
        <v>3</v>
      </c>
      <c r="L36">
        <v>3</v>
      </c>
      <c r="M36">
        <f t="shared" si="0"/>
        <v>23</v>
      </c>
    </row>
    <row r="37" spans="1:13" x14ac:dyDescent="0.2">
      <c r="A37" t="s">
        <v>47</v>
      </c>
      <c r="B37">
        <v>0</v>
      </c>
      <c r="C37">
        <v>2</v>
      </c>
      <c r="D37">
        <v>2</v>
      </c>
      <c r="E37">
        <v>3</v>
      </c>
      <c r="F37">
        <v>3</v>
      </c>
      <c r="G37">
        <v>3</v>
      </c>
      <c r="H37">
        <v>3</v>
      </c>
      <c r="I37">
        <v>2</v>
      </c>
      <c r="J37">
        <v>2</v>
      </c>
      <c r="K37">
        <v>3</v>
      </c>
      <c r="L37">
        <v>3</v>
      </c>
      <c r="M37">
        <f t="shared" si="0"/>
        <v>24</v>
      </c>
    </row>
    <row r="38" spans="1:13" x14ac:dyDescent="0.2">
      <c r="A38" t="s">
        <v>48</v>
      </c>
      <c r="B38">
        <v>0</v>
      </c>
      <c r="C38">
        <v>2</v>
      </c>
      <c r="D38">
        <v>1</v>
      </c>
      <c r="E38">
        <v>2</v>
      </c>
      <c r="F38">
        <v>3</v>
      </c>
      <c r="G38">
        <v>3</v>
      </c>
      <c r="H38">
        <v>3</v>
      </c>
      <c r="I38">
        <v>3</v>
      </c>
      <c r="J38">
        <v>2</v>
      </c>
      <c r="K38">
        <v>3</v>
      </c>
      <c r="L38">
        <v>2</v>
      </c>
      <c r="M38">
        <f t="shared" si="0"/>
        <v>22</v>
      </c>
    </row>
    <row r="39" spans="1:13" x14ac:dyDescent="0.2">
      <c r="A39" t="s">
        <v>49</v>
      </c>
      <c r="B39">
        <v>1</v>
      </c>
      <c r="C39">
        <v>3</v>
      </c>
      <c r="D39">
        <v>1</v>
      </c>
      <c r="E39">
        <v>1</v>
      </c>
      <c r="F39">
        <v>0</v>
      </c>
      <c r="G39">
        <v>1</v>
      </c>
      <c r="H39">
        <v>0</v>
      </c>
      <c r="I39">
        <v>3</v>
      </c>
      <c r="J39">
        <v>3</v>
      </c>
      <c r="K39">
        <v>3</v>
      </c>
      <c r="L39">
        <v>2</v>
      </c>
      <c r="M39">
        <f t="shared" si="0"/>
        <v>14</v>
      </c>
    </row>
    <row r="40" spans="1:13" x14ac:dyDescent="0.2">
      <c r="A40" t="s">
        <v>50</v>
      </c>
      <c r="B40">
        <v>0</v>
      </c>
      <c r="C40">
        <v>1</v>
      </c>
      <c r="D40">
        <v>3</v>
      </c>
      <c r="E40">
        <v>2</v>
      </c>
      <c r="F40">
        <v>2</v>
      </c>
      <c r="G40">
        <v>3</v>
      </c>
      <c r="H40">
        <v>2</v>
      </c>
      <c r="I40">
        <v>3</v>
      </c>
      <c r="J40">
        <v>3</v>
      </c>
      <c r="K40">
        <v>2</v>
      </c>
      <c r="L40">
        <v>3</v>
      </c>
      <c r="M40">
        <f t="shared" si="0"/>
        <v>23</v>
      </c>
    </row>
    <row r="41" spans="1:13" x14ac:dyDescent="0.2">
      <c r="A41" t="s">
        <v>51</v>
      </c>
      <c r="B41">
        <v>0</v>
      </c>
      <c r="C41">
        <v>2</v>
      </c>
      <c r="D41">
        <v>1</v>
      </c>
      <c r="E41">
        <v>0</v>
      </c>
      <c r="F41">
        <v>3</v>
      </c>
      <c r="G41">
        <v>3</v>
      </c>
      <c r="H41">
        <v>2</v>
      </c>
      <c r="I41">
        <v>2</v>
      </c>
      <c r="J41">
        <v>3</v>
      </c>
      <c r="K41">
        <v>2</v>
      </c>
      <c r="L41">
        <v>2</v>
      </c>
      <c r="M41">
        <f t="shared" si="0"/>
        <v>18</v>
      </c>
    </row>
    <row r="42" spans="1:13" x14ac:dyDescent="0.2">
      <c r="A42" t="s">
        <v>52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1</v>
      </c>
      <c r="I42">
        <v>2</v>
      </c>
      <c r="J42">
        <v>2</v>
      </c>
      <c r="K42">
        <v>3</v>
      </c>
      <c r="L42">
        <v>3</v>
      </c>
      <c r="M42">
        <f t="shared" si="0"/>
        <v>11</v>
      </c>
    </row>
    <row r="43" spans="1:13" x14ac:dyDescent="0.2">
      <c r="A43" t="s">
        <v>53</v>
      </c>
      <c r="B43">
        <v>1</v>
      </c>
      <c r="C43">
        <v>1</v>
      </c>
      <c r="D43">
        <v>1</v>
      </c>
      <c r="E43">
        <v>2</v>
      </c>
      <c r="F43">
        <v>2</v>
      </c>
      <c r="G43">
        <v>2</v>
      </c>
      <c r="H43">
        <v>3</v>
      </c>
      <c r="I43">
        <v>3</v>
      </c>
      <c r="J43">
        <v>3</v>
      </c>
      <c r="K43">
        <v>2</v>
      </c>
      <c r="L43">
        <v>2</v>
      </c>
      <c r="M43">
        <f t="shared" si="0"/>
        <v>20</v>
      </c>
    </row>
    <row r="44" spans="1:13" x14ac:dyDescent="0.2">
      <c r="A44" t="s">
        <v>54</v>
      </c>
      <c r="B44">
        <v>0</v>
      </c>
      <c r="C44">
        <v>3</v>
      </c>
      <c r="D44">
        <v>3</v>
      </c>
      <c r="E44">
        <v>2</v>
      </c>
      <c r="F44">
        <v>3</v>
      </c>
      <c r="G44">
        <v>3</v>
      </c>
      <c r="H44">
        <v>3</v>
      </c>
      <c r="I44">
        <v>3</v>
      </c>
      <c r="J44">
        <v>3</v>
      </c>
      <c r="K44">
        <v>2</v>
      </c>
      <c r="L44">
        <v>3</v>
      </c>
      <c r="M44">
        <f t="shared" si="0"/>
        <v>25</v>
      </c>
    </row>
    <row r="45" spans="1:13" x14ac:dyDescent="0.2">
      <c r="A45" t="s">
        <v>55</v>
      </c>
      <c r="B45">
        <v>0</v>
      </c>
      <c r="C45">
        <v>2</v>
      </c>
      <c r="D45">
        <v>2</v>
      </c>
      <c r="E45">
        <v>3</v>
      </c>
      <c r="F45">
        <v>2</v>
      </c>
      <c r="G45">
        <v>3</v>
      </c>
      <c r="H45">
        <v>2</v>
      </c>
      <c r="I45">
        <v>3</v>
      </c>
      <c r="J45">
        <v>3</v>
      </c>
      <c r="K45">
        <v>2</v>
      </c>
      <c r="L45">
        <v>3</v>
      </c>
      <c r="M45">
        <f t="shared" si="0"/>
        <v>23</v>
      </c>
    </row>
    <row r="46" spans="1:13" x14ac:dyDescent="0.2">
      <c r="A46" t="s">
        <v>56</v>
      </c>
      <c r="B46">
        <v>0</v>
      </c>
      <c r="C46">
        <v>2</v>
      </c>
      <c r="D46">
        <v>0</v>
      </c>
      <c r="E46">
        <v>3</v>
      </c>
      <c r="F46">
        <v>3</v>
      </c>
      <c r="G46">
        <v>3</v>
      </c>
      <c r="H46">
        <v>3</v>
      </c>
      <c r="I46">
        <v>3</v>
      </c>
      <c r="J46">
        <v>2</v>
      </c>
      <c r="K46">
        <v>3</v>
      </c>
      <c r="L46">
        <v>2</v>
      </c>
      <c r="M46">
        <f t="shared" si="0"/>
        <v>22</v>
      </c>
    </row>
    <row r="47" spans="1:13" x14ac:dyDescent="0.2">
      <c r="A47" t="s">
        <v>57</v>
      </c>
      <c r="B47">
        <v>1</v>
      </c>
      <c r="C47">
        <v>1</v>
      </c>
      <c r="D47">
        <v>0</v>
      </c>
      <c r="E47">
        <v>0</v>
      </c>
      <c r="F47">
        <v>2</v>
      </c>
      <c r="G47">
        <v>2</v>
      </c>
      <c r="H47">
        <v>2</v>
      </c>
      <c r="I47">
        <v>2</v>
      </c>
      <c r="J47">
        <v>2</v>
      </c>
      <c r="K47">
        <v>3</v>
      </c>
      <c r="L47">
        <v>2</v>
      </c>
      <c r="M47">
        <f t="shared" si="0"/>
        <v>15</v>
      </c>
    </row>
    <row r="48" spans="1:13" x14ac:dyDescent="0.2">
      <c r="A48" t="s">
        <v>58</v>
      </c>
      <c r="B48">
        <v>0</v>
      </c>
      <c r="C48">
        <v>2</v>
      </c>
      <c r="D48">
        <v>1</v>
      </c>
      <c r="E48">
        <v>0</v>
      </c>
      <c r="F48">
        <v>2</v>
      </c>
      <c r="G48">
        <v>3</v>
      </c>
      <c r="H48">
        <v>2</v>
      </c>
      <c r="I48">
        <v>2</v>
      </c>
      <c r="J48">
        <v>3</v>
      </c>
      <c r="K48">
        <v>3</v>
      </c>
      <c r="L48">
        <v>2</v>
      </c>
      <c r="M48">
        <f t="shared" si="0"/>
        <v>18</v>
      </c>
    </row>
    <row r="49" spans="1:13" x14ac:dyDescent="0.2">
      <c r="A49" t="s">
        <v>59</v>
      </c>
      <c r="B49">
        <v>0</v>
      </c>
      <c r="C49">
        <v>3</v>
      </c>
      <c r="D49">
        <v>3</v>
      </c>
      <c r="E49">
        <v>2</v>
      </c>
      <c r="F49">
        <v>3</v>
      </c>
      <c r="G49">
        <v>3</v>
      </c>
      <c r="H49">
        <v>3</v>
      </c>
      <c r="I49">
        <v>3</v>
      </c>
      <c r="J49">
        <v>3</v>
      </c>
      <c r="K49">
        <v>2</v>
      </c>
      <c r="L49">
        <v>3</v>
      </c>
      <c r="M49">
        <f t="shared" si="0"/>
        <v>25</v>
      </c>
    </row>
    <row r="50" spans="1:13" x14ac:dyDescent="0.2">
      <c r="A50" t="s">
        <v>60</v>
      </c>
      <c r="B50">
        <v>0</v>
      </c>
      <c r="C50">
        <v>1</v>
      </c>
      <c r="D50">
        <v>0</v>
      </c>
      <c r="E50">
        <v>2</v>
      </c>
      <c r="F50">
        <v>3</v>
      </c>
      <c r="G50">
        <v>3</v>
      </c>
      <c r="H50">
        <v>3</v>
      </c>
      <c r="I50">
        <v>3</v>
      </c>
      <c r="J50">
        <v>2</v>
      </c>
      <c r="K50">
        <v>3</v>
      </c>
      <c r="L50">
        <v>2</v>
      </c>
      <c r="M50">
        <f t="shared" si="0"/>
        <v>21</v>
      </c>
    </row>
    <row r="51" spans="1:13" x14ac:dyDescent="0.2">
      <c r="A51" t="s">
        <v>61</v>
      </c>
      <c r="B51">
        <v>1</v>
      </c>
      <c r="C51">
        <v>3</v>
      </c>
      <c r="D51">
        <v>1</v>
      </c>
      <c r="E51">
        <v>2</v>
      </c>
      <c r="F51">
        <v>3</v>
      </c>
      <c r="G51">
        <v>2</v>
      </c>
      <c r="H51">
        <v>3</v>
      </c>
      <c r="I51">
        <v>3</v>
      </c>
      <c r="J51">
        <v>3</v>
      </c>
      <c r="K51">
        <v>2</v>
      </c>
      <c r="L51">
        <v>2</v>
      </c>
      <c r="M51">
        <f t="shared" si="0"/>
        <v>21</v>
      </c>
    </row>
    <row r="52" spans="1:13" x14ac:dyDescent="0.2">
      <c r="A52" t="s">
        <v>62</v>
      </c>
      <c r="B52">
        <v>1</v>
      </c>
      <c r="C52">
        <v>2</v>
      </c>
      <c r="D52">
        <v>0</v>
      </c>
      <c r="E52">
        <v>2</v>
      </c>
      <c r="F52">
        <v>2</v>
      </c>
      <c r="G52">
        <v>2</v>
      </c>
      <c r="H52">
        <v>3</v>
      </c>
      <c r="I52">
        <v>3</v>
      </c>
      <c r="J52">
        <v>2</v>
      </c>
      <c r="K52">
        <v>2</v>
      </c>
      <c r="L52">
        <v>3</v>
      </c>
      <c r="M52">
        <f t="shared" si="0"/>
        <v>19</v>
      </c>
    </row>
    <row r="53" spans="1:13" x14ac:dyDescent="0.2">
      <c r="A53" t="s">
        <v>63</v>
      </c>
      <c r="B53">
        <v>0</v>
      </c>
      <c r="C53">
        <v>1</v>
      </c>
      <c r="D53">
        <v>0</v>
      </c>
      <c r="E53">
        <v>0</v>
      </c>
      <c r="F53">
        <v>3</v>
      </c>
      <c r="G53">
        <v>2</v>
      </c>
      <c r="H53">
        <v>2</v>
      </c>
      <c r="I53">
        <v>3</v>
      </c>
      <c r="J53">
        <v>3</v>
      </c>
      <c r="K53">
        <v>2</v>
      </c>
      <c r="L53">
        <v>2</v>
      </c>
      <c r="M53">
        <f t="shared" si="0"/>
        <v>17</v>
      </c>
    </row>
    <row r="54" spans="1:13" x14ac:dyDescent="0.2">
      <c r="A54" t="s">
        <v>64</v>
      </c>
      <c r="B54">
        <v>1</v>
      </c>
      <c r="C54">
        <v>2</v>
      </c>
      <c r="D54">
        <v>2</v>
      </c>
      <c r="E54">
        <v>3</v>
      </c>
      <c r="F54">
        <v>2</v>
      </c>
      <c r="G54">
        <v>2</v>
      </c>
      <c r="H54">
        <v>2</v>
      </c>
      <c r="I54">
        <v>3</v>
      </c>
      <c r="J54">
        <v>3</v>
      </c>
      <c r="K54">
        <v>3</v>
      </c>
      <c r="L54">
        <v>3</v>
      </c>
      <c r="M54">
        <f t="shared" si="0"/>
        <v>23</v>
      </c>
    </row>
    <row r="55" spans="1:13" x14ac:dyDescent="0.2">
      <c r="A55" t="s">
        <v>65</v>
      </c>
      <c r="B55">
        <v>1</v>
      </c>
      <c r="C55">
        <v>2</v>
      </c>
      <c r="D55">
        <v>0</v>
      </c>
      <c r="E55">
        <v>0</v>
      </c>
      <c r="F55">
        <v>1</v>
      </c>
      <c r="G55">
        <v>3</v>
      </c>
      <c r="H55">
        <v>3</v>
      </c>
      <c r="I55">
        <v>2</v>
      </c>
      <c r="J55">
        <v>3</v>
      </c>
      <c r="K55">
        <v>3</v>
      </c>
      <c r="L55">
        <v>3</v>
      </c>
      <c r="M55">
        <f t="shared" si="0"/>
        <v>18</v>
      </c>
    </row>
    <row r="56" spans="1:13" x14ac:dyDescent="0.2">
      <c r="A56" t="s">
        <v>66</v>
      </c>
      <c r="B56">
        <v>0</v>
      </c>
      <c r="C56">
        <v>2</v>
      </c>
      <c r="D56">
        <v>2</v>
      </c>
      <c r="E56">
        <v>3</v>
      </c>
      <c r="F56">
        <v>2</v>
      </c>
      <c r="G56">
        <v>3</v>
      </c>
      <c r="H56">
        <v>2</v>
      </c>
      <c r="I56">
        <v>3</v>
      </c>
      <c r="J56">
        <v>3</v>
      </c>
      <c r="K56">
        <v>2</v>
      </c>
      <c r="L56">
        <v>3</v>
      </c>
      <c r="M56">
        <f t="shared" si="0"/>
        <v>23</v>
      </c>
    </row>
    <row r="57" spans="1:13" x14ac:dyDescent="0.2">
      <c r="A57" t="s">
        <v>67</v>
      </c>
      <c r="B57">
        <v>1</v>
      </c>
      <c r="C57">
        <v>2</v>
      </c>
      <c r="D57">
        <v>3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3</v>
      </c>
      <c r="L57">
        <v>3</v>
      </c>
      <c r="M57">
        <f t="shared" si="0"/>
        <v>21</v>
      </c>
    </row>
    <row r="58" spans="1:13" x14ac:dyDescent="0.2">
      <c r="A58" t="s">
        <v>68</v>
      </c>
      <c r="B58">
        <v>0</v>
      </c>
      <c r="C58">
        <v>1</v>
      </c>
      <c r="D58">
        <v>0</v>
      </c>
      <c r="E58">
        <v>2</v>
      </c>
      <c r="F58">
        <v>3</v>
      </c>
      <c r="G58">
        <v>3</v>
      </c>
      <c r="H58">
        <v>3</v>
      </c>
      <c r="I58">
        <v>2</v>
      </c>
      <c r="J58">
        <v>2</v>
      </c>
      <c r="K58">
        <v>2</v>
      </c>
      <c r="L58">
        <v>2</v>
      </c>
      <c r="M58">
        <f t="shared" si="0"/>
        <v>19</v>
      </c>
    </row>
    <row r="59" spans="1:13" x14ac:dyDescent="0.2">
      <c r="A59" t="s">
        <v>69</v>
      </c>
      <c r="B59">
        <v>0</v>
      </c>
      <c r="C59">
        <v>3</v>
      </c>
      <c r="D59">
        <v>0</v>
      </c>
      <c r="E59">
        <v>1</v>
      </c>
      <c r="F59">
        <v>3</v>
      </c>
      <c r="G59">
        <v>3</v>
      </c>
      <c r="H59">
        <v>3</v>
      </c>
      <c r="I59">
        <v>3</v>
      </c>
      <c r="J59">
        <v>3</v>
      </c>
      <c r="K59">
        <v>2</v>
      </c>
      <c r="L59">
        <v>3</v>
      </c>
      <c r="M59">
        <f t="shared" si="0"/>
        <v>21</v>
      </c>
    </row>
    <row r="60" spans="1:13" x14ac:dyDescent="0.2">
      <c r="A60" t="s">
        <v>70</v>
      </c>
      <c r="B60">
        <v>0</v>
      </c>
      <c r="C60">
        <v>1</v>
      </c>
      <c r="D60">
        <v>3</v>
      </c>
      <c r="E60">
        <v>2</v>
      </c>
      <c r="F60">
        <v>2</v>
      </c>
      <c r="G60">
        <v>3</v>
      </c>
      <c r="H60">
        <v>2</v>
      </c>
      <c r="I60">
        <v>3</v>
      </c>
      <c r="J60">
        <v>3</v>
      </c>
      <c r="K60">
        <v>2</v>
      </c>
      <c r="L60">
        <v>3</v>
      </c>
      <c r="M60">
        <f t="shared" si="0"/>
        <v>23</v>
      </c>
    </row>
    <row r="61" spans="1:13" x14ac:dyDescent="0.2">
      <c r="A61" t="s">
        <v>71</v>
      </c>
      <c r="B61">
        <v>0</v>
      </c>
      <c r="C61">
        <v>2</v>
      </c>
      <c r="D61">
        <v>2</v>
      </c>
      <c r="E61">
        <v>2</v>
      </c>
      <c r="F61">
        <v>2</v>
      </c>
      <c r="G61">
        <v>3</v>
      </c>
      <c r="H61">
        <v>3</v>
      </c>
      <c r="I61">
        <v>3</v>
      </c>
      <c r="J61">
        <v>3</v>
      </c>
      <c r="K61">
        <v>2</v>
      </c>
      <c r="L61">
        <v>2</v>
      </c>
      <c r="M61">
        <f t="shared" si="0"/>
        <v>22</v>
      </c>
    </row>
    <row r="62" spans="1:13" x14ac:dyDescent="0.2">
      <c r="A62" t="s">
        <v>72</v>
      </c>
      <c r="B62">
        <v>0</v>
      </c>
      <c r="C62">
        <v>3</v>
      </c>
      <c r="D62">
        <v>1</v>
      </c>
      <c r="E62">
        <v>0</v>
      </c>
      <c r="F62">
        <v>0</v>
      </c>
      <c r="G62">
        <v>3</v>
      </c>
      <c r="H62">
        <v>3</v>
      </c>
      <c r="I62">
        <v>3</v>
      </c>
      <c r="J62">
        <v>3</v>
      </c>
      <c r="K62">
        <v>3</v>
      </c>
      <c r="L62">
        <v>2</v>
      </c>
      <c r="M62">
        <f t="shared" si="0"/>
        <v>18</v>
      </c>
    </row>
    <row r="63" spans="1:13" x14ac:dyDescent="0.2">
      <c r="A63" t="s">
        <v>73</v>
      </c>
      <c r="B63">
        <v>1</v>
      </c>
      <c r="C63">
        <v>3</v>
      </c>
      <c r="D63">
        <v>3</v>
      </c>
      <c r="E63">
        <v>3</v>
      </c>
      <c r="F63">
        <v>3</v>
      </c>
      <c r="G63">
        <v>3</v>
      </c>
      <c r="H63">
        <v>3</v>
      </c>
      <c r="I63">
        <v>3</v>
      </c>
      <c r="J63">
        <v>2</v>
      </c>
      <c r="K63">
        <v>3</v>
      </c>
      <c r="L63">
        <v>3</v>
      </c>
      <c r="M63">
        <f t="shared" si="0"/>
        <v>26</v>
      </c>
    </row>
    <row r="64" spans="1:13" x14ac:dyDescent="0.2">
      <c r="A64" t="s">
        <v>74</v>
      </c>
      <c r="B64">
        <v>0</v>
      </c>
      <c r="C64">
        <v>2</v>
      </c>
      <c r="D64">
        <v>3</v>
      </c>
      <c r="E64">
        <v>2</v>
      </c>
      <c r="F64">
        <v>3</v>
      </c>
      <c r="G64">
        <v>3</v>
      </c>
      <c r="H64">
        <v>2</v>
      </c>
      <c r="I64">
        <v>3</v>
      </c>
      <c r="J64">
        <v>2</v>
      </c>
      <c r="K64">
        <v>3</v>
      </c>
      <c r="L64">
        <v>2</v>
      </c>
      <c r="M64">
        <f t="shared" si="0"/>
        <v>23</v>
      </c>
    </row>
    <row r="65" spans="1:13" x14ac:dyDescent="0.2">
      <c r="A65" t="s">
        <v>75</v>
      </c>
      <c r="B65">
        <v>0</v>
      </c>
      <c r="C65">
        <v>2</v>
      </c>
      <c r="D65">
        <v>3</v>
      </c>
      <c r="E65">
        <v>3</v>
      </c>
      <c r="F65">
        <v>3</v>
      </c>
      <c r="G65">
        <v>3</v>
      </c>
      <c r="H65">
        <v>2</v>
      </c>
      <c r="I65">
        <v>2</v>
      </c>
      <c r="J65">
        <v>2</v>
      </c>
      <c r="K65">
        <v>2</v>
      </c>
      <c r="L65">
        <v>3</v>
      </c>
      <c r="M65">
        <f t="shared" si="0"/>
        <v>23</v>
      </c>
    </row>
    <row r="66" spans="1:13" x14ac:dyDescent="0.2">
      <c r="A66" t="s">
        <v>76</v>
      </c>
      <c r="B66">
        <v>0</v>
      </c>
      <c r="C66">
        <v>2</v>
      </c>
      <c r="D66">
        <v>0</v>
      </c>
      <c r="E66">
        <v>0</v>
      </c>
      <c r="F66">
        <v>3</v>
      </c>
      <c r="G66">
        <v>3</v>
      </c>
      <c r="H66">
        <v>3</v>
      </c>
      <c r="I66">
        <v>2</v>
      </c>
      <c r="J66">
        <v>2</v>
      </c>
      <c r="K66">
        <v>3</v>
      </c>
      <c r="L66">
        <v>2</v>
      </c>
      <c r="M66">
        <f t="shared" si="0"/>
        <v>18</v>
      </c>
    </row>
    <row r="67" spans="1:13" x14ac:dyDescent="0.2">
      <c r="A67" t="s">
        <v>77</v>
      </c>
      <c r="B67">
        <v>0</v>
      </c>
      <c r="C67">
        <v>3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1</v>
      </c>
      <c r="L67">
        <v>1</v>
      </c>
      <c r="M67">
        <f t="shared" ref="M67:M130" si="1">SUM(D67:L67)</f>
        <v>4</v>
      </c>
    </row>
    <row r="68" spans="1:13" x14ac:dyDescent="0.2">
      <c r="A68" t="s">
        <v>78</v>
      </c>
      <c r="B68">
        <v>1</v>
      </c>
      <c r="C68">
        <v>3</v>
      </c>
      <c r="D68">
        <v>1</v>
      </c>
      <c r="E68">
        <v>0</v>
      </c>
      <c r="F68">
        <v>0</v>
      </c>
      <c r="G68">
        <v>2</v>
      </c>
      <c r="H68">
        <v>3</v>
      </c>
      <c r="I68">
        <v>3</v>
      </c>
      <c r="J68">
        <v>3</v>
      </c>
      <c r="K68">
        <v>3</v>
      </c>
      <c r="L68">
        <v>2</v>
      </c>
      <c r="M68">
        <f t="shared" si="1"/>
        <v>17</v>
      </c>
    </row>
    <row r="69" spans="1:13" x14ac:dyDescent="0.2">
      <c r="A69" t="s">
        <v>79</v>
      </c>
      <c r="B69">
        <v>0</v>
      </c>
      <c r="C69">
        <v>3</v>
      </c>
      <c r="D69">
        <v>3</v>
      </c>
      <c r="E69">
        <v>3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  <c r="L69">
        <v>2</v>
      </c>
      <c r="M69">
        <f t="shared" si="1"/>
        <v>26</v>
      </c>
    </row>
    <row r="70" spans="1:13" x14ac:dyDescent="0.2">
      <c r="A70" t="s">
        <v>80</v>
      </c>
      <c r="B70">
        <v>0</v>
      </c>
      <c r="C70">
        <v>1</v>
      </c>
      <c r="D70">
        <v>1</v>
      </c>
      <c r="E70">
        <v>2</v>
      </c>
      <c r="F70">
        <v>3</v>
      </c>
      <c r="G70">
        <v>3</v>
      </c>
      <c r="H70">
        <v>3</v>
      </c>
      <c r="I70">
        <v>2</v>
      </c>
      <c r="J70">
        <v>2</v>
      </c>
      <c r="K70">
        <v>2</v>
      </c>
      <c r="L70">
        <v>3</v>
      </c>
      <c r="M70">
        <f t="shared" si="1"/>
        <v>21</v>
      </c>
    </row>
    <row r="71" spans="1:13" x14ac:dyDescent="0.2">
      <c r="A71" t="s">
        <v>81</v>
      </c>
      <c r="B71">
        <v>1</v>
      </c>
      <c r="C71">
        <v>1</v>
      </c>
      <c r="D71">
        <v>0</v>
      </c>
      <c r="E71">
        <v>1</v>
      </c>
      <c r="F71">
        <v>1</v>
      </c>
      <c r="G71">
        <v>0</v>
      </c>
      <c r="H71">
        <v>2</v>
      </c>
      <c r="I71">
        <v>2</v>
      </c>
      <c r="J71">
        <v>3</v>
      </c>
      <c r="K71">
        <v>3</v>
      </c>
      <c r="L71">
        <v>3</v>
      </c>
      <c r="M71">
        <f t="shared" si="1"/>
        <v>15</v>
      </c>
    </row>
    <row r="72" spans="1:13" x14ac:dyDescent="0.2">
      <c r="A72" t="s">
        <v>82</v>
      </c>
      <c r="B72">
        <v>1</v>
      </c>
      <c r="C72">
        <v>2</v>
      </c>
      <c r="D72">
        <v>1</v>
      </c>
      <c r="E72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f t="shared" si="1"/>
        <v>3</v>
      </c>
    </row>
    <row r="73" spans="1:13" x14ac:dyDescent="0.2">
      <c r="A73" t="s">
        <v>83</v>
      </c>
      <c r="B73">
        <v>1</v>
      </c>
      <c r="C73">
        <v>2</v>
      </c>
      <c r="D73">
        <v>2</v>
      </c>
      <c r="E73">
        <v>2</v>
      </c>
      <c r="F73">
        <v>2</v>
      </c>
      <c r="G73">
        <v>2</v>
      </c>
      <c r="H73">
        <v>3</v>
      </c>
      <c r="I73">
        <v>3</v>
      </c>
      <c r="J73">
        <v>3</v>
      </c>
      <c r="K73">
        <v>2</v>
      </c>
      <c r="L73">
        <v>3</v>
      </c>
      <c r="M73">
        <f t="shared" si="1"/>
        <v>22</v>
      </c>
    </row>
    <row r="74" spans="1:13" x14ac:dyDescent="0.2">
      <c r="A74" t="s">
        <v>84</v>
      </c>
      <c r="B74">
        <v>1</v>
      </c>
      <c r="C74">
        <v>1</v>
      </c>
      <c r="D74">
        <v>1</v>
      </c>
      <c r="E74">
        <v>0</v>
      </c>
      <c r="F74">
        <v>1</v>
      </c>
      <c r="G74">
        <v>1</v>
      </c>
      <c r="H74">
        <v>2</v>
      </c>
      <c r="I74">
        <v>2</v>
      </c>
      <c r="J74">
        <v>2</v>
      </c>
      <c r="K74">
        <v>3</v>
      </c>
      <c r="L74">
        <v>3</v>
      </c>
      <c r="M74">
        <f t="shared" si="1"/>
        <v>15</v>
      </c>
    </row>
    <row r="75" spans="1:13" x14ac:dyDescent="0.2">
      <c r="A75" t="s">
        <v>85</v>
      </c>
      <c r="B75">
        <v>1</v>
      </c>
      <c r="C75">
        <v>1</v>
      </c>
      <c r="D75">
        <v>0</v>
      </c>
      <c r="E75">
        <v>0</v>
      </c>
      <c r="F75">
        <v>0</v>
      </c>
      <c r="G75">
        <v>1</v>
      </c>
      <c r="H75">
        <v>2</v>
      </c>
      <c r="I75">
        <v>3</v>
      </c>
      <c r="J75">
        <v>2</v>
      </c>
      <c r="K75">
        <v>3</v>
      </c>
      <c r="L75">
        <v>3</v>
      </c>
      <c r="M75">
        <f t="shared" si="1"/>
        <v>14</v>
      </c>
    </row>
    <row r="76" spans="1:13" x14ac:dyDescent="0.2">
      <c r="A76" t="s">
        <v>86</v>
      </c>
      <c r="B76">
        <v>0</v>
      </c>
      <c r="C76">
        <v>1</v>
      </c>
      <c r="D76">
        <v>0</v>
      </c>
      <c r="E76">
        <v>1</v>
      </c>
      <c r="F76">
        <v>2</v>
      </c>
      <c r="G76">
        <v>3</v>
      </c>
      <c r="H76">
        <v>2</v>
      </c>
      <c r="I76">
        <v>3</v>
      </c>
      <c r="J76">
        <v>2</v>
      </c>
      <c r="K76">
        <v>3</v>
      </c>
      <c r="L76">
        <v>2</v>
      </c>
      <c r="M76">
        <f t="shared" si="1"/>
        <v>18</v>
      </c>
    </row>
    <row r="77" spans="1:13" x14ac:dyDescent="0.2">
      <c r="A77" t="s">
        <v>87</v>
      </c>
      <c r="B77">
        <v>0</v>
      </c>
      <c r="C77">
        <v>2</v>
      </c>
      <c r="D77">
        <v>0</v>
      </c>
      <c r="E77">
        <v>0</v>
      </c>
      <c r="F77">
        <v>3</v>
      </c>
      <c r="G77">
        <v>2</v>
      </c>
      <c r="H77">
        <v>3</v>
      </c>
      <c r="I77">
        <v>2</v>
      </c>
      <c r="J77">
        <v>3</v>
      </c>
      <c r="K77">
        <v>3</v>
      </c>
      <c r="L77">
        <v>2</v>
      </c>
      <c r="M77">
        <f t="shared" si="1"/>
        <v>18</v>
      </c>
    </row>
    <row r="78" spans="1:13" x14ac:dyDescent="0.2">
      <c r="A78" t="s">
        <v>88</v>
      </c>
      <c r="B78">
        <v>0</v>
      </c>
      <c r="C78">
        <v>3</v>
      </c>
      <c r="D78">
        <v>0</v>
      </c>
      <c r="E78">
        <v>1</v>
      </c>
      <c r="F78">
        <v>3</v>
      </c>
      <c r="G78">
        <v>3</v>
      </c>
      <c r="H78">
        <v>3</v>
      </c>
      <c r="I78">
        <v>3</v>
      </c>
      <c r="J78">
        <v>3</v>
      </c>
      <c r="K78">
        <v>3</v>
      </c>
      <c r="L78">
        <v>2</v>
      </c>
      <c r="M78">
        <f t="shared" si="1"/>
        <v>21</v>
      </c>
    </row>
    <row r="79" spans="1:13" x14ac:dyDescent="0.2">
      <c r="A79" t="s">
        <v>89</v>
      </c>
      <c r="B79">
        <v>0</v>
      </c>
      <c r="C79">
        <v>1</v>
      </c>
      <c r="D79">
        <v>1</v>
      </c>
      <c r="E79">
        <v>1</v>
      </c>
      <c r="F79">
        <v>3</v>
      </c>
      <c r="G79">
        <v>2</v>
      </c>
      <c r="H79">
        <v>2</v>
      </c>
      <c r="I79">
        <v>2</v>
      </c>
      <c r="J79">
        <v>3</v>
      </c>
      <c r="K79">
        <v>2</v>
      </c>
      <c r="L79">
        <v>3</v>
      </c>
      <c r="M79">
        <f t="shared" si="1"/>
        <v>19</v>
      </c>
    </row>
    <row r="80" spans="1:13" x14ac:dyDescent="0.2">
      <c r="A80" t="s">
        <v>90</v>
      </c>
      <c r="B80">
        <v>1</v>
      </c>
      <c r="C80">
        <v>1</v>
      </c>
      <c r="D80">
        <v>2</v>
      </c>
      <c r="E80">
        <v>2</v>
      </c>
      <c r="F80">
        <v>3</v>
      </c>
      <c r="G80">
        <v>3</v>
      </c>
      <c r="H80">
        <v>3</v>
      </c>
      <c r="I80">
        <v>2</v>
      </c>
      <c r="J80">
        <v>3</v>
      </c>
      <c r="K80">
        <v>2</v>
      </c>
      <c r="L80">
        <v>2</v>
      </c>
      <c r="M80">
        <f t="shared" si="1"/>
        <v>22</v>
      </c>
    </row>
    <row r="81" spans="1:13" x14ac:dyDescent="0.2">
      <c r="A81" t="s">
        <v>91</v>
      </c>
      <c r="B81">
        <v>0</v>
      </c>
      <c r="C81">
        <v>2</v>
      </c>
      <c r="D81">
        <v>3</v>
      </c>
      <c r="E81">
        <v>3</v>
      </c>
      <c r="F81">
        <v>2</v>
      </c>
      <c r="G81">
        <v>3</v>
      </c>
      <c r="H81">
        <v>3</v>
      </c>
      <c r="I81">
        <v>3</v>
      </c>
      <c r="J81">
        <v>2</v>
      </c>
      <c r="K81">
        <v>2</v>
      </c>
      <c r="L81">
        <v>3</v>
      </c>
      <c r="M81">
        <f t="shared" si="1"/>
        <v>24</v>
      </c>
    </row>
    <row r="82" spans="1:13" x14ac:dyDescent="0.2">
      <c r="A82" t="s">
        <v>92</v>
      </c>
      <c r="B82">
        <v>0</v>
      </c>
      <c r="C82">
        <v>3</v>
      </c>
      <c r="D82">
        <v>1</v>
      </c>
      <c r="E82">
        <v>0</v>
      </c>
      <c r="F82">
        <v>0</v>
      </c>
      <c r="G82">
        <v>0</v>
      </c>
      <c r="H82">
        <v>1</v>
      </c>
      <c r="I82">
        <v>3</v>
      </c>
      <c r="J82">
        <v>2</v>
      </c>
      <c r="K82">
        <v>2</v>
      </c>
      <c r="L82">
        <v>3</v>
      </c>
      <c r="M82">
        <f t="shared" si="1"/>
        <v>12</v>
      </c>
    </row>
    <row r="83" spans="1:13" x14ac:dyDescent="0.2">
      <c r="A83" t="s">
        <v>93</v>
      </c>
      <c r="B83">
        <v>1</v>
      </c>
      <c r="C83">
        <v>2</v>
      </c>
      <c r="D83">
        <v>1</v>
      </c>
      <c r="E83">
        <v>1</v>
      </c>
      <c r="F83">
        <v>3</v>
      </c>
      <c r="G83">
        <v>3</v>
      </c>
      <c r="H83">
        <v>2</v>
      </c>
      <c r="I83">
        <v>2</v>
      </c>
      <c r="J83">
        <v>2</v>
      </c>
      <c r="K83">
        <v>2</v>
      </c>
      <c r="L83">
        <v>3</v>
      </c>
      <c r="M83">
        <f t="shared" si="1"/>
        <v>19</v>
      </c>
    </row>
    <row r="84" spans="1:13" x14ac:dyDescent="0.2">
      <c r="A84" t="s">
        <v>94</v>
      </c>
      <c r="B84">
        <v>1</v>
      </c>
      <c r="C84">
        <v>2</v>
      </c>
      <c r="D84">
        <v>1</v>
      </c>
      <c r="E84">
        <v>0</v>
      </c>
      <c r="F84">
        <v>1</v>
      </c>
      <c r="G84">
        <v>0</v>
      </c>
      <c r="H84">
        <v>2</v>
      </c>
      <c r="I84">
        <v>2</v>
      </c>
      <c r="J84">
        <v>3</v>
      </c>
      <c r="K84">
        <v>2</v>
      </c>
      <c r="L84">
        <v>2</v>
      </c>
      <c r="M84">
        <f t="shared" si="1"/>
        <v>13</v>
      </c>
    </row>
    <row r="85" spans="1:13" x14ac:dyDescent="0.2">
      <c r="A85" t="s">
        <v>95</v>
      </c>
      <c r="B85">
        <v>0</v>
      </c>
      <c r="C85">
        <v>2</v>
      </c>
      <c r="D85">
        <v>3</v>
      </c>
      <c r="E85">
        <v>3</v>
      </c>
      <c r="F85">
        <v>2</v>
      </c>
      <c r="G85">
        <v>3</v>
      </c>
      <c r="H85">
        <v>3</v>
      </c>
      <c r="I85">
        <v>2</v>
      </c>
      <c r="J85">
        <v>2</v>
      </c>
      <c r="K85">
        <v>3</v>
      </c>
      <c r="L85">
        <v>3</v>
      </c>
      <c r="M85">
        <f t="shared" si="1"/>
        <v>24</v>
      </c>
    </row>
    <row r="86" spans="1:13" x14ac:dyDescent="0.2">
      <c r="A86" t="s">
        <v>96</v>
      </c>
      <c r="B86">
        <v>0</v>
      </c>
      <c r="C86">
        <v>1</v>
      </c>
      <c r="D86">
        <v>2</v>
      </c>
      <c r="E86">
        <v>3</v>
      </c>
      <c r="F86">
        <v>3</v>
      </c>
      <c r="G86">
        <v>2</v>
      </c>
      <c r="H86">
        <v>2</v>
      </c>
      <c r="I86">
        <v>3</v>
      </c>
      <c r="J86">
        <v>2</v>
      </c>
      <c r="K86">
        <v>3</v>
      </c>
      <c r="L86">
        <v>2</v>
      </c>
      <c r="M86">
        <f t="shared" si="1"/>
        <v>22</v>
      </c>
    </row>
    <row r="87" spans="1:13" x14ac:dyDescent="0.2">
      <c r="A87" t="s">
        <v>97</v>
      </c>
      <c r="B87">
        <v>1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3</v>
      </c>
      <c r="M87">
        <f t="shared" si="1"/>
        <v>19</v>
      </c>
    </row>
    <row r="88" spans="1:13" x14ac:dyDescent="0.2">
      <c r="A88" t="s">
        <v>98</v>
      </c>
      <c r="B88">
        <v>0</v>
      </c>
      <c r="C88">
        <v>1</v>
      </c>
      <c r="D88">
        <v>1</v>
      </c>
      <c r="E88">
        <v>0</v>
      </c>
      <c r="F88">
        <v>0</v>
      </c>
      <c r="G88">
        <v>1</v>
      </c>
      <c r="H88">
        <v>3</v>
      </c>
      <c r="I88">
        <v>2</v>
      </c>
      <c r="J88">
        <v>2</v>
      </c>
      <c r="K88">
        <v>2</v>
      </c>
      <c r="L88">
        <v>2</v>
      </c>
      <c r="M88">
        <f t="shared" si="1"/>
        <v>13</v>
      </c>
    </row>
    <row r="89" spans="1:13" x14ac:dyDescent="0.2">
      <c r="A89" t="s">
        <v>99</v>
      </c>
      <c r="B89">
        <v>1</v>
      </c>
      <c r="C89">
        <v>2</v>
      </c>
      <c r="D89">
        <v>1</v>
      </c>
      <c r="E89">
        <v>0</v>
      </c>
      <c r="F89">
        <v>2</v>
      </c>
      <c r="G89">
        <v>3</v>
      </c>
      <c r="H89">
        <v>3</v>
      </c>
      <c r="I89">
        <v>2</v>
      </c>
      <c r="J89">
        <v>2</v>
      </c>
      <c r="K89">
        <v>3</v>
      </c>
      <c r="L89">
        <v>3</v>
      </c>
      <c r="M89">
        <f t="shared" si="1"/>
        <v>19</v>
      </c>
    </row>
    <row r="90" spans="1:13" x14ac:dyDescent="0.2">
      <c r="A90" t="s">
        <v>100</v>
      </c>
      <c r="B90">
        <v>0</v>
      </c>
      <c r="C90">
        <v>2</v>
      </c>
      <c r="D90">
        <v>0</v>
      </c>
      <c r="E90">
        <v>1</v>
      </c>
      <c r="F90">
        <v>3</v>
      </c>
      <c r="G90">
        <v>3</v>
      </c>
      <c r="H90">
        <v>2</v>
      </c>
      <c r="I90">
        <v>2</v>
      </c>
      <c r="J90">
        <v>3</v>
      </c>
      <c r="K90">
        <v>3</v>
      </c>
      <c r="L90">
        <v>2</v>
      </c>
      <c r="M90">
        <f t="shared" si="1"/>
        <v>19</v>
      </c>
    </row>
    <row r="91" spans="1:13" x14ac:dyDescent="0.2">
      <c r="A91" t="s">
        <v>101</v>
      </c>
      <c r="B91">
        <v>1</v>
      </c>
      <c r="C91">
        <v>2</v>
      </c>
      <c r="D91">
        <v>0</v>
      </c>
      <c r="E91">
        <v>1</v>
      </c>
      <c r="F91">
        <v>1</v>
      </c>
      <c r="G91">
        <v>1</v>
      </c>
      <c r="H91">
        <v>0</v>
      </c>
      <c r="I91">
        <v>1</v>
      </c>
      <c r="J91">
        <v>1</v>
      </c>
      <c r="K91">
        <v>3</v>
      </c>
      <c r="L91">
        <v>2</v>
      </c>
      <c r="M91">
        <f t="shared" si="1"/>
        <v>10</v>
      </c>
    </row>
    <row r="92" spans="1:13" x14ac:dyDescent="0.2">
      <c r="A92" t="s">
        <v>102</v>
      </c>
      <c r="B92">
        <v>1</v>
      </c>
      <c r="C92">
        <v>1</v>
      </c>
      <c r="D92">
        <v>3</v>
      </c>
      <c r="E92">
        <v>3</v>
      </c>
      <c r="F92">
        <v>2</v>
      </c>
      <c r="G92">
        <v>3</v>
      </c>
      <c r="H92">
        <v>2</v>
      </c>
      <c r="I92">
        <v>3</v>
      </c>
      <c r="J92">
        <v>3</v>
      </c>
      <c r="K92">
        <v>2</v>
      </c>
      <c r="L92">
        <v>3</v>
      </c>
      <c r="M92">
        <f t="shared" si="1"/>
        <v>24</v>
      </c>
    </row>
    <row r="93" spans="1:13" x14ac:dyDescent="0.2">
      <c r="A93" t="s">
        <v>103</v>
      </c>
      <c r="B93">
        <v>0</v>
      </c>
      <c r="C93">
        <v>1</v>
      </c>
      <c r="D93">
        <v>1</v>
      </c>
      <c r="E93">
        <v>0</v>
      </c>
      <c r="F93">
        <v>2</v>
      </c>
      <c r="G93">
        <v>2</v>
      </c>
      <c r="H93">
        <v>3</v>
      </c>
      <c r="I93">
        <v>2</v>
      </c>
      <c r="J93">
        <v>3</v>
      </c>
      <c r="K93">
        <v>3</v>
      </c>
      <c r="L93">
        <v>2</v>
      </c>
      <c r="M93">
        <f t="shared" si="1"/>
        <v>18</v>
      </c>
    </row>
    <row r="94" spans="1:13" x14ac:dyDescent="0.2">
      <c r="A94" t="s">
        <v>104</v>
      </c>
      <c r="B94">
        <v>0</v>
      </c>
      <c r="C94">
        <v>1</v>
      </c>
      <c r="D94">
        <v>0</v>
      </c>
      <c r="E94">
        <v>1</v>
      </c>
      <c r="F94">
        <v>3</v>
      </c>
      <c r="G94">
        <v>3</v>
      </c>
      <c r="H94">
        <v>3</v>
      </c>
      <c r="I94">
        <v>2</v>
      </c>
      <c r="J94">
        <v>2</v>
      </c>
      <c r="K94">
        <v>2</v>
      </c>
      <c r="L94">
        <v>2</v>
      </c>
      <c r="M94">
        <f t="shared" si="1"/>
        <v>18</v>
      </c>
    </row>
    <row r="95" spans="1:13" x14ac:dyDescent="0.2">
      <c r="A95" t="s">
        <v>105</v>
      </c>
      <c r="B95">
        <v>1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f t="shared" si="1"/>
        <v>3</v>
      </c>
    </row>
    <row r="96" spans="1:13" x14ac:dyDescent="0.2">
      <c r="A96" t="s">
        <v>106</v>
      </c>
      <c r="B96">
        <v>1</v>
      </c>
      <c r="C96">
        <v>2</v>
      </c>
      <c r="D96">
        <v>2</v>
      </c>
      <c r="E96">
        <v>3</v>
      </c>
      <c r="F96">
        <v>2</v>
      </c>
      <c r="G96">
        <v>3</v>
      </c>
      <c r="H96">
        <v>2</v>
      </c>
      <c r="I96">
        <v>3</v>
      </c>
      <c r="J96">
        <v>3</v>
      </c>
      <c r="K96">
        <v>2</v>
      </c>
      <c r="L96">
        <v>2</v>
      </c>
      <c r="M96">
        <f t="shared" si="1"/>
        <v>22</v>
      </c>
    </row>
    <row r="97" spans="1:13" x14ac:dyDescent="0.2">
      <c r="A97" t="s">
        <v>107</v>
      </c>
      <c r="B97">
        <v>1</v>
      </c>
      <c r="C97">
        <v>3</v>
      </c>
      <c r="D97">
        <v>2</v>
      </c>
      <c r="E97">
        <v>2</v>
      </c>
      <c r="F97">
        <v>2</v>
      </c>
      <c r="G97">
        <v>2</v>
      </c>
      <c r="H97">
        <v>3</v>
      </c>
      <c r="I97">
        <v>3</v>
      </c>
      <c r="J97">
        <v>3</v>
      </c>
      <c r="K97">
        <v>2</v>
      </c>
      <c r="L97">
        <v>3</v>
      </c>
      <c r="M97">
        <f t="shared" si="1"/>
        <v>22</v>
      </c>
    </row>
    <row r="98" spans="1:13" x14ac:dyDescent="0.2">
      <c r="A98" t="s">
        <v>108</v>
      </c>
      <c r="B98">
        <v>0</v>
      </c>
      <c r="C98">
        <v>1</v>
      </c>
      <c r="D98">
        <v>3</v>
      </c>
      <c r="E98">
        <v>3</v>
      </c>
      <c r="F98">
        <v>2</v>
      </c>
      <c r="G98">
        <v>2</v>
      </c>
      <c r="H98">
        <v>3</v>
      </c>
      <c r="I98">
        <v>2</v>
      </c>
      <c r="J98">
        <v>2</v>
      </c>
      <c r="K98">
        <v>3</v>
      </c>
      <c r="L98">
        <v>2</v>
      </c>
      <c r="M98">
        <f t="shared" si="1"/>
        <v>22</v>
      </c>
    </row>
    <row r="99" spans="1:13" x14ac:dyDescent="0.2">
      <c r="A99" t="s">
        <v>109</v>
      </c>
      <c r="B99">
        <v>1</v>
      </c>
      <c r="C99">
        <v>1</v>
      </c>
      <c r="D99">
        <v>2</v>
      </c>
      <c r="E99">
        <v>3</v>
      </c>
      <c r="F99">
        <v>3</v>
      </c>
      <c r="G99">
        <v>3</v>
      </c>
      <c r="H99">
        <v>3</v>
      </c>
      <c r="I99">
        <v>2</v>
      </c>
      <c r="J99">
        <v>2</v>
      </c>
      <c r="K99">
        <v>2</v>
      </c>
      <c r="L99">
        <v>2</v>
      </c>
      <c r="M99">
        <f t="shared" si="1"/>
        <v>22</v>
      </c>
    </row>
    <row r="100" spans="1:13" x14ac:dyDescent="0.2">
      <c r="A100" t="s">
        <v>110</v>
      </c>
      <c r="B100">
        <v>1</v>
      </c>
      <c r="C100">
        <v>3</v>
      </c>
      <c r="D100">
        <v>2</v>
      </c>
      <c r="E100">
        <v>3</v>
      </c>
      <c r="F100">
        <v>2</v>
      </c>
      <c r="G100">
        <v>2</v>
      </c>
      <c r="H100">
        <v>2</v>
      </c>
      <c r="I100">
        <v>3</v>
      </c>
      <c r="J100">
        <v>2</v>
      </c>
      <c r="K100">
        <v>3</v>
      </c>
      <c r="L100">
        <v>2</v>
      </c>
      <c r="M100">
        <f t="shared" si="1"/>
        <v>21</v>
      </c>
    </row>
    <row r="101" spans="1:13" x14ac:dyDescent="0.2">
      <c r="A101" t="s">
        <v>111</v>
      </c>
      <c r="B101">
        <v>1</v>
      </c>
      <c r="C101">
        <v>2</v>
      </c>
      <c r="D101">
        <v>2</v>
      </c>
      <c r="E101">
        <v>2</v>
      </c>
      <c r="F101">
        <v>3</v>
      </c>
      <c r="G101">
        <v>2</v>
      </c>
      <c r="H101">
        <v>3</v>
      </c>
      <c r="I101">
        <v>3</v>
      </c>
      <c r="J101">
        <v>2</v>
      </c>
      <c r="K101">
        <v>3</v>
      </c>
      <c r="L101">
        <v>2</v>
      </c>
      <c r="M101">
        <f t="shared" si="1"/>
        <v>22</v>
      </c>
    </row>
    <row r="102" spans="1:13" x14ac:dyDescent="0.2">
      <c r="A102" t="s">
        <v>112</v>
      </c>
      <c r="B102">
        <v>1</v>
      </c>
      <c r="C102">
        <v>2</v>
      </c>
      <c r="D102">
        <v>2</v>
      </c>
      <c r="E102">
        <v>3</v>
      </c>
      <c r="F102">
        <v>3</v>
      </c>
      <c r="G102">
        <v>3</v>
      </c>
      <c r="H102">
        <v>2</v>
      </c>
      <c r="I102">
        <v>3</v>
      </c>
      <c r="J102">
        <v>2</v>
      </c>
      <c r="K102">
        <v>3</v>
      </c>
      <c r="L102">
        <v>2</v>
      </c>
      <c r="M102">
        <f t="shared" si="1"/>
        <v>23</v>
      </c>
    </row>
    <row r="103" spans="1:13" x14ac:dyDescent="0.2">
      <c r="A103" t="s">
        <v>113</v>
      </c>
      <c r="B103">
        <v>1</v>
      </c>
      <c r="C103">
        <v>3</v>
      </c>
      <c r="D103">
        <v>0</v>
      </c>
      <c r="E103">
        <v>3</v>
      </c>
      <c r="F103">
        <v>3</v>
      </c>
      <c r="G103">
        <v>3</v>
      </c>
      <c r="H103">
        <v>3</v>
      </c>
      <c r="I103">
        <v>2</v>
      </c>
      <c r="J103">
        <v>2</v>
      </c>
      <c r="K103">
        <v>3</v>
      </c>
      <c r="L103">
        <v>3</v>
      </c>
      <c r="M103">
        <f t="shared" si="1"/>
        <v>22</v>
      </c>
    </row>
    <row r="104" spans="1:13" x14ac:dyDescent="0.2">
      <c r="A104" t="s">
        <v>114</v>
      </c>
      <c r="B104">
        <v>1</v>
      </c>
      <c r="C104">
        <v>1</v>
      </c>
      <c r="D104">
        <v>2</v>
      </c>
      <c r="E104">
        <v>3</v>
      </c>
      <c r="F104">
        <v>3</v>
      </c>
      <c r="G104">
        <v>3</v>
      </c>
      <c r="H104">
        <v>2</v>
      </c>
      <c r="I104">
        <v>3</v>
      </c>
      <c r="J104">
        <v>3</v>
      </c>
      <c r="K104">
        <v>3</v>
      </c>
      <c r="L104">
        <v>2</v>
      </c>
      <c r="M104">
        <f t="shared" si="1"/>
        <v>24</v>
      </c>
    </row>
    <row r="105" spans="1:13" x14ac:dyDescent="0.2">
      <c r="A105" t="s">
        <v>115</v>
      </c>
      <c r="B105">
        <v>1</v>
      </c>
      <c r="C105">
        <v>1</v>
      </c>
      <c r="D105">
        <v>2</v>
      </c>
      <c r="E105">
        <v>3</v>
      </c>
      <c r="F105">
        <v>3</v>
      </c>
      <c r="G105">
        <v>2</v>
      </c>
      <c r="H105">
        <v>2</v>
      </c>
      <c r="I105">
        <v>2</v>
      </c>
      <c r="J105">
        <v>2</v>
      </c>
      <c r="K105">
        <v>3</v>
      </c>
      <c r="L105">
        <v>2</v>
      </c>
      <c r="M105">
        <f t="shared" si="1"/>
        <v>21</v>
      </c>
    </row>
    <row r="106" spans="1:13" x14ac:dyDescent="0.2">
      <c r="A106" t="s">
        <v>116</v>
      </c>
      <c r="B106">
        <v>1</v>
      </c>
      <c r="C106">
        <v>2</v>
      </c>
      <c r="D106">
        <v>0</v>
      </c>
      <c r="E106">
        <v>1</v>
      </c>
      <c r="F106">
        <v>2</v>
      </c>
      <c r="G106">
        <v>2</v>
      </c>
      <c r="H106">
        <v>3</v>
      </c>
      <c r="I106">
        <v>2</v>
      </c>
      <c r="J106">
        <v>2</v>
      </c>
      <c r="K106">
        <v>2</v>
      </c>
      <c r="L106">
        <v>2</v>
      </c>
      <c r="M106">
        <f t="shared" si="1"/>
        <v>16</v>
      </c>
    </row>
    <row r="107" spans="1:13" x14ac:dyDescent="0.2">
      <c r="A107" t="s">
        <v>117</v>
      </c>
      <c r="B107">
        <v>0</v>
      </c>
      <c r="C107">
        <v>3</v>
      </c>
      <c r="D107">
        <v>0</v>
      </c>
      <c r="E107">
        <v>2</v>
      </c>
      <c r="F107">
        <v>2</v>
      </c>
      <c r="G107">
        <v>2</v>
      </c>
      <c r="H107">
        <v>3</v>
      </c>
      <c r="I107">
        <v>3</v>
      </c>
      <c r="J107">
        <v>2</v>
      </c>
      <c r="K107">
        <v>3</v>
      </c>
      <c r="L107">
        <v>2</v>
      </c>
      <c r="M107">
        <f t="shared" si="1"/>
        <v>19</v>
      </c>
    </row>
    <row r="108" spans="1:13" x14ac:dyDescent="0.2">
      <c r="A108" t="s">
        <v>118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2</v>
      </c>
      <c r="H108">
        <v>2</v>
      </c>
      <c r="I108">
        <v>3</v>
      </c>
      <c r="J108">
        <v>3</v>
      </c>
      <c r="K108">
        <v>2</v>
      </c>
      <c r="L108">
        <v>3</v>
      </c>
      <c r="M108">
        <f t="shared" si="1"/>
        <v>16</v>
      </c>
    </row>
    <row r="109" spans="1:13" x14ac:dyDescent="0.2">
      <c r="A109" t="s">
        <v>119</v>
      </c>
      <c r="B109">
        <v>1</v>
      </c>
      <c r="C109">
        <v>3</v>
      </c>
      <c r="D109">
        <v>1</v>
      </c>
      <c r="E109">
        <v>3</v>
      </c>
      <c r="F109">
        <v>3</v>
      </c>
      <c r="G109">
        <v>3</v>
      </c>
      <c r="H109">
        <v>2</v>
      </c>
      <c r="I109">
        <v>2</v>
      </c>
      <c r="J109">
        <v>3</v>
      </c>
      <c r="K109">
        <v>2</v>
      </c>
      <c r="L109">
        <v>2</v>
      </c>
      <c r="M109">
        <f t="shared" si="1"/>
        <v>21</v>
      </c>
    </row>
    <row r="110" spans="1:13" x14ac:dyDescent="0.2">
      <c r="A110" t="s">
        <v>120</v>
      </c>
      <c r="B110">
        <v>0</v>
      </c>
      <c r="C110">
        <v>3</v>
      </c>
      <c r="D110">
        <v>0</v>
      </c>
      <c r="E110">
        <v>3</v>
      </c>
      <c r="F110">
        <v>3</v>
      </c>
      <c r="G110">
        <v>2</v>
      </c>
      <c r="H110">
        <v>3</v>
      </c>
      <c r="I110">
        <v>3</v>
      </c>
      <c r="J110">
        <v>2</v>
      </c>
      <c r="K110">
        <v>3</v>
      </c>
      <c r="L110">
        <v>2</v>
      </c>
      <c r="M110">
        <f t="shared" si="1"/>
        <v>21</v>
      </c>
    </row>
    <row r="111" spans="1:13" x14ac:dyDescent="0.2">
      <c r="A111" t="s">
        <v>121</v>
      </c>
      <c r="B111">
        <v>1</v>
      </c>
      <c r="C111">
        <v>2</v>
      </c>
      <c r="D111">
        <v>3</v>
      </c>
      <c r="E111">
        <v>3</v>
      </c>
      <c r="F111">
        <v>3</v>
      </c>
      <c r="G111">
        <v>2</v>
      </c>
      <c r="H111">
        <v>2</v>
      </c>
      <c r="I111">
        <v>3</v>
      </c>
      <c r="J111">
        <v>3</v>
      </c>
      <c r="K111">
        <v>2</v>
      </c>
      <c r="L111">
        <v>2</v>
      </c>
      <c r="M111">
        <f t="shared" si="1"/>
        <v>23</v>
      </c>
    </row>
    <row r="112" spans="1:13" x14ac:dyDescent="0.2">
      <c r="A112" t="s">
        <v>122</v>
      </c>
      <c r="B112">
        <v>0</v>
      </c>
      <c r="C112">
        <v>1</v>
      </c>
      <c r="D112">
        <v>1</v>
      </c>
      <c r="E112">
        <v>0</v>
      </c>
      <c r="F112">
        <v>2</v>
      </c>
      <c r="G112">
        <v>3</v>
      </c>
      <c r="H112">
        <v>2</v>
      </c>
      <c r="I112">
        <v>2</v>
      </c>
      <c r="J112">
        <v>2</v>
      </c>
      <c r="K112">
        <v>2</v>
      </c>
      <c r="L112">
        <v>2</v>
      </c>
      <c r="M112">
        <f t="shared" si="1"/>
        <v>16</v>
      </c>
    </row>
    <row r="113" spans="1:13" x14ac:dyDescent="0.2">
      <c r="A113" t="s">
        <v>123</v>
      </c>
      <c r="B113">
        <v>1</v>
      </c>
      <c r="C113">
        <v>2</v>
      </c>
      <c r="D113">
        <v>0</v>
      </c>
      <c r="E113">
        <v>2</v>
      </c>
      <c r="F113">
        <v>2</v>
      </c>
      <c r="G113">
        <v>3</v>
      </c>
      <c r="H113">
        <v>2</v>
      </c>
      <c r="I113">
        <v>2</v>
      </c>
      <c r="J113">
        <v>3</v>
      </c>
      <c r="K113">
        <v>2</v>
      </c>
      <c r="L113">
        <v>3</v>
      </c>
      <c r="M113">
        <f t="shared" si="1"/>
        <v>19</v>
      </c>
    </row>
    <row r="114" spans="1:13" x14ac:dyDescent="0.2">
      <c r="A114" t="s">
        <v>124</v>
      </c>
      <c r="B114">
        <v>0</v>
      </c>
      <c r="C114">
        <v>2</v>
      </c>
      <c r="D114">
        <v>3</v>
      </c>
      <c r="E114">
        <v>2</v>
      </c>
      <c r="F114">
        <v>2</v>
      </c>
      <c r="G114">
        <v>2</v>
      </c>
      <c r="H114">
        <v>3</v>
      </c>
      <c r="I114">
        <v>2</v>
      </c>
      <c r="J114">
        <v>2</v>
      </c>
      <c r="K114">
        <v>3</v>
      </c>
      <c r="L114">
        <v>3</v>
      </c>
      <c r="M114">
        <f t="shared" si="1"/>
        <v>22</v>
      </c>
    </row>
    <row r="115" spans="1:13" x14ac:dyDescent="0.2">
      <c r="A115" t="s">
        <v>125</v>
      </c>
      <c r="B115">
        <v>0</v>
      </c>
      <c r="C115">
        <v>1</v>
      </c>
      <c r="D115">
        <v>2</v>
      </c>
      <c r="E115">
        <v>3</v>
      </c>
      <c r="F115">
        <v>2</v>
      </c>
      <c r="G115">
        <v>3</v>
      </c>
      <c r="H115">
        <v>3</v>
      </c>
      <c r="I115">
        <v>3</v>
      </c>
      <c r="J115">
        <v>2</v>
      </c>
      <c r="K115">
        <v>2</v>
      </c>
      <c r="L115">
        <v>2</v>
      </c>
      <c r="M115">
        <f t="shared" si="1"/>
        <v>22</v>
      </c>
    </row>
    <row r="116" spans="1:13" x14ac:dyDescent="0.2">
      <c r="A116" t="s">
        <v>126</v>
      </c>
      <c r="B116">
        <v>0</v>
      </c>
      <c r="C116">
        <v>3</v>
      </c>
      <c r="D116">
        <v>1</v>
      </c>
      <c r="E116">
        <v>1</v>
      </c>
      <c r="F116">
        <v>3</v>
      </c>
      <c r="G116">
        <v>3</v>
      </c>
      <c r="H116">
        <v>2</v>
      </c>
      <c r="I116">
        <v>2</v>
      </c>
      <c r="J116">
        <v>2</v>
      </c>
      <c r="K116">
        <v>3</v>
      </c>
      <c r="L116">
        <v>2</v>
      </c>
      <c r="M116">
        <f t="shared" si="1"/>
        <v>19</v>
      </c>
    </row>
    <row r="117" spans="1:13" x14ac:dyDescent="0.2">
      <c r="A117" t="s">
        <v>127</v>
      </c>
      <c r="B117">
        <v>0</v>
      </c>
      <c r="C117">
        <v>3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3</v>
      </c>
      <c r="K117">
        <v>2</v>
      </c>
      <c r="L117">
        <v>2</v>
      </c>
      <c r="M117">
        <f t="shared" si="1"/>
        <v>12</v>
      </c>
    </row>
    <row r="118" spans="1:13" x14ac:dyDescent="0.2">
      <c r="A118" t="s">
        <v>128</v>
      </c>
      <c r="B118">
        <v>0</v>
      </c>
      <c r="C118">
        <v>1</v>
      </c>
      <c r="D118">
        <v>2</v>
      </c>
      <c r="E118">
        <v>2</v>
      </c>
      <c r="F118">
        <v>3</v>
      </c>
      <c r="G118">
        <v>2</v>
      </c>
      <c r="H118">
        <v>2</v>
      </c>
      <c r="I118">
        <v>3</v>
      </c>
      <c r="J118">
        <v>3</v>
      </c>
      <c r="K118">
        <v>2</v>
      </c>
      <c r="L118">
        <v>2</v>
      </c>
      <c r="M118">
        <f t="shared" si="1"/>
        <v>21</v>
      </c>
    </row>
    <row r="119" spans="1:13" x14ac:dyDescent="0.2">
      <c r="A119" t="s">
        <v>129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3</v>
      </c>
      <c r="K119">
        <v>2</v>
      </c>
      <c r="L119">
        <v>2</v>
      </c>
      <c r="M119">
        <f t="shared" si="1"/>
        <v>11</v>
      </c>
    </row>
    <row r="120" spans="1:13" x14ac:dyDescent="0.2">
      <c r="A120" t="s">
        <v>130</v>
      </c>
      <c r="B120">
        <v>0</v>
      </c>
      <c r="C120">
        <v>3</v>
      </c>
      <c r="D120">
        <v>1</v>
      </c>
      <c r="E120">
        <v>0</v>
      </c>
      <c r="F120">
        <v>0</v>
      </c>
      <c r="G120">
        <v>1</v>
      </c>
      <c r="H120">
        <v>1</v>
      </c>
      <c r="I120">
        <v>1</v>
      </c>
      <c r="J120">
        <v>2</v>
      </c>
      <c r="K120">
        <v>2</v>
      </c>
      <c r="L120">
        <v>3</v>
      </c>
      <c r="M120">
        <f t="shared" si="1"/>
        <v>11</v>
      </c>
    </row>
    <row r="121" spans="1:13" x14ac:dyDescent="0.2">
      <c r="A121" t="s">
        <v>131</v>
      </c>
      <c r="B121">
        <v>0</v>
      </c>
      <c r="C121">
        <v>2</v>
      </c>
      <c r="D121">
        <v>3</v>
      </c>
      <c r="E121">
        <v>3</v>
      </c>
      <c r="F121">
        <v>2</v>
      </c>
      <c r="G121">
        <v>2</v>
      </c>
      <c r="H121">
        <v>2</v>
      </c>
      <c r="I121">
        <v>3</v>
      </c>
      <c r="J121">
        <v>2</v>
      </c>
      <c r="K121">
        <v>2</v>
      </c>
      <c r="L121">
        <v>3</v>
      </c>
      <c r="M121">
        <f t="shared" si="1"/>
        <v>22</v>
      </c>
    </row>
    <row r="122" spans="1:13" x14ac:dyDescent="0.2">
      <c r="A122" t="s">
        <v>132</v>
      </c>
      <c r="B122">
        <v>1</v>
      </c>
      <c r="C122">
        <v>1</v>
      </c>
      <c r="D122">
        <v>3</v>
      </c>
      <c r="E122">
        <v>2</v>
      </c>
      <c r="F122">
        <v>2</v>
      </c>
      <c r="G122">
        <v>2</v>
      </c>
      <c r="H122">
        <v>3</v>
      </c>
      <c r="I122">
        <v>3</v>
      </c>
      <c r="J122">
        <v>2</v>
      </c>
      <c r="K122">
        <v>3</v>
      </c>
      <c r="L122">
        <v>3</v>
      </c>
      <c r="M122">
        <f t="shared" si="1"/>
        <v>23</v>
      </c>
    </row>
    <row r="123" spans="1:13" x14ac:dyDescent="0.2">
      <c r="A123" t="s">
        <v>133</v>
      </c>
      <c r="B123">
        <v>0</v>
      </c>
      <c r="C123">
        <v>2</v>
      </c>
      <c r="D123">
        <v>0</v>
      </c>
      <c r="E123">
        <v>0</v>
      </c>
      <c r="F123">
        <v>3</v>
      </c>
      <c r="G123">
        <v>2</v>
      </c>
      <c r="H123">
        <v>2</v>
      </c>
      <c r="I123">
        <v>3</v>
      </c>
      <c r="J123">
        <v>3</v>
      </c>
      <c r="K123">
        <v>3</v>
      </c>
      <c r="L123">
        <v>3</v>
      </c>
      <c r="M123">
        <f t="shared" si="1"/>
        <v>19</v>
      </c>
    </row>
    <row r="124" spans="1:13" x14ac:dyDescent="0.2">
      <c r="A124" t="s">
        <v>134</v>
      </c>
      <c r="B124">
        <v>0</v>
      </c>
      <c r="C124">
        <v>3</v>
      </c>
      <c r="D124">
        <v>1</v>
      </c>
      <c r="E124">
        <v>0</v>
      </c>
      <c r="F124">
        <v>2</v>
      </c>
      <c r="G124">
        <v>3</v>
      </c>
      <c r="H124">
        <v>3</v>
      </c>
      <c r="I124">
        <v>2</v>
      </c>
      <c r="J124">
        <v>3</v>
      </c>
      <c r="K124">
        <v>2</v>
      </c>
      <c r="L124">
        <v>2</v>
      </c>
      <c r="M124">
        <f t="shared" si="1"/>
        <v>18</v>
      </c>
    </row>
    <row r="125" spans="1:13" x14ac:dyDescent="0.2">
      <c r="A125" t="s">
        <v>135</v>
      </c>
      <c r="B125">
        <v>1</v>
      </c>
      <c r="C125">
        <v>3</v>
      </c>
      <c r="D125">
        <v>0</v>
      </c>
      <c r="E125">
        <v>2</v>
      </c>
      <c r="F125">
        <v>3</v>
      </c>
      <c r="G125">
        <v>2</v>
      </c>
      <c r="H125">
        <v>2</v>
      </c>
      <c r="I125">
        <v>2</v>
      </c>
      <c r="J125">
        <v>2</v>
      </c>
      <c r="K125">
        <v>3</v>
      </c>
      <c r="L125">
        <v>3</v>
      </c>
      <c r="M125">
        <f t="shared" si="1"/>
        <v>19</v>
      </c>
    </row>
    <row r="126" spans="1:13" x14ac:dyDescent="0.2">
      <c r="A126" t="s">
        <v>136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2</v>
      </c>
      <c r="H126">
        <v>3</v>
      </c>
      <c r="I126">
        <v>2</v>
      </c>
      <c r="J126">
        <v>2</v>
      </c>
      <c r="K126">
        <v>3</v>
      </c>
      <c r="L126">
        <v>2</v>
      </c>
      <c r="M126">
        <f t="shared" si="1"/>
        <v>16</v>
      </c>
    </row>
    <row r="127" spans="1:13" x14ac:dyDescent="0.2">
      <c r="A127" t="s">
        <v>137</v>
      </c>
      <c r="B127">
        <v>0</v>
      </c>
      <c r="C127">
        <v>1</v>
      </c>
      <c r="D127">
        <v>1</v>
      </c>
      <c r="E127">
        <v>3</v>
      </c>
      <c r="F127">
        <v>3</v>
      </c>
      <c r="G127">
        <v>3</v>
      </c>
      <c r="H127">
        <v>3</v>
      </c>
      <c r="I127">
        <v>2</v>
      </c>
      <c r="J127">
        <v>2</v>
      </c>
      <c r="K127">
        <v>3</v>
      </c>
      <c r="L127">
        <v>2</v>
      </c>
      <c r="M127">
        <f t="shared" si="1"/>
        <v>22</v>
      </c>
    </row>
    <row r="128" spans="1:13" x14ac:dyDescent="0.2">
      <c r="A128" t="s">
        <v>138</v>
      </c>
      <c r="B128">
        <v>0</v>
      </c>
      <c r="C128">
        <v>1</v>
      </c>
      <c r="D128">
        <v>0</v>
      </c>
      <c r="E128">
        <v>0</v>
      </c>
      <c r="F128">
        <v>3</v>
      </c>
      <c r="G128">
        <v>3</v>
      </c>
      <c r="H128">
        <v>3</v>
      </c>
      <c r="I128">
        <v>3</v>
      </c>
      <c r="J128">
        <v>3</v>
      </c>
      <c r="K128">
        <v>3</v>
      </c>
      <c r="L128">
        <v>2</v>
      </c>
      <c r="M128">
        <f t="shared" si="1"/>
        <v>20</v>
      </c>
    </row>
    <row r="129" spans="1:13" x14ac:dyDescent="0.2">
      <c r="A129" t="s">
        <v>139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2</v>
      </c>
      <c r="J129">
        <v>3</v>
      </c>
      <c r="K129">
        <v>3</v>
      </c>
      <c r="L129">
        <v>3</v>
      </c>
      <c r="M129">
        <f t="shared" si="1"/>
        <v>12</v>
      </c>
    </row>
    <row r="130" spans="1:13" x14ac:dyDescent="0.2">
      <c r="A130" t="s">
        <v>140</v>
      </c>
      <c r="B130">
        <v>0</v>
      </c>
      <c r="C130">
        <v>2</v>
      </c>
      <c r="D130">
        <v>0</v>
      </c>
      <c r="E130">
        <v>0</v>
      </c>
      <c r="F130">
        <v>2</v>
      </c>
      <c r="G130">
        <v>2</v>
      </c>
      <c r="H130">
        <v>3</v>
      </c>
      <c r="I130">
        <v>3</v>
      </c>
      <c r="J130">
        <v>2</v>
      </c>
      <c r="K130">
        <v>2</v>
      </c>
      <c r="L130">
        <v>2</v>
      </c>
      <c r="M130">
        <f t="shared" si="1"/>
        <v>16</v>
      </c>
    </row>
    <row r="131" spans="1:13" x14ac:dyDescent="0.2">
      <c r="A131" t="s">
        <v>141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2</v>
      </c>
      <c r="L131">
        <v>3</v>
      </c>
      <c r="M131">
        <f t="shared" ref="M131:M140" si="2">SUM(D131:L131)</f>
        <v>7</v>
      </c>
    </row>
    <row r="132" spans="1:13" x14ac:dyDescent="0.2">
      <c r="A132" t="s">
        <v>142</v>
      </c>
      <c r="B132">
        <v>0</v>
      </c>
      <c r="C132">
        <v>1</v>
      </c>
      <c r="D132">
        <v>2</v>
      </c>
      <c r="E132">
        <v>2</v>
      </c>
      <c r="F132">
        <v>3</v>
      </c>
      <c r="G132">
        <v>3</v>
      </c>
      <c r="H132">
        <v>2</v>
      </c>
      <c r="I132">
        <v>3</v>
      </c>
      <c r="J132">
        <v>2</v>
      </c>
      <c r="K132">
        <v>2</v>
      </c>
      <c r="L132">
        <v>3</v>
      </c>
      <c r="M132">
        <f t="shared" si="2"/>
        <v>22</v>
      </c>
    </row>
    <row r="133" spans="1:13" x14ac:dyDescent="0.2">
      <c r="A133" t="s">
        <v>143</v>
      </c>
      <c r="B133">
        <v>0</v>
      </c>
      <c r="C133">
        <v>1</v>
      </c>
      <c r="D133">
        <v>1</v>
      </c>
      <c r="E133">
        <v>2</v>
      </c>
      <c r="F133">
        <v>2</v>
      </c>
      <c r="G133">
        <v>2</v>
      </c>
      <c r="H133">
        <v>3</v>
      </c>
      <c r="I133">
        <v>3</v>
      </c>
      <c r="J133">
        <v>2</v>
      </c>
      <c r="K133">
        <v>3</v>
      </c>
      <c r="L133">
        <v>2</v>
      </c>
      <c r="M133">
        <f t="shared" si="2"/>
        <v>20</v>
      </c>
    </row>
    <row r="134" spans="1:13" x14ac:dyDescent="0.2">
      <c r="A134" t="s">
        <v>144</v>
      </c>
      <c r="B134">
        <v>0</v>
      </c>
      <c r="C134">
        <v>1</v>
      </c>
      <c r="D134">
        <v>2</v>
      </c>
      <c r="E134">
        <v>2</v>
      </c>
      <c r="F134">
        <v>3</v>
      </c>
      <c r="G134">
        <v>3</v>
      </c>
      <c r="H134">
        <v>2</v>
      </c>
      <c r="I134">
        <v>3</v>
      </c>
      <c r="J134">
        <v>2</v>
      </c>
      <c r="K134">
        <v>3</v>
      </c>
      <c r="L134">
        <v>3</v>
      </c>
      <c r="M134">
        <f t="shared" si="2"/>
        <v>23</v>
      </c>
    </row>
    <row r="135" spans="1:13" x14ac:dyDescent="0.2">
      <c r="A135" t="s">
        <v>145</v>
      </c>
      <c r="B135">
        <v>0</v>
      </c>
      <c r="C135">
        <v>3</v>
      </c>
      <c r="D135">
        <v>0</v>
      </c>
      <c r="E135">
        <v>1</v>
      </c>
      <c r="F135">
        <v>3</v>
      </c>
      <c r="G135">
        <v>2</v>
      </c>
      <c r="H135">
        <v>3</v>
      </c>
      <c r="I135">
        <v>2</v>
      </c>
      <c r="J135">
        <v>3</v>
      </c>
      <c r="K135">
        <v>3</v>
      </c>
      <c r="L135">
        <v>2</v>
      </c>
      <c r="M135">
        <f t="shared" si="2"/>
        <v>19</v>
      </c>
    </row>
    <row r="136" spans="1:13" x14ac:dyDescent="0.2">
      <c r="A136" t="s">
        <v>146</v>
      </c>
      <c r="B136">
        <v>1</v>
      </c>
      <c r="C136">
        <v>3</v>
      </c>
      <c r="D136">
        <v>1</v>
      </c>
      <c r="E136">
        <v>1</v>
      </c>
      <c r="F136">
        <v>3</v>
      </c>
      <c r="G136">
        <v>3</v>
      </c>
      <c r="H136">
        <v>3</v>
      </c>
      <c r="I136">
        <v>3</v>
      </c>
      <c r="J136">
        <v>2</v>
      </c>
      <c r="K136">
        <v>2</v>
      </c>
      <c r="L136">
        <v>2</v>
      </c>
      <c r="M136">
        <f t="shared" si="2"/>
        <v>20</v>
      </c>
    </row>
    <row r="137" spans="1:13" x14ac:dyDescent="0.2">
      <c r="A137" t="s">
        <v>147</v>
      </c>
      <c r="B137">
        <v>1</v>
      </c>
      <c r="C137">
        <v>2</v>
      </c>
      <c r="D137">
        <v>0</v>
      </c>
      <c r="E137">
        <v>1</v>
      </c>
      <c r="F137">
        <v>2</v>
      </c>
      <c r="G137">
        <v>2</v>
      </c>
      <c r="H137">
        <v>3</v>
      </c>
      <c r="I137">
        <v>2</v>
      </c>
      <c r="J137">
        <v>2</v>
      </c>
      <c r="K137">
        <v>3</v>
      </c>
      <c r="L137">
        <v>3</v>
      </c>
      <c r="M137">
        <f t="shared" si="2"/>
        <v>18</v>
      </c>
    </row>
    <row r="138" spans="1:13" x14ac:dyDescent="0.2">
      <c r="A138" t="s">
        <v>148</v>
      </c>
      <c r="B138">
        <v>0</v>
      </c>
      <c r="C138">
        <v>3</v>
      </c>
      <c r="D138">
        <v>0</v>
      </c>
      <c r="E138">
        <v>2</v>
      </c>
      <c r="F138">
        <v>3</v>
      </c>
      <c r="G138">
        <v>2</v>
      </c>
      <c r="H138">
        <v>3</v>
      </c>
      <c r="I138">
        <v>2</v>
      </c>
      <c r="J138">
        <v>3</v>
      </c>
      <c r="K138">
        <v>2</v>
      </c>
      <c r="L138">
        <v>3</v>
      </c>
      <c r="M138">
        <f t="shared" si="2"/>
        <v>20</v>
      </c>
    </row>
    <row r="139" spans="1:13" x14ac:dyDescent="0.2">
      <c r="A139" t="s">
        <v>149</v>
      </c>
      <c r="B139">
        <v>0</v>
      </c>
      <c r="C139">
        <v>1</v>
      </c>
      <c r="D139">
        <v>2</v>
      </c>
      <c r="E139">
        <v>3</v>
      </c>
      <c r="F139">
        <v>2</v>
      </c>
      <c r="G139">
        <v>3</v>
      </c>
      <c r="H139">
        <v>2</v>
      </c>
      <c r="I139">
        <v>2</v>
      </c>
      <c r="J139">
        <v>3</v>
      </c>
      <c r="K139">
        <v>2</v>
      </c>
      <c r="L139">
        <v>2</v>
      </c>
      <c r="M139">
        <f t="shared" si="2"/>
        <v>21</v>
      </c>
    </row>
    <row r="140" spans="1:13" x14ac:dyDescent="0.2">
      <c r="A140" t="s">
        <v>150</v>
      </c>
      <c r="B140">
        <v>1</v>
      </c>
      <c r="C140">
        <v>2</v>
      </c>
      <c r="D140">
        <v>0</v>
      </c>
      <c r="E140">
        <v>1</v>
      </c>
      <c r="F140">
        <v>0</v>
      </c>
      <c r="G140">
        <v>3</v>
      </c>
      <c r="H140">
        <v>2</v>
      </c>
      <c r="I140">
        <v>2</v>
      </c>
      <c r="J140">
        <v>2</v>
      </c>
      <c r="K140">
        <v>3</v>
      </c>
      <c r="L140">
        <v>2</v>
      </c>
      <c r="M140">
        <f t="shared" si="2"/>
        <v>15</v>
      </c>
    </row>
  </sheetData>
  <pageMargins left="0.7" right="0.7" top="0.75" bottom="0.75" header="0.3" footer="0.3"/>
  <ignoredErrors>
    <ignoredError sqref="M3:M14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728C-43BD-554F-98BC-7C210646C391}">
  <dimension ref="A3:G20"/>
  <sheetViews>
    <sheetView workbookViewId="0">
      <selection activeCell="A16" sqref="A16"/>
    </sheetView>
  </sheetViews>
  <sheetFormatPr baseColWidth="10" defaultRowHeight="16" x14ac:dyDescent="0.2"/>
  <cols>
    <col min="1" max="1" width="102.5" customWidth="1"/>
  </cols>
  <sheetData>
    <row r="3" spans="1:7" x14ac:dyDescent="0.2">
      <c r="A3" s="1" t="s">
        <v>151</v>
      </c>
    </row>
    <row r="4" spans="1:7" ht="20" x14ac:dyDescent="0.2">
      <c r="A4" s="2"/>
    </row>
    <row r="5" spans="1:7" ht="21" x14ac:dyDescent="0.25">
      <c r="A5" s="3" t="s">
        <v>152</v>
      </c>
      <c r="B5" s="4"/>
      <c r="C5" s="4"/>
      <c r="D5" s="4"/>
      <c r="E5" s="4"/>
      <c r="F5" s="4"/>
    </row>
    <row r="6" spans="1:7" ht="63" x14ac:dyDescent="0.2">
      <c r="A6" s="3" t="s">
        <v>168</v>
      </c>
      <c r="B6" s="7" t="s">
        <v>153</v>
      </c>
      <c r="C6" s="7" t="s">
        <v>154</v>
      </c>
      <c r="D6" s="7" t="s">
        <v>155</v>
      </c>
      <c r="E6" s="7" t="s">
        <v>156</v>
      </c>
      <c r="F6" s="7" t="s">
        <v>170</v>
      </c>
      <c r="G6" s="7" t="s">
        <v>156</v>
      </c>
    </row>
    <row r="7" spans="1:7" ht="20" x14ac:dyDescent="0.2">
      <c r="A7" s="3" t="s">
        <v>157</v>
      </c>
      <c r="B7" s="3">
        <v>0</v>
      </c>
      <c r="C7" s="3">
        <v>1</v>
      </c>
      <c r="D7" s="3">
        <v>2</v>
      </c>
      <c r="E7" s="8">
        <v>3</v>
      </c>
      <c r="F7" s="8">
        <v>3</v>
      </c>
      <c r="G7">
        <f>E7</f>
        <v>3</v>
      </c>
    </row>
    <row r="8" spans="1:7" ht="20" x14ac:dyDescent="0.2">
      <c r="A8" s="3" t="s">
        <v>158</v>
      </c>
      <c r="B8" s="3">
        <v>0</v>
      </c>
      <c r="C8" s="3">
        <v>1</v>
      </c>
      <c r="D8" s="3">
        <v>2</v>
      </c>
      <c r="E8" s="8">
        <v>3</v>
      </c>
      <c r="F8" s="8">
        <v>3</v>
      </c>
      <c r="G8">
        <f t="shared" ref="G8:G15" si="0">E8</f>
        <v>3</v>
      </c>
    </row>
    <row r="9" spans="1:7" ht="20" x14ac:dyDescent="0.2">
      <c r="A9" s="3" t="s">
        <v>159</v>
      </c>
      <c r="B9" s="3">
        <v>0</v>
      </c>
      <c r="C9" s="3">
        <v>1</v>
      </c>
      <c r="D9" s="3">
        <v>2</v>
      </c>
      <c r="E9" s="8">
        <v>3</v>
      </c>
      <c r="F9" s="8">
        <v>3</v>
      </c>
      <c r="G9">
        <f t="shared" si="0"/>
        <v>3</v>
      </c>
    </row>
    <row r="10" spans="1:7" ht="20" x14ac:dyDescent="0.2">
      <c r="A10" s="3" t="s">
        <v>160</v>
      </c>
      <c r="B10" s="3">
        <v>0</v>
      </c>
      <c r="C10" s="3">
        <v>1</v>
      </c>
      <c r="D10" s="3">
        <v>2</v>
      </c>
      <c r="E10" s="8">
        <v>3</v>
      </c>
      <c r="F10" s="8">
        <v>3</v>
      </c>
      <c r="G10">
        <f t="shared" si="0"/>
        <v>3</v>
      </c>
    </row>
    <row r="11" spans="1:7" ht="20" x14ac:dyDescent="0.2">
      <c r="A11" s="3" t="s">
        <v>161</v>
      </c>
      <c r="B11" s="3">
        <v>0</v>
      </c>
      <c r="C11" s="3">
        <v>1</v>
      </c>
      <c r="D11" s="3">
        <v>2</v>
      </c>
      <c r="E11" s="8">
        <v>3</v>
      </c>
      <c r="F11" s="8">
        <v>3</v>
      </c>
      <c r="G11">
        <f t="shared" si="0"/>
        <v>3</v>
      </c>
    </row>
    <row r="12" spans="1:7" ht="20" x14ac:dyDescent="0.2">
      <c r="A12" s="3" t="s">
        <v>162</v>
      </c>
      <c r="B12" s="3">
        <v>0</v>
      </c>
      <c r="C12" s="3">
        <v>1</v>
      </c>
      <c r="D12" s="3">
        <v>2</v>
      </c>
      <c r="E12" s="8">
        <v>3</v>
      </c>
      <c r="F12" s="8">
        <v>3</v>
      </c>
      <c r="G12">
        <f t="shared" si="0"/>
        <v>3</v>
      </c>
    </row>
    <row r="13" spans="1:7" ht="20" x14ac:dyDescent="0.2">
      <c r="A13" s="3" t="s">
        <v>163</v>
      </c>
      <c r="B13" s="3">
        <v>0</v>
      </c>
      <c r="C13" s="3">
        <v>1</v>
      </c>
      <c r="D13" s="3">
        <v>2</v>
      </c>
      <c r="E13" s="8">
        <v>3</v>
      </c>
      <c r="F13" s="8">
        <v>3</v>
      </c>
      <c r="G13">
        <f t="shared" si="0"/>
        <v>3</v>
      </c>
    </row>
    <row r="14" spans="1:7" ht="63" x14ac:dyDescent="0.2">
      <c r="A14" s="6" t="s">
        <v>164</v>
      </c>
      <c r="B14" s="3">
        <v>0</v>
      </c>
      <c r="C14" s="3">
        <v>1</v>
      </c>
      <c r="D14" s="3">
        <v>2</v>
      </c>
      <c r="E14" s="8">
        <v>3</v>
      </c>
      <c r="F14" s="8">
        <v>3</v>
      </c>
      <c r="G14">
        <f t="shared" si="0"/>
        <v>3</v>
      </c>
    </row>
    <row r="15" spans="1:7" ht="21" x14ac:dyDescent="0.2">
      <c r="A15" s="5" t="s">
        <v>165</v>
      </c>
      <c r="B15" s="3">
        <v>0</v>
      </c>
      <c r="C15" s="3">
        <v>1</v>
      </c>
      <c r="D15" s="3">
        <v>2</v>
      </c>
      <c r="E15" s="8">
        <v>3</v>
      </c>
      <c r="F15" s="8">
        <v>3</v>
      </c>
      <c r="G15">
        <f t="shared" si="0"/>
        <v>3</v>
      </c>
    </row>
    <row r="16" spans="1:7" ht="22" x14ac:dyDescent="0.25">
      <c r="A16" s="5" t="s">
        <v>169</v>
      </c>
      <c r="B16" s="8">
        <v>0</v>
      </c>
      <c r="C16" s="3">
        <v>1</v>
      </c>
      <c r="D16" s="3">
        <v>2</v>
      </c>
      <c r="E16" s="3">
        <v>3</v>
      </c>
      <c r="F16" s="4">
        <v>0</v>
      </c>
      <c r="G16">
        <f>3-B16</f>
        <v>3</v>
      </c>
    </row>
    <row r="17" spans="1:6" ht="21" x14ac:dyDescent="0.25">
      <c r="A17" s="3" t="s">
        <v>166</v>
      </c>
      <c r="B17" s="4"/>
      <c r="C17" s="4"/>
      <c r="D17" s="4"/>
      <c r="E17" s="4"/>
      <c r="F17" s="4"/>
    </row>
    <row r="18" spans="1:6" ht="21" x14ac:dyDescent="0.25">
      <c r="A18" s="4"/>
      <c r="B18" s="4"/>
      <c r="C18" s="4"/>
      <c r="D18" s="4"/>
      <c r="E18" s="4"/>
      <c r="F18" s="4"/>
    </row>
    <row r="19" spans="1:6" ht="21" x14ac:dyDescent="0.25">
      <c r="A19" s="4"/>
      <c r="B19" s="4"/>
      <c r="C19" s="4"/>
      <c r="D19" s="4"/>
      <c r="E19" s="4"/>
      <c r="F19" s="4"/>
    </row>
    <row r="20" spans="1:6" ht="21" x14ac:dyDescent="0.25">
      <c r="A20" s="4"/>
      <c r="B20" s="4"/>
      <c r="C20" s="4"/>
      <c r="D20" s="4"/>
      <c r="E20" s="4"/>
      <c r="F2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EE66-7228-F348-955C-C6332384DA41}">
  <dimension ref="A2:AJ154"/>
  <sheetViews>
    <sheetView tabSelected="1" zoomScaleNormal="100" workbookViewId="0">
      <selection activeCell="C6" sqref="C6"/>
    </sheetView>
  </sheetViews>
  <sheetFormatPr baseColWidth="10" defaultRowHeight="16" x14ac:dyDescent="0.2"/>
  <cols>
    <col min="4" max="4" width="11.6640625" bestFit="1" customWidth="1"/>
  </cols>
  <sheetData>
    <row r="2" spans="1:32" x14ac:dyDescent="0.2">
      <c r="D2" s="14" t="s">
        <v>0</v>
      </c>
      <c r="E2" s="14" t="s">
        <v>1</v>
      </c>
      <c r="F2" s="14" t="s">
        <v>2</v>
      </c>
      <c r="G2" s="14" t="s">
        <v>3</v>
      </c>
      <c r="H2" s="14" t="s">
        <v>4</v>
      </c>
      <c r="I2" s="14" t="s">
        <v>5</v>
      </c>
      <c r="J2" s="14" t="s">
        <v>6</v>
      </c>
      <c r="K2" s="14" t="s">
        <v>7</v>
      </c>
      <c r="L2" s="14" t="s">
        <v>8</v>
      </c>
      <c r="M2" s="15" t="s">
        <v>167</v>
      </c>
    </row>
    <row r="3" spans="1:32" x14ac:dyDescent="0.2">
      <c r="C3" t="s">
        <v>171</v>
      </c>
      <c r="D3" s="12">
        <f>AVERAGE(D16:D154)</f>
        <v>1.2230215827338129</v>
      </c>
      <c r="E3" s="12">
        <f>AVERAGE(E16:E154)</f>
        <v>1.5539568345323742</v>
      </c>
      <c r="F3" s="12">
        <f>AVERAGE(F16:F154)</f>
        <v>2.1151079136690649</v>
      </c>
      <c r="G3" s="12">
        <f>AVERAGE(G16:G154)</f>
        <v>2.2374100719424459</v>
      </c>
      <c r="H3" s="12">
        <f>AVERAGE(H16:H154)</f>
        <v>2.2949640287769784</v>
      </c>
      <c r="I3" s="12">
        <f>AVERAGE(I16:I154)</f>
        <v>2.3453237410071943</v>
      </c>
      <c r="J3" s="12">
        <f>AVERAGE(J16:J154)</f>
        <v>2.3956834532374103</v>
      </c>
      <c r="K3" s="12">
        <f>AVERAGE(K16:K154)</f>
        <v>2.4532374100719423</v>
      </c>
      <c r="L3" s="12">
        <f>AVERAGE(L16:L154)</f>
        <v>2.4244604316546763</v>
      </c>
      <c r="M3" s="12">
        <f>AVERAGE(M16:M154)</f>
        <v>19.043165467625901</v>
      </c>
    </row>
    <row r="4" spans="1:32" x14ac:dyDescent="0.2">
      <c r="C4" t="s">
        <v>172</v>
      </c>
      <c r="D4" s="12">
        <f>_xlfn.VAR.S(D16:D154)</f>
        <v>1.1890313835887811</v>
      </c>
      <c r="E4" s="12">
        <f>_xlfn.VAR.S(E16:E154)</f>
        <v>1.3938066937754143</v>
      </c>
      <c r="F4" s="12">
        <f>_xlfn.VAR.S(F16:F154)</f>
        <v>0.95766864769054327</v>
      </c>
      <c r="G4" s="12">
        <f>_xlfn.VAR.S(G16:G154)</f>
        <v>0.84902512772390781</v>
      </c>
      <c r="H4" s="12">
        <f>_xlfn.VAR.S(H16:H154)</f>
        <v>0.7312063392764051</v>
      </c>
      <c r="I4" s="12">
        <f>_xlfn.VAR.S(I16:I154)</f>
        <v>0.56104681472213525</v>
      </c>
      <c r="J4" s="12">
        <f>_xlfn.VAR.S(J16:J154)</f>
        <v>0.44374934834740914</v>
      </c>
      <c r="K4" s="12">
        <f>_xlfn.VAR.S(K16:K154)</f>
        <v>0.36555103743092454</v>
      </c>
      <c r="L4" s="12">
        <f>_xlfn.VAR.S(L16:L154)</f>
        <v>0.31852778646647861</v>
      </c>
      <c r="M4" s="12">
        <f>_xlfn.VAR.S(M16:M154)</f>
        <v>21.824210197059735</v>
      </c>
    </row>
    <row r="5" spans="1:32" x14ac:dyDescent="0.2">
      <c r="C5" t="s">
        <v>173</v>
      </c>
      <c r="D5" s="12">
        <f>_xlfn.STDEV.S(D16:D154)</f>
        <v>1.0904271564798729</v>
      </c>
      <c r="E5" s="12">
        <f>_xlfn.STDEV.S(E16:E154)</f>
        <v>1.1805959062166083</v>
      </c>
      <c r="F5" s="12">
        <f>_xlfn.STDEV.S(F16:F154)</f>
        <v>0.97860546068910903</v>
      </c>
      <c r="G5" s="12">
        <f>_xlfn.STDEV.S(G16:G154)</f>
        <v>0.92142559532710389</v>
      </c>
      <c r="H5" s="12">
        <f>_xlfn.STDEV.S(H16:H154)</f>
        <v>0.85510603978477728</v>
      </c>
      <c r="I5" s="12">
        <f>_xlfn.STDEV.S(I16:I154)</f>
        <v>0.74903058330226757</v>
      </c>
      <c r="J5" s="12">
        <f>_xlfn.STDEV.S(J16:J154)</f>
        <v>0.66614514060181296</v>
      </c>
      <c r="K5" s="12">
        <f>_xlfn.STDEV.S(K16:K154)</f>
        <v>0.60460816851157784</v>
      </c>
      <c r="L5" s="12">
        <f>_xlfn.STDEV.S(L16:L154)</f>
        <v>0.56438265960824718</v>
      </c>
      <c r="M5" s="12">
        <f>_xlfn.STDEV.S(M16:M154)</f>
        <v>4.6716389198074522</v>
      </c>
    </row>
    <row r="6" spans="1:32" x14ac:dyDescent="0.2">
      <c r="C6" t="s">
        <v>174</v>
      </c>
      <c r="D6" s="12">
        <f>D4-(D5)^2</f>
        <v>0</v>
      </c>
      <c r="E6" s="12">
        <f t="shared" ref="E6:M6" si="0">E4-(E5)^2</f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</row>
    <row r="8" spans="1:32" x14ac:dyDescent="0.2">
      <c r="D8" s="12">
        <f>_xlfn.VAR.S(D16:L154)</f>
        <v>0.91855475619504434</v>
      </c>
    </row>
    <row r="10" spans="1:32" ht="17" thickBot="1" x14ac:dyDescent="0.25">
      <c r="S10" s="14" t="s">
        <v>0</v>
      </c>
      <c r="T10" s="14" t="s">
        <v>1</v>
      </c>
      <c r="U10" s="14" t="s">
        <v>2</v>
      </c>
      <c r="V10" s="14" t="s">
        <v>3</v>
      </c>
      <c r="W10" s="14" t="s">
        <v>4</v>
      </c>
      <c r="X10" s="14" t="s">
        <v>5</v>
      </c>
      <c r="Y10" s="14" t="s">
        <v>6</v>
      </c>
      <c r="Z10" s="14" t="s">
        <v>7</v>
      </c>
      <c r="AA10" s="14" t="s">
        <v>8</v>
      </c>
      <c r="AB10" s="15"/>
    </row>
    <row r="11" spans="1:32" x14ac:dyDescent="0.2">
      <c r="R11" t="s">
        <v>172</v>
      </c>
      <c r="S11" s="28">
        <v>1.1890313835887811</v>
      </c>
      <c r="T11" s="28">
        <v>1.3938066937754143</v>
      </c>
      <c r="U11" s="28">
        <v>0.95766864769054327</v>
      </c>
      <c r="V11" s="28">
        <v>0.84902512772390781</v>
      </c>
      <c r="W11" s="28">
        <v>0.7312063392764051</v>
      </c>
      <c r="X11" s="28">
        <v>0.56104681472213525</v>
      </c>
      <c r="Y11" s="28">
        <v>0.44374934834740914</v>
      </c>
      <c r="Z11" s="28">
        <v>0.36555103743092454</v>
      </c>
      <c r="AA11" s="29">
        <v>0.31852778646647861</v>
      </c>
      <c r="AB11" s="12">
        <f>SUM(S11:AA11)</f>
        <v>6.8096131790219996</v>
      </c>
    </row>
    <row r="12" spans="1:32" x14ac:dyDescent="0.2">
      <c r="S12" s="24"/>
      <c r="T12" s="24"/>
      <c r="U12" s="24"/>
      <c r="V12" s="24"/>
      <c r="W12" s="24"/>
      <c r="X12" s="24"/>
      <c r="Y12" s="24"/>
      <c r="Z12" s="24"/>
      <c r="AA12" s="22"/>
    </row>
    <row r="13" spans="1:32" x14ac:dyDescent="0.2">
      <c r="S13" s="24"/>
      <c r="T13" s="24"/>
      <c r="U13" s="24"/>
      <c r="V13" s="24"/>
      <c r="W13" s="24"/>
      <c r="X13" s="24"/>
      <c r="Y13" s="24"/>
      <c r="Z13" s="24"/>
      <c r="AA13" s="22"/>
    </row>
    <row r="14" spans="1:32" x14ac:dyDescent="0.2">
      <c r="S14" s="24"/>
      <c r="T14" s="24"/>
      <c r="U14" s="24"/>
      <c r="V14" s="24"/>
      <c r="W14" s="24"/>
      <c r="X14" s="24"/>
      <c r="Y14" s="24"/>
      <c r="Z14" s="24"/>
      <c r="AA14" s="22"/>
    </row>
    <row r="15" spans="1:32" ht="17" thickBot="1" x14ac:dyDescent="0.25">
      <c r="A15" s="13" t="s">
        <v>9</v>
      </c>
      <c r="B15" s="14" t="s">
        <v>10</v>
      </c>
      <c r="C15" s="14" t="s">
        <v>11</v>
      </c>
      <c r="D15" s="14" t="s">
        <v>0</v>
      </c>
      <c r="E15" s="14" t="s">
        <v>1</v>
      </c>
      <c r="F15" s="14" t="s">
        <v>2</v>
      </c>
      <c r="G15" s="14" t="s">
        <v>3</v>
      </c>
      <c r="H15" s="14" t="s">
        <v>4</v>
      </c>
      <c r="I15" s="14" t="s">
        <v>5</v>
      </c>
      <c r="J15" s="14" t="s">
        <v>6</v>
      </c>
      <c r="K15" s="14" t="s">
        <v>7</v>
      </c>
      <c r="L15" s="14" t="s">
        <v>8</v>
      </c>
      <c r="M15" s="15" t="s">
        <v>167</v>
      </c>
      <c r="S15" s="25" t="s">
        <v>0</v>
      </c>
      <c r="T15" s="25" t="s">
        <v>1</v>
      </c>
      <c r="U15" s="25" t="s">
        <v>2</v>
      </c>
      <c r="V15" s="25" t="s">
        <v>3</v>
      </c>
      <c r="W15" s="25" t="s">
        <v>4</v>
      </c>
      <c r="X15" s="25" t="s">
        <v>5</v>
      </c>
      <c r="Y15" s="25" t="s">
        <v>6</v>
      </c>
      <c r="Z15" s="25" t="s">
        <v>7</v>
      </c>
      <c r="AA15" s="23" t="s">
        <v>8</v>
      </c>
    </row>
    <row r="16" spans="1:32" ht="17" thickBot="1" x14ac:dyDescent="0.25">
      <c r="A16" s="16" t="s">
        <v>12</v>
      </c>
      <c r="B16" s="17">
        <v>1</v>
      </c>
      <c r="C16" s="17">
        <v>3</v>
      </c>
      <c r="D16" s="17">
        <v>2</v>
      </c>
      <c r="E16" s="17">
        <v>3</v>
      </c>
      <c r="F16" s="17">
        <v>3</v>
      </c>
      <c r="G16" s="17">
        <v>2</v>
      </c>
      <c r="H16" s="17">
        <v>3</v>
      </c>
      <c r="I16" s="17">
        <v>3</v>
      </c>
      <c r="J16" s="17">
        <v>3</v>
      </c>
      <c r="K16" s="17">
        <v>2</v>
      </c>
      <c r="L16" s="17">
        <v>3</v>
      </c>
      <c r="M16" s="18">
        <f>SUM(D16:L16)</f>
        <v>24</v>
      </c>
      <c r="R16" s="14" t="s">
        <v>0</v>
      </c>
      <c r="S16" s="30">
        <f>_xlfn.COVARIANCE.S($D$16:$D$154,D$16:D$154)</f>
        <v>1.1890313835887809</v>
      </c>
      <c r="T16" s="27">
        <f>_xlfn.COVARIANCE.S($D$16:$D$154,E$16:E$154)</f>
        <v>0.78860389948910403</v>
      </c>
      <c r="U16" s="27">
        <f>_xlfn.COVARIANCE.S($D$16:$D$154,F$16:F$154)</f>
        <v>0.24225836721926822</v>
      </c>
      <c r="V16" s="27">
        <f t="shared" ref="V16:Z16" si="1">_xlfn.COVARIANCE.S($D$16:$D$154,G$16:G$154)</f>
        <v>0.22927744760713159</v>
      </c>
      <c r="W16" s="27">
        <f t="shared" si="1"/>
        <v>0.10040663121676566</v>
      </c>
      <c r="X16" s="27">
        <f t="shared" si="1"/>
        <v>0.21228234803461585</v>
      </c>
      <c r="Y16" s="27">
        <f t="shared" si="1"/>
        <v>5.6042122823480277E-2</v>
      </c>
      <c r="Z16" s="27">
        <f t="shared" si="1"/>
        <v>-1.4857679074131977E-2</v>
      </c>
      <c r="AA16" s="26">
        <f>_xlfn.COVARIANCE.S($D$16:$D$154,L$16:L$154)</f>
        <v>7.1316859555833417E-2</v>
      </c>
      <c r="AC16" s="12">
        <f>SUM($S16:$AA16)-S$11</f>
        <v>1.685329996872067</v>
      </c>
      <c r="AD16" s="12">
        <f>SUM(S16:AA16)</f>
        <v>2.8743613804608481</v>
      </c>
      <c r="AF16" s="12">
        <f>SUM(T16:AA16)</f>
        <v>1.685329996872067</v>
      </c>
    </row>
    <row r="17" spans="1:36" ht="17" thickBot="1" x14ac:dyDescent="0.25">
      <c r="A17" s="19" t="s">
        <v>13</v>
      </c>
      <c r="B17" s="20">
        <v>1</v>
      </c>
      <c r="C17" s="20">
        <v>3</v>
      </c>
      <c r="D17" s="20">
        <v>0</v>
      </c>
      <c r="E17" s="20">
        <v>1</v>
      </c>
      <c r="F17" s="20">
        <v>3</v>
      </c>
      <c r="G17" s="20">
        <v>3</v>
      </c>
      <c r="H17" s="20">
        <v>3</v>
      </c>
      <c r="I17" s="20">
        <v>2</v>
      </c>
      <c r="J17" s="20">
        <v>3</v>
      </c>
      <c r="K17" s="20">
        <v>3</v>
      </c>
      <c r="L17" s="20">
        <v>3</v>
      </c>
      <c r="M17" s="21">
        <f t="shared" ref="M17:M80" si="2">SUM(D17:L17)</f>
        <v>21</v>
      </c>
      <c r="R17" s="14" t="s">
        <v>1</v>
      </c>
      <c r="S17" s="12">
        <f>_xlfn.COVARIANCE.S($E$16:$E$154,D$16:D$154)</f>
        <v>0.78860389948910403</v>
      </c>
      <c r="T17" s="30">
        <f t="shared" ref="T17:AA17" si="3">_xlfn.COVARIANCE.S($E$16:$E$154,E$16:E$154)</f>
        <v>1.3938066937754148</v>
      </c>
      <c r="U17" s="27">
        <f t="shared" si="3"/>
        <v>0.60243978730059455</v>
      </c>
      <c r="V17" s="27">
        <f t="shared" si="3"/>
        <v>0.46173495985820051</v>
      </c>
      <c r="W17" s="27">
        <f t="shared" si="3"/>
        <v>0.28469398394328016</v>
      </c>
      <c r="X17" s="27">
        <f t="shared" si="3"/>
        <v>0.27108747784381193</v>
      </c>
      <c r="Y17" s="27">
        <f t="shared" si="3"/>
        <v>8.3567928266082572E-2</v>
      </c>
      <c r="Z17" s="27">
        <f t="shared" si="3"/>
        <v>5.1454488583046631E-2</v>
      </c>
      <c r="AA17" s="26">
        <f t="shared" si="3"/>
        <v>6.0264831612970658E-2</v>
      </c>
      <c r="AC17" s="12">
        <f>SUM($S17:$AA17)-T$11</f>
        <v>2.6038473568970915</v>
      </c>
      <c r="AD17" s="12">
        <f t="shared" ref="AD17:AD24" si="4">SUM(S17:AA17)</f>
        <v>3.9976540506725056</v>
      </c>
      <c r="AF17" s="12">
        <f>SUM(U17:AA17)</f>
        <v>1.815243457407987</v>
      </c>
    </row>
    <row r="18" spans="1:36" ht="17" thickBot="1" x14ac:dyDescent="0.25">
      <c r="A18" s="16" t="s">
        <v>14</v>
      </c>
      <c r="B18" s="17">
        <v>1</v>
      </c>
      <c r="C18" s="17">
        <v>1</v>
      </c>
      <c r="D18" s="17">
        <v>1</v>
      </c>
      <c r="E18" s="17">
        <v>1</v>
      </c>
      <c r="F18" s="17">
        <v>3</v>
      </c>
      <c r="G18" s="17">
        <v>3</v>
      </c>
      <c r="H18" s="17">
        <v>2</v>
      </c>
      <c r="I18" s="17">
        <v>3</v>
      </c>
      <c r="J18" s="17">
        <v>3</v>
      </c>
      <c r="K18" s="17">
        <v>2</v>
      </c>
      <c r="L18" s="17">
        <v>3</v>
      </c>
      <c r="M18" s="18">
        <f t="shared" si="2"/>
        <v>21</v>
      </c>
      <c r="R18" s="14" t="s">
        <v>2</v>
      </c>
      <c r="S18" s="12">
        <f>_xlfn.COVARIANCE.S($F$16:$F$154,D$16:D$154)</f>
        <v>0.24225836721926822</v>
      </c>
      <c r="T18" s="12">
        <f t="shared" ref="T18:AA18" si="5">_xlfn.COVARIANCE.S($F$16:$F$154,E$16:E$154)</f>
        <v>0.60243978730059455</v>
      </c>
      <c r="U18" s="30">
        <f t="shared" si="5"/>
        <v>0.95766864769054183</v>
      </c>
      <c r="V18" s="27">
        <f t="shared" si="5"/>
        <v>0.59566260035449825</v>
      </c>
      <c r="W18" s="27">
        <f t="shared" si="5"/>
        <v>0.42232301115629206</v>
      </c>
      <c r="X18" s="27">
        <f t="shared" si="5"/>
        <v>0.26431029089771657</v>
      </c>
      <c r="Y18" s="27">
        <f t="shared" si="5"/>
        <v>0.14252945469711192</v>
      </c>
      <c r="Z18" s="27">
        <f t="shared" si="5"/>
        <v>8.5131894484412482E-2</v>
      </c>
      <c r="AA18" s="26">
        <f t="shared" si="5"/>
        <v>-5.7345428005421374E-3</v>
      </c>
      <c r="AC18" s="12">
        <f>SUM($S18:$AA18)-U$11</f>
        <v>2.3489208633093499</v>
      </c>
      <c r="AD18" s="12">
        <f t="shared" si="4"/>
        <v>3.3065895109998933</v>
      </c>
      <c r="AF18" s="12">
        <f>SUM(V18:AA18)</f>
        <v>1.504222708789489</v>
      </c>
    </row>
    <row r="19" spans="1:36" ht="17" thickBot="1" x14ac:dyDescent="0.25">
      <c r="A19" s="19" t="s">
        <v>15</v>
      </c>
      <c r="B19" s="20">
        <v>1</v>
      </c>
      <c r="C19" s="20">
        <v>2</v>
      </c>
      <c r="D19" s="20">
        <v>0</v>
      </c>
      <c r="E19" s="20">
        <v>3</v>
      </c>
      <c r="F19" s="20">
        <v>2</v>
      </c>
      <c r="G19" s="20">
        <v>3</v>
      </c>
      <c r="H19" s="20">
        <v>2</v>
      </c>
      <c r="I19" s="20">
        <v>2</v>
      </c>
      <c r="J19" s="20">
        <v>3</v>
      </c>
      <c r="K19" s="20">
        <v>2</v>
      </c>
      <c r="L19" s="20">
        <v>3</v>
      </c>
      <c r="M19" s="21">
        <f t="shared" si="2"/>
        <v>20</v>
      </c>
      <c r="R19" s="14" t="s">
        <v>3</v>
      </c>
      <c r="S19" s="12">
        <f>_xlfn.COVARIANCE.S($G$16:$G$154,D$16:D$154)</f>
        <v>0.22927744760713159</v>
      </c>
      <c r="T19" s="12">
        <f t="shared" ref="T19:AA19" si="6">_xlfn.COVARIANCE.S($G$16:$G$154,E$16:E$154)</f>
        <v>0.46173495985820051</v>
      </c>
      <c r="U19" s="12">
        <f t="shared" si="6"/>
        <v>0.59566260035449825</v>
      </c>
      <c r="V19" s="30">
        <f t="shared" si="6"/>
        <v>0.84902512772390704</v>
      </c>
      <c r="W19" s="27">
        <f t="shared" si="6"/>
        <v>0.45120425398811398</v>
      </c>
      <c r="X19" s="27">
        <f t="shared" si="6"/>
        <v>0.30148055468668566</v>
      </c>
      <c r="Y19" s="27">
        <f t="shared" si="6"/>
        <v>0.20248149306641688</v>
      </c>
      <c r="Z19" s="27">
        <f t="shared" si="6"/>
        <v>0.10176206860598477</v>
      </c>
      <c r="AA19" s="26">
        <f t="shared" si="6"/>
        <v>3.6179751850693415E-2</v>
      </c>
      <c r="AC19" s="12">
        <f>SUM($S19:$AA19)-V$11</f>
        <v>2.3797831300177243</v>
      </c>
      <c r="AD19" s="12">
        <f t="shared" si="4"/>
        <v>3.2288082577416319</v>
      </c>
      <c r="AF19" s="12">
        <f>SUM(W19:AA19)</f>
        <v>1.0931081221978949</v>
      </c>
    </row>
    <row r="20" spans="1:36" ht="17" thickBot="1" x14ac:dyDescent="0.25">
      <c r="A20" s="16" t="s">
        <v>16</v>
      </c>
      <c r="B20" s="17">
        <v>1</v>
      </c>
      <c r="C20" s="17">
        <v>2</v>
      </c>
      <c r="D20" s="17">
        <v>2</v>
      </c>
      <c r="E20" s="17">
        <v>2</v>
      </c>
      <c r="F20" s="17">
        <v>2</v>
      </c>
      <c r="G20" s="17">
        <v>3</v>
      </c>
      <c r="H20" s="17">
        <v>2</v>
      </c>
      <c r="I20" s="17">
        <v>3</v>
      </c>
      <c r="J20" s="17">
        <v>2</v>
      </c>
      <c r="K20" s="17">
        <v>3</v>
      </c>
      <c r="L20" s="17">
        <v>3</v>
      </c>
      <c r="M20" s="18">
        <f t="shared" si="2"/>
        <v>22</v>
      </c>
      <c r="R20" s="14" t="s">
        <v>4</v>
      </c>
      <c r="S20" s="12">
        <f>_xlfn.COVARIANCE.S($H$16:$H$154,D$16:D$154)</f>
        <v>0.10040663121676566</v>
      </c>
      <c r="T20" s="12">
        <f t="shared" ref="T20:AA20" si="7">_xlfn.COVARIANCE.S($H$16:$H$154,E$16:E$154)</f>
        <v>0.28469398394328016</v>
      </c>
      <c r="U20" s="12">
        <f t="shared" si="7"/>
        <v>0.42232301115629206</v>
      </c>
      <c r="V20" s="12">
        <f t="shared" si="7"/>
        <v>0.45120425398811398</v>
      </c>
      <c r="W20" s="30">
        <f t="shared" si="7"/>
        <v>0.7312063392764051</v>
      </c>
      <c r="X20" s="27">
        <f t="shared" si="7"/>
        <v>0.31769367115003661</v>
      </c>
      <c r="Y20" s="27">
        <f t="shared" si="7"/>
        <v>0.15780419142946506</v>
      </c>
      <c r="Z20" s="27">
        <f t="shared" si="7"/>
        <v>0.14795120425398814</v>
      </c>
      <c r="AA20" s="26">
        <f t="shared" si="7"/>
        <v>5.505161088520482E-2</v>
      </c>
      <c r="AC20" s="12">
        <f>SUM($S20:$AA20)-W$11</f>
        <v>1.9371285580231472</v>
      </c>
      <c r="AD20" s="12">
        <f t="shared" si="4"/>
        <v>2.6683348972995522</v>
      </c>
      <c r="AF20" s="12">
        <f>SUM(X20:AA20)</f>
        <v>0.6785006777186946</v>
      </c>
    </row>
    <row r="21" spans="1:36" ht="17" thickBot="1" x14ac:dyDescent="0.25">
      <c r="A21" s="19" t="s">
        <v>17</v>
      </c>
      <c r="B21" s="20">
        <v>0</v>
      </c>
      <c r="C21" s="20">
        <v>2</v>
      </c>
      <c r="D21" s="20">
        <v>1</v>
      </c>
      <c r="E21" s="20">
        <v>2</v>
      </c>
      <c r="F21" s="20">
        <v>3</v>
      </c>
      <c r="G21" s="20">
        <v>2</v>
      </c>
      <c r="H21" s="20">
        <v>3</v>
      </c>
      <c r="I21" s="20">
        <v>3</v>
      </c>
      <c r="J21" s="20">
        <v>3</v>
      </c>
      <c r="K21" s="20">
        <v>3</v>
      </c>
      <c r="L21" s="20">
        <v>2</v>
      </c>
      <c r="M21" s="21">
        <f t="shared" si="2"/>
        <v>22</v>
      </c>
      <c r="R21" s="14" t="s">
        <v>5</v>
      </c>
      <c r="S21" s="12">
        <f>_xlfn.COVARIANCE.S($I$16:$I$154,D$16:D$154)</f>
        <v>0.21228234803461585</v>
      </c>
      <c r="T21" s="12">
        <f t="shared" ref="T21:AA21" si="8">_xlfn.COVARIANCE.S($I$16:$I$154,E$16:E$154)</f>
        <v>0.27108747784381193</v>
      </c>
      <c r="U21" s="12">
        <f t="shared" si="8"/>
        <v>0.26431029089771657</v>
      </c>
      <c r="V21" s="12">
        <f t="shared" si="8"/>
        <v>0.30148055468668566</v>
      </c>
      <c r="W21" s="12">
        <f t="shared" si="8"/>
        <v>0.31769367115003661</v>
      </c>
      <c r="X21" s="30">
        <f t="shared" si="8"/>
        <v>0.5610468147221358</v>
      </c>
      <c r="Y21" s="27">
        <f t="shared" si="8"/>
        <v>0.23193619017829223</v>
      </c>
      <c r="Z21" s="27">
        <f t="shared" si="8"/>
        <v>0.16119278490251271</v>
      </c>
      <c r="AA21" s="26">
        <f t="shared" si="8"/>
        <v>8.424564696069238E-2</v>
      </c>
      <c r="AC21" s="12">
        <f>SUM($S21:$AA21)-X$11</f>
        <v>1.8442289646543646</v>
      </c>
      <c r="AD21" s="12">
        <f t="shared" si="4"/>
        <v>2.4052757793764998</v>
      </c>
      <c r="AF21" s="12">
        <f>SUM(Y21:AA21)</f>
        <v>0.47737462204149728</v>
      </c>
    </row>
    <row r="22" spans="1:36" ht="17" thickBot="1" x14ac:dyDescent="0.25">
      <c r="A22" s="16" t="s">
        <v>18</v>
      </c>
      <c r="B22" s="17">
        <v>1</v>
      </c>
      <c r="C22" s="17">
        <v>3</v>
      </c>
      <c r="D22" s="17">
        <v>0</v>
      </c>
      <c r="E22" s="17">
        <v>0</v>
      </c>
      <c r="F22" s="17">
        <v>3</v>
      </c>
      <c r="G22" s="17">
        <v>2</v>
      </c>
      <c r="H22" s="17">
        <v>3</v>
      </c>
      <c r="I22" s="17">
        <v>3</v>
      </c>
      <c r="J22" s="17">
        <v>2</v>
      </c>
      <c r="K22" s="17">
        <v>2</v>
      </c>
      <c r="L22" s="17">
        <v>3</v>
      </c>
      <c r="M22" s="18">
        <f t="shared" si="2"/>
        <v>18</v>
      </c>
      <c r="R22" s="14" t="s">
        <v>6</v>
      </c>
      <c r="S22" s="12">
        <f>_xlfn.COVARIANCE.S($J$16:$J$154,D$16:D$154)</f>
        <v>5.6042122823480277E-2</v>
      </c>
      <c r="T22" s="12">
        <f t="shared" ref="T22:AA22" si="9">_xlfn.COVARIANCE.S($J$16:$J$154,E$16:E$154)</f>
        <v>8.3567928266082572E-2</v>
      </c>
      <c r="U22" s="12">
        <f t="shared" si="9"/>
        <v>0.14252945469711192</v>
      </c>
      <c r="V22" s="12">
        <f t="shared" si="9"/>
        <v>0.20248149306641688</v>
      </c>
      <c r="W22" s="12">
        <f t="shared" si="9"/>
        <v>0.15780419142946506</v>
      </c>
      <c r="X22" s="12">
        <f t="shared" si="9"/>
        <v>0.23193619017829223</v>
      </c>
      <c r="Y22" s="30">
        <f t="shared" si="9"/>
        <v>0.44374934834741003</v>
      </c>
      <c r="Z22" s="27">
        <f t="shared" si="9"/>
        <v>9.472422062350111E-2</v>
      </c>
      <c r="AA22" s="26">
        <f t="shared" si="9"/>
        <v>9.8946929412991505E-2</v>
      </c>
      <c r="AC22" s="12">
        <f>SUM($S22:$AA22)-Y$11</f>
        <v>1.0680325304973424</v>
      </c>
      <c r="AD22" s="12">
        <f t="shared" si="4"/>
        <v>1.5117818788447515</v>
      </c>
      <c r="AF22" s="12">
        <f>SUM(Z22:AA22)</f>
        <v>0.1936711500364926</v>
      </c>
    </row>
    <row r="23" spans="1:36" ht="17" thickBot="1" x14ac:dyDescent="0.25">
      <c r="A23" s="19" t="s">
        <v>19</v>
      </c>
      <c r="B23" s="20">
        <v>1</v>
      </c>
      <c r="C23" s="20">
        <v>2</v>
      </c>
      <c r="D23" s="20">
        <v>3</v>
      </c>
      <c r="E23" s="20">
        <v>3</v>
      </c>
      <c r="F23" s="20">
        <v>3</v>
      </c>
      <c r="G23" s="20">
        <v>2</v>
      </c>
      <c r="H23" s="20">
        <v>3</v>
      </c>
      <c r="I23" s="20">
        <v>2</v>
      </c>
      <c r="J23" s="20">
        <v>2</v>
      </c>
      <c r="K23" s="20">
        <v>3</v>
      </c>
      <c r="L23" s="20">
        <v>2</v>
      </c>
      <c r="M23" s="21">
        <f t="shared" si="2"/>
        <v>23</v>
      </c>
      <c r="R23" s="14" t="s">
        <v>7</v>
      </c>
      <c r="S23" s="12">
        <f>_xlfn.COVARIANCE.S($K$16:$K$154,D$16:D$154)</f>
        <v>-1.4857679074131977E-2</v>
      </c>
      <c r="T23" s="12">
        <f t="shared" ref="T23:AA23" si="10">_xlfn.COVARIANCE.S($K$16:$K$154,E$16:E$154)</f>
        <v>5.1454488583046631E-2</v>
      </c>
      <c r="U23" s="12">
        <f t="shared" si="10"/>
        <v>8.5131894484412482E-2</v>
      </c>
      <c r="V23" s="12">
        <f t="shared" si="10"/>
        <v>0.10176206860598477</v>
      </c>
      <c r="W23" s="12">
        <f t="shared" si="10"/>
        <v>0.14795120425398814</v>
      </c>
      <c r="X23" s="12">
        <f t="shared" si="10"/>
        <v>0.16119278490251271</v>
      </c>
      <c r="Y23" s="12">
        <f t="shared" si="10"/>
        <v>9.472422062350111E-2</v>
      </c>
      <c r="Z23" s="30">
        <f t="shared" si="10"/>
        <v>0.36555103743092421</v>
      </c>
      <c r="AA23" s="26">
        <f t="shared" si="10"/>
        <v>5.9847773954749349E-2</v>
      </c>
      <c r="AC23" s="12">
        <f>SUM($S23:$AA23)-Z$11</f>
        <v>0.6872067563340627</v>
      </c>
      <c r="AD23" s="12">
        <f t="shared" si="4"/>
        <v>1.0527577937649872</v>
      </c>
      <c r="AF23" s="12">
        <f>SUM(AA23)</f>
        <v>5.9847773954749349E-2</v>
      </c>
    </row>
    <row r="24" spans="1:36" ht="17" thickBot="1" x14ac:dyDescent="0.25">
      <c r="A24" s="16" t="s">
        <v>20</v>
      </c>
      <c r="B24" s="17">
        <v>0</v>
      </c>
      <c r="C24" s="17">
        <v>2</v>
      </c>
      <c r="D24" s="17">
        <v>3</v>
      </c>
      <c r="E24" s="17">
        <v>3</v>
      </c>
      <c r="F24" s="17">
        <v>3</v>
      </c>
      <c r="G24" s="17">
        <v>2</v>
      </c>
      <c r="H24" s="17">
        <v>2</v>
      </c>
      <c r="I24" s="17">
        <v>3</v>
      </c>
      <c r="J24" s="17">
        <v>2</v>
      </c>
      <c r="K24" s="17">
        <v>3</v>
      </c>
      <c r="L24" s="17">
        <v>2</v>
      </c>
      <c r="M24" s="18">
        <f t="shared" si="2"/>
        <v>23</v>
      </c>
      <c r="R24" s="14" t="s">
        <v>8</v>
      </c>
      <c r="S24" s="12">
        <f>_xlfn.COVARIANCE.S($L$16:$L$154,D$16:D$154)</f>
        <v>7.1316859555833417E-2</v>
      </c>
      <c r="T24" s="12">
        <f t="shared" ref="T24:AA24" si="11">_xlfn.COVARIANCE.S($L$16:$L$154,E$16:E$154)</f>
        <v>6.0264831612970658E-2</v>
      </c>
      <c r="U24" s="12">
        <f t="shared" si="11"/>
        <v>-5.7345428005421374E-3</v>
      </c>
      <c r="V24" s="12">
        <f t="shared" si="11"/>
        <v>3.6179751850693415E-2</v>
      </c>
      <c r="W24" s="12">
        <f t="shared" si="11"/>
        <v>5.505161088520482E-2</v>
      </c>
      <c r="X24" s="12">
        <f t="shared" si="11"/>
        <v>8.424564696069238E-2</v>
      </c>
      <c r="Y24" s="12">
        <f t="shared" si="11"/>
        <v>9.8946929412991505E-2</v>
      </c>
      <c r="Z24" s="12">
        <f t="shared" si="11"/>
        <v>5.9847773954749349E-2</v>
      </c>
      <c r="AA24" s="30">
        <f t="shared" si="11"/>
        <v>0.31852778646647967</v>
      </c>
      <c r="AC24" s="12">
        <f>SUM($S24:$AA24)-AA$11</f>
        <v>0.46011886143259439</v>
      </c>
      <c r="AD24" s="12">
        <f t="shared" si="4"/>
        <v>0.77864664789907301</v>
      </c>
    </row>
    <row r="25" spans="1:36" x14ac:dyDescent="0.2">
      <c r="A25" s="19" t="s">
        <v>21</v>
      </c>
      <c r="B25" s="20">
        <v>1</v>
      </c>
      <c r="C25" s="20">
        <v>1</v>
      </c>
      <c r="D25" s="20">
        <v>0</v>
      </c>
      <c r="E25" s="20">
        <v>0</v>
      </c>
      <c r="F25" s="20">
        <v>0</v>
      </c>
      <c r="G25" s="20">
        <v>0</v>
      </c>
      <c r="H25" s="20">
        <v>1</v>
      </c>
      <c r="I25" s="20">
        <v>0</v>
      </c>
      <c r="J25" s="20">
        <v>0</v>
      </c>
      <c r="K25" s="20">
        <v>2</v>
      </c>
      <c r="L25" s="20">
        <v>3</v>
      </c>
      <c r="M25" s="21">
        <f t="shared" si="2"/>
        <v>6</v>
      </c>
    </row>
    <row r="26" spans="1:36" x14ac:dyDescent="0.2">
      <c r="A26" s="16" t="s">
        <v>22</v>
      </c>
      <c r="B26" s="17">
        <v>0</v>
      </c>
      <c r="C26" s="17">
        <v>3</v>
      </c>
      <c r="D26" s="17">
        <v>3</v>
      </c>
      <c r="E26" s="17">
        <v>2</v>
      </c>
      <c r="F26" s="17">
        <v>2</v>
      </c>
      <c r="G26" s="17">
        <v>3</v>
      </c>
      <c r="H26" s="17">
        <v>3</v>
      </c>
      <c r="I26" s="17">
        <v>3</v>
      </c>
      <c r="J26" s="17">
        <v>3</v>
      </c>
      <c r="K26" s="17">
        <v>3</v>
      </c>
      <c r="L26" s="17">
        <v>2</v>
      </c>
      <c r="M26" s="18">
        <f t="shared" si="2"/>
        <v>24</v>
      </c>
      <c r="S26" s="12">
        <f>SUM(S16:S24)-S11</f>
        <v>1.685329996872067</v>
      </c>
      <c r="T26" s="12">
        <f t="shared" ref="T26:AA26" si="12">SUM(T16:T24)-T11</f>
        <v>2.6038473568970915</v>
      </c>
      <c r="U26" s="12">
        <f t="shared" si="12"/>
        <v>2.3489208633093499</v>
      </c>
      <c r="V26" s="12">
        <f t="shared" si="12"/>
        <v>2.3797831300177243</v>
      </c>
      <c r="W26" s="12">
        <f t="shared" si="12"/>
        <v>1.9371285580231472</v>
      </c>
      <c r="X26" s="12">
        <f t="shared" si="12"/>
        <v>1.8442289646543646</v>
      </c>
      <c r="Y26" s="12">
        <f t="shared" si="12"/>
        <v>1.0680325304973424</v>
      </c>
      <c r="Z26" s="12">
        <f t="shared" si="12"/>
        <v>0.6872067563340627</v>
      </c>
      <c r="AA26" s="12">
        <f t="shared" si="12"/>
        <v>0.46011886143259439</v>
      </c>
    </row>
    <row r="27" spans="1:36" x14ac:dyDescent="0.2">
      <c r="A27" s="19" t="s">
        <v>23</v>
      </c>
      <c r="B27" s="20">
        <v>0</v>
      </c>
      <c r="C27" s="20">
        <v>3</v>
      </c>
      <c r="D27" s="20">
        <v>0</v>
      </c>
      <c r="E27" s="20">
        <v>0</v>
      </c>
      <c r="F27" s="20">
        <v>1</v>
      </c>
      <c r="G27" s="20">
        <v>3</v>
      </c>
      <c r="H27" s="20">
        <v>3</v>
      </c>
      <c r="I27" s="20">
        <v>2</v>
      </c>
      <c r="J27" s="20">
        <v>3</v>
      </c>
      <c r="K27" s="20">
        <v>2</v>
      </c>
      <c r="L27" s="20">
        <v>3</v>
      </c>
      <c r="M27" s="21">
        <f t="shared" si="2"/>
        <v>17</v>
      </c>
      <c r="S27" s="12">
        <f>SUM(S16:S24)</f>
        <v>2.8743613804608481</v>
      </c>
      <c r="T27" s="12">
        <f t="shared" ref="T27:AA27" si="13">SUM(T16:T24)</f>
        <v>3.9976540506725056</v>
      </c>
      <c r="U27" s="12">
        <f t="shared" si="13"/>
        <v>3.3065895109998933</v>
      </c>
      <c r="V27" s="12">
        <f t="shared" si="13"/>
        <v>3.2288082577416319</v>
      </c>
      <c r="W27" s="12">
        <f t="shared" si="13"/>
        <v>2.6683348972995522</v>
      </c>
      <c r="X27" s="12">
        <f t="shared" si="13"/>
        <v>2.4052757793764998</v>
      </c>
      <c r="Y27" s="12">
        <f t="shared" si="13"/>
        <v>1.5117818788447515</v>
      </c>
      <c r="Z27" s="12">
        <f t="shared" si="13"/>
        <v>1.0527577937649872</v>
      </c>
      <c r="AA27" s="12">
        <f t="shared" si="13"/>
        <v>0.77864664789907301</v>
      </c>
    </row>
    <row r="28" spans="1:36" x14ac:dyDescent="0.2">
      <c r="A28" s="16" t="s">
        <v>24</v>
      </c>
      <c r="B28" s="17">
        <v>1</v>
      </c>
      <c r="C28" s="17">
        <v>2</v>
      </c>
      <c r="D28" s="17">
        <v>0</v>
      </c>
      <c r="E28" s="17">
        <v>0</v>
      </c>
      <c r="F28" s="17">
        <v>2</v>
      </c>
      <c r="G28" s="17">
        <v>2</v>
      </c>
      <c r="H28" s="17">
        <v>2</v>
      </c>
      <c r="I28" s="17">
        <v>2</v>
      </c>
      <c r="J28" s="17">
        <v>3</v>
      </c>
      <c r="K28" s="17">
        <v>3</v>
      </c>
      <c r="L28" s="17">
        <v>2</v>
      </c>
      <c r="M28" s="18">
        <f t="shared" si="2"/>
        <v>16</v>
      </c>
      <c r="AB28" s="12">
        <f>SUM(S30:Z30)</f>
        <v>7.5072985090188729</v>
      </c>
      <c r="AC28" t="s">
        <v>175</v>
      </c>
    </row>
    <row r="29" spans="1:36" x14ac:dyDescent="0.2">
      <c r="A29" s="19" t="s">
        <v>25</v>
      </c>
      <c r="B29" s="20">
        <v>1</v>
      </c>
      <c r="C29" s="20">
        <v>2</v>
      </c>
      <c r="D29" s="20">
        <v>2</v>
      </c>
      <c r="E29" s="20">
        <v>3</v>
      </c>
      <c r="F29" s="20">
        <v>3</v>
      </c>
      <c r="G29" s="20">
        <v>3</v>
      </c>
      <c r="H29" s="20">
        <v>3</v>
      </c>
      <c r="I29" s="20">
        <v>3</v>
      </c>
      <c r="J29" s="20">
        <v>3</v>
      </c>
      <c r="K29" s="20">
        <v>3</v>
      </c>
      <c r="L29" s="20">
        <v>3</v>
      </c>
      <c r="M29" s="21">
        <f t="shared" si="2"/>
        <v>26</v>
      </c>
      <c r="AB29" s="12">
        <f>AB28*2</f>
        <v>15.014597018037746</v>
      </c>
      <c r="AC29" t="s">
        <v>181</v>
      </c>
    </row>
    <row r="30" spans="1:36" x14ac:dyDescent="0.2">
      <c r="A30" s="16" t="s">
        <v>26</v>
      </c>
      <c r="B30" s="17">
        <v>0</v>
      </c>
      <c r="C30" s="17">
        <v>2</v>
      </c>
      <c r="D30" s="17">
        <v>2</v>
      </c>
      <c r="E30" s="17">
        <v>2</v>
      </c>
      <c r="F30" s="17">
        <v>2</v>
      </c>
      <c r="G30" s="17">
        <v>3</v>
      </c>
      <c r="H30" s="17">
        <v>2</v>
      </c>
      <c r="I30" s="17">
        <v>2</v>
      </c>
      <c r="J30" s="17">
        <v>3</v>
      </c>
      <c r="K30" s="17">
        <v>3</v>
      </c>
      <c r="L30" s="17">
        <v>2</v>
      </c>
      <c r="M30" s="18">
        <f t="shared" si="2"/>
        <v>21</v>
      </c>
      <c r="S30" s="12">
        <f>SUM(S17:S24)</f>
        <v>1.685329996872067</v>
      </c>
      <c r="T30" s="12">
        <f>SUM(T18:T24)</f>
        <v>1.815243457407987</v>
      </c>
      <c r="U30" s="12">
        <f>SUM(U19:U24)</f>
        <v>1.504222708789489</v>
      </c>
      <c r="V30" s="12">
        <f>SUM(V20:V24)</f>
        <v>1.0931081221978949</v>
      </c>
      <c r="W30" s="12">
        <f>SUM(W21:W24)</f>
        <v>0.6785006777186946</v>
      </c>
      <c r="X30" s="12">
        <f>SUM(X22:X24)</f>
        <v>0.47737462204149728</v>
      </c>
      <c r="Y30" s="12">
        <f>SUM(Y23:Y24)</f>
        <v>0.1936711500364926</v>
      </c>
      <c r="Z30" s="12">
        <f>SUM(Z24)</f>
        <v>5.9847773954749349E-2</v>
      </c>
      <c r="AB30" s="12">
        <f>AB29+AB11</f>
        <v>21.824210197059745</v>
      </c>
      <c r="AC30" t="s">
        <v>176</v>
      </c>
      <c r="AF30" t="s">
        <v>177</v>
      </c>
      <c r="AG30">
        <f>COUNT(S11:AA11)</f>
        <v>9</v>
      </c>
      <c r="AI30" s="31" t="s">
        <v>182</v>
      </c>
      <c r="AJ30" s="31">
        <f>(AG30/AG31)*(1-(AG32/AB30))</f>
        <v>0.77397630854784161</v>
      </c>
    </row>
    <row r="31" spans="1:36" x14ac:dyDescent="0.2">
      <c r="A31" s="19" t="s">
        <v>27</v>
      </c>
      <c r="B31" s="20">
        <v>1</v>
      </c>
      <c r="C31" s="20">
        <v>1</v>
      </c>
      <c r="D31" s="20">
        <v>2</v>
      </c>
      <c r="E31" s="20">
        <v>3</v>
      </c>
      <c r="F31" s="20">
        <v>2</v>
      </c>
      <c r="G31" s="20">
        <v>2</v>
      </c>
      <c r="H31" s="20">
        <v>2</v>
      </c>
      <c r="I31" s="20">
        <v>2</v>
      </c>
      <c r="J31" s="20">
        <v>2</v>
      </c>
      <c r="K31" s="20">
        <v>2</v>
      </c>
      <c r="L31" s="20">
        <v>3</v>
      </c>
      <c r="M31" s="21">
        <f t="shared" si="2"/>
        <v>20</v>
      </c>
      <c r="AF31" t="s">
        <v>178</v>
      </c>
      <c r="AG31">
        <f>AG30-1</f>
        <v>8</v>
      </c>
    </row>
    <row r="32" spans="1:36" x14ac:dyDescent="0.2">
      <c r="A32" s="16" t="s">
        <v>28</v>
      </c>
      <c r="B32" s="17">
        <v>0</v>
      </c>
      <c r="C32" s="17">
        <v>3</v>
      </c>
      <c r="D32" s="17">
        <v>3</v>
      </c>
      <c r="E32" s="17">
        <v>3</v>
      </c>
      <c r="F32" s="17">
        <v>2</v>
      </c>
      <c r="G32" s="17">
        <v>2</v>
      </c>
      <c r="H32" s="17">
        <v>2</v>
      </c>
      <c r="I32" s="17">
        <v>2</v>
      </c>
      <c r="J32" s="17">
        <v>3</v>
      </c>
      <c r="K32" s="17">
        <v>2</v>
      </c>
      <c r="L32" s="17">
        <v>2</v>
      </c>
      <c r="M32" s="18">
        <f t="shared" si="2"/>
        <v>21</v>
      </c>
      <c r="AF32" t="s">
        <v>179</v>
      </c>
      <c r="AG32" s="12">
        <f>AB11</f>
        <v>6.8096131790219996</v>
      </c>
    </row>
    <row r="33" spans="1:33" x14ac:dyDescent="0.2">
      <c r="A33" s="19" t="s">
        <v>29</v>
      </c>
      <c r="B33" s="20">
        <v>0</v>
      </c>
      <c r="C33" s="20">
        <v>3</v>
      </c>
      <c r="D33" s="20">
        <v>2</v>
      </c>
      <c r="E33" s="20">
        <v>2</v>
      </c>
      <c r="F33" s="20">
        <v>3</v>
      </c>
      <c r="G33" s="20">
        <v>3</v>
      </c>
      <c r="H33" s="20">
        <v>3</v>
      </c>
      <c r="I33" s="20">
        <v>3</v>
      </c>
      <c r="J33" s="20">
        <v>2</v>
      </c>
      <c r="K33" s="20">
        <v>2</v>
      </c>
      <c r="L33" s="20">
        <v>2</v>
      </c>
      <c r="M33" s="21">
        <f t="shared" si="2"/>
        <v>22</v>
      </c>
      <c r="AF33" t="s">
        <v>180</v>
      </c>
      <c r="AG33" s="12">
        <f>AB29</f>
        <v>15.014597018037746</v>
      </c>
    </row>
    <row r="34" spans="1:33" x14ac:dyDescent="0.2">
      <c r="A34" s="16" t="s">
        <v>30</v>
      </c>
      <c r="B34" s="17">
        <v>0</v>
      </c>
      <c r="C34" s="17">
        <v>1</v>
      </c>
      <c r="D34" s="17">
        <v>2</v>
      </c>
      <c r="E34" s="17">
        <v>3</v>
      </c>
      <c r="F34" s="17">
        <v>2</v>
      </c>
      <c r="G34" s="17">
        <v>2</v>
      </c>
      <c r="H34" s="17">
        <v>3</v>
      </c>
      <c r="I34" s="17">
        <v>2</v>
      </c>
      <c r="J34" s="17">
        <v>3</v>
      </c>
      <c r="K34" s="17">
        <v>2</v>
      </c>
      <c r="L34" s="17">
        <v>3</v>
      </c>
      <c r="M34" s="18">
        <f t="shared" si="2"/>
        <v>22</v>
      </c>
    </row>
    <row r="35" spans="1:33" x14ac:dyDescent="0.2">
      <c r="A35" s="19" t="s">
        <v>31</v>
      </c>
      <c r="B35" s="20">
        <v>1</v>
      </c>
      <c r="C35" s="20">
        <v>3</v>
      </c>
      <c r="D35" s="20">
        <v>1</v>
      </c>
      <c r="E35" s="20">
        <v>2</v>
      </c>
      <c r="F35" s="20">
        <v>2</v>
      </c>
      <c r="G35" s="20">
        <v>3</v>
      </c>
      <c r="H35" s="20">
        <v>2</v>
      </c>
      <c r="I35" s="20">
        <v>2</v>
      </c>
      <c r="J35" s="20">
        <v>2</v>
      </c>
      <c r="K35" s="20">
        <v>2</v>
      </c>
      <c r="L35" s="20">
        <v>2</v>
      </c>
      <c r="M35" s="21">
        <f t="shared" si="2"/>
        <v>18</v>
      </c>
    </row>
    <row r="36" spans="1:33" x14ac:dyDescent="0.2">
      <c r="A36" s="16" t="s">
        <v>32</v>
      </c>
      <c r="B36" s="17">
        <v>0</v>
      </c>
      <c r="C36" s="17">
        <v>1</v>
      </c>
      <c r="D36" s="17">
        <v>0</v>
      </c>
      <c r="E36" s="17">
        <v>0</v>
      </c>
      <c r="F36" s="17">
        <v>2</v>
      </c>
      <c r="G36" s="17">
        <v>3</v>
      </c>
      <c r="H36" s="17">
        <v>3</v>
      </c>
      <c r="I36" s="17">
        <v>3</v>
      </c>
      <c r="J36" s="17">
        <v>2</v>
      </c>
      <c r="K36" s="17">
        <v>2</v>
      </c>
      <c r="L36" s="17">
        <v>2</v>
      </c>
      <c r="M36" s="18">
        <f t="shared" si="2"/>
        <v>17</v>
      </c>
    </row>
    <row r="37" spans="1:33" x14ac:dyDescent="0.2">
      <c r="A37" s="19" t="s">
        <v>33</v>
      </c>
      <c r="B37" s="20">
        <v>1</v>
      </c>
      <c r="C37" s="20">
        <v>2</v>
      </c>
      <c r="D37" s="20">
        <v>0</v>
      </c>
      <c r="E37" s="20">
        <v>1</v>
      </c>
      <c r="F37" s="20">
        <v>2</v>
      </c>
      <c r="G37" s="20">
        <v>3</v>
      </c>
      <c r="H37" s="20">
        <v>2</v>
      </c>
      <c r="I37" s="20">
        <v>2</v>
      </c>
      <c r="J37" s="20">
        <v>2</v>
      </c>
      <c r="K37" s="20">
        <v>2</v>
      </c>
      <c r="L37" s="20">
        <v>3</v>
      </c>
      <c r="M37" s="21">
        <f t="shared" si="2"/>
        <v>17</v>
      </c>
    </row>
    <row r="38" spans="1:33" x14ac:dyDescent="0.2">
      <c r="A38" s="16" t="s">
        <v>34</v>
      </c>
      <c r="B38" s="17">
        <v>0</v>
      </c>
      <c r="C38" s="17">
        <v>3</v>
      </c>
      <c r="D38" s="17">
        <v>2</v>
      </c>
      <c r="E38" s="17">
        <v>2</v>
      </c>
      <c r="F38" s="17">
        <v>3</v>
      </c>
      <c r="G38" s="17">
        <v>3</v>
      </c>
      <c r="H38" s="17">
        <v>3</v>
      </c>
      <c r="I38" s="17">
        <v>2</v>
      </c>
      <c r="J38" s="17">
        <v>2</v>
      </c>
      <c r="K38" s="17">
        <v>2</v>
      </c>
      <c r="L38" s="17">
        <v>2</v>
      </c>
      <c r="M38" s="18">
        <f t="shared" si="2"/>
        <v>21</v>
      </c>
    </row>
    <row r="39" spans="1:33" x14ac:dyDescent="0.2">
      <c r="A39" s="19" t="s">
        <v>35</v>
      </c>
      <c r="B39" s="20">
        <v>0</v>
      </c>
      <c r="C39" s="20">
        <v>1</v>
      </c>
      <c r="D39" s="20">
        <v>0</v>
      </c>
      <c r="E39" s="20">
        <v>3</v>
      </c>
      <c r="F39" s="20">
        <v>2</v>
      </c>
      <c r="G39" s="20">
        <v>2</v>
      </c>
      <c r="H39" s="20">
        <v>3</v>
      </c>
      <c r="I39" s="20">
        <v>2</v>
      </c>
      <c r="J39" s="20">
        <v>3</v>
      </c>
      <c r="K39" s="20">
        <v>2</v>
      </c>
      <c r="L39" s="20">
        <v>2</v>
      </c>
      <c r="M39" s="21">
        <f t="shared" si="2"/>
        <v>19</v>
      </c>
    </row>
    <row r="40" spans="1:33" x14ac:dyDescent="0.2">
      <c r="A40" s="16" t="s">
        <v>36</v>
      </c>
      <c r="B40" s="17">
        <v>0</v>
      </c>
      <c r="C40" s="17">
        <v>3</v>
      </c>
      <c r="D40" s="17">
        <v>1</v>
      </c>
      <c r="E40" s="17">
        <v>0</v>
      </c>
      <c r="F40" s="17">
        <v>0</v>
      </c>
      <c r="G40" s="17">
        <v>0</v>
      </c>
      <c r="H40" s="17">
        <v>1</v>
      </c>
      <c r="I40" s="17">
        <v>3</v>
      </c>
      <c r="J40" s="17">
        <v>3</v>
      </c>
      <c r="K40" s="17">
        <v>3</v>
      </c>
      <c r="L40" s="17">
        <v>3</v>
      </c>
      <c r="M40" s="18">
        <f t="shared" si="2"/>
        <v>14</v>
      </c>
    </row>
    <row r="41" spans="1:33" x14ac:dyDescent="0.2">
      <c r="A41" s="19" t="s">
        <v>37</v>
      </c>
      <c r="B41" s="20">
        <v>1</v>
      </c>
      <c r="C41" s="20">
        <v>1</v>
      </c>
      <c r="D41" s="20">
        <v>2</v>
      </c>
      <c r="E41" s="20">
        <v>2</v>
      </c>
      <c r="F41" s="20">
        <v>2</v>
      </c>
      <c r="G41" s="20">
        <v>2</v>
      </c>
      <c r="H41" s="20">
        <v>2</v>
      </c>
      <c r="I41" s="20">
        <v>2</v>
      </c>
      <c r="J41" s="20">
        <v>2</v>
      </c>
      <c r="K41" s="20">
        <v>3</v>
      </c>
      <c r="L41" s="20">
        <v>3</v>
      </c>
      <c r="M41" s="21">
        <f t="shared" si="2"/>
        <v>20</v>
      </c>
    </row>
    <row r="42" spans="1:33" x14ac:dyDescent="0.2">
      <c r="A42" s="16" t="s">
        <v>38</v>
      </c>
      <c r="B42" s="17">
        <v>1</v>
      </c>
      <c r="C42" s="17">
        <v>1</v>
      </c>
      <c r="D42" s="17">
        <v>3</v>
      </c>
      <c r="E42" s="17">
        <v>3</v>
      </c>
      <c r="F42" s="17">
        <v>3</v>
      </c>
      <c r="G42" s="17">
        <v>2</v>
      </c>
      <c r="H42" s="17">
        <v>2</v>
      </c>
      <c r="I42" s="17">
        <v>3</v>
      </c>
      <c r="J42" s="17">
        <v>2</v>
      </c>
      <c r="K42" s="17">
        <v>3</v>
      </c>
      <c r="L42" s="17">
        <v>2</v>
      </c>
      <c r="M42" s="18">
        <f t="shared" si="2"/>
        <v>23</v>
      </c>
    </row>
    <row r="43" spans="1:33" x14ac:dyDescent="0.2">
      <c r="A43" s="19" t="s">
        <v>39</v>
      </c>
      <c r="B43" s="20">
        <v>0</v>
      </c>
      <c r="C43" s="20">
        <v>2</v>
      </c>
      <c r="D43" s="20">
        <v>2</v>
      </c>
      <c r="E43" s="20">
        <v>2</v>
      </c>
      <c r="F43" s="20">
        <v>3</v>
      </c>
      <c r="G43" s="20">
        <v>3</v>
      </c>
      <c r="H43" s="20">
        <v>3</v>
      </c>
      <c r="I43" s="20">
        <v>2</v>
      </c>
      <c r="J43" s="20">
        <v>3</v>
      </c>
      <c r="K43" s="20">
        <v>3</v>
      </c>
      <c r="L43" s="20">
        <v>3</v>
      </c>
      <c r="M43" s="21">
        <f t="shared" si="2"/>
        <v>24</v>
      </c>
    </row>
    <row r="44" spans="1:33" x14ac:dyDescent="0.2">
      <c r="A44" s="16" t="s">
        <v>40</v>
      </c>
      <c r="B44" s="17">
        <v>0</v>
      </c>
      <c r="C44" s="17">
        <v>2</v>
      </c>
      <c r="D44" s="17">
        <v>0</v>
      </c>
      <c r="E44" s="17">
        <v>2</v>
      </c>
      <c r="F44" s="17">
        <v>3</v>
      </c>
      <c r="G44" s="17">
        <v>3</v>
      </c>
      <c r="H44" s="17">
        <v>2</v>
      </c>
      <c r="I44" s="17">
        <v>2</v>
      </c>
      <c r="J44" s="17">
        <v>3</v>
      </c>
      <c r="K44" s="17">
        <v>3</v>
      </c>
      <c r="L44" s="17">
        <v>2</v>
      </c>
      <c r="M44" s="18">
        <f t="shared" si="2"/>
        <v>20</v>
      </c>
    </row>
    <row r="45" spans="1:33" x14ac:dyDescent="0.2">
      <c r="A45" s="19" t="s">
        <v>41</v>
      </c>
      <c r="B45" s="20">
        <v>1</v>
      </c>
      <c r="C45" s="20">
        <v>3</v>
      </c>
      <c r="D45" s="20">
        <v>1</v>
      </c>
      <c r="E45" s="20">
        <v>0</v>
      </c>
      <c r="F45" s="20">
        <v>0</v>
      </c>
      <c r="G45" s="20">
        <v>0</v>
      </c>
      <c r="H45" s="20">
        <v>3</v>
      </c>
      <c r="I45" s="20">
        <v>2</v>
      </c>
      <c r="J45" s="20">
        <v>2</v>
      </c>
      <c r="K45" s="20">
        <v>3</v>
      </c>
      <c r="L45" s="20">
        <v>3</v>
      </c>
      <c r="M45" s="21">
        <f t="shared" si="2"/>
        <v>14</v>
      </c>
    </row>
    <row r="46" spans="1:33" x14ac:dyDescent="0.2">
      <c r="A46" s="16" t="s">
        <v>42</v>
      </c>
      <c r="B46" s="17">
        <v>0</v>
      </c>
      <c r="C46" s="17">
        <v>2</v>
      </c>
      <c r="D46" s="17">
        <v>0</v>
      </c>
      <c r="E46" s="17">
        <v>0</v>
      </c>
      <c r="F46" s="17">
        <v>2</v>
      </c>
      <c r="G46" s="17">
        <v>2</v>
      </c>
      <c r="H46" s="17">
        <v>3</v>
      </c>
      <c r="I46" s="17">
        <v>3</v>
      </c>
      <c r="J46" s="17">
        <v>3</v>
      </c>
      <c r="K46" s="17">
        <v>3</v>
      </c>
      <c r="L46" s="17">
        <v>3</v>
      </c>
      <c r="M46" s="18">
        <f t="shared" si="2"/>
        <v>19</v>
      </c>
    </row>
    <row r="47" spans="1:33" x14ac:dyDescent="0.2">
      <c r="A47" s="19" t="s">
        <v>43</v>
      </c>
      <c r="B47" s="20">
        <v>0</v>
      </c>
      <c r="C47" s="20">
        <v>1</v>
      </c>
      <c r="D47" s="20">
        <v>1</v>
      </c>
      <c r="E47" s="20">
        <v>0</v>
      </c>
      <c r="F47" s="20">
        <v>1</v>
      </c>
      <c r="G47" s="20">
        <v>0</v>
      </c>
      <c r="H47" s="20">
        <v>0</v>
      </c>
      <c r="I47" s="20">
        <v>0</v>
      </c>
      <c r="J47" s="20">
        <v>1</v>
      </c>
      <c r="K47" s="20">
        <v>1</v>
      </c>
      <c r="L47" s="20">
        <v>2</v>
      </c>
      <c r="M47" s="21">
        <f t="shared" si="2"/>
        <v>6</v>
      </c>
    </row>
    <row r="48" spans="1:33" x14ac:dyDescent="0.2">
      <c r="A48" s="16" t="s">
        <v>44</v>
      </c>
      <c r="B48" s="17">
        <v>1</v>
      </c>
      <c r="C48" s="17">
        <v>3</v>
      </c>
      <c r="D48" s="17">
        <v>3</v>
      </c>
      <c r="E48" s="17">
        <v>3</v>
      </c>
      <c r="F48" s="17">
        <v>3</v>
      </c>
      <c r="G48" s="17">
        <v>3</v>
      </c>
      <c r="H48" s="17">
        <v>2</v>
      </c>
      <c r="I48" s="17">
        <v>2</v>
      </c>
      <c r="J48" s="17">
        <v>3</v>
      </c>
      <c r="K48" s="17">
        <v>2</v>
      </c>
      <c r="L48" s="17">
        <v>3</v>
      </c>
      <c r="M48" s="18">
        <f t="shared" si="2"/>
        <v>24</v>
      </c>
    </row>
    <row r="49" spans="1:13" x14ac:dyDescent="0.2">
      <c r="A49" s="19" t="s">
        <v>45</v>
      </c>
      <c r="B49" s="20">
        <v>0</v>
      </c>
      <c r="C49" s="20">
        <v>3</v>
      </c>
      <c r="D49" s="20">
        <v>0</v>
      </c>
      <c r="E49" s="20">
        <v>0</v>
      </c>
      <c r="F49" s="20">
        <v>1</v>
      </c>
      <c r="G49" s="20">
        <v>0</v>
      </c>
      <c r="H49" s="20">
        <v>0</v>
      </c>
      <c r="I49" s="20">
        <v>2</v>
      </c>
      <c r="J49" s="20">
        <v>2</v>
      </c>
      <c r="K49" s="20">
        <v>2</v>
      </c>
      <c r="L49" s="20">
        <v>2</v>
      </c>
      <c r="M49" s="21">
        <f t="shared" si="2"/>
        <v>9</v>
      </c>
    </row>
    <row r="50" spans="1:13" x14ac:dyDescent="0.2">
      <c r="A50" s="16" t="s">
        <v>46</v>
      </c>
      <c r="B50" s="17">
        <v>1</v>
      </c>
      <c r="C50" s="17">
        <v>1</v>
      </c>
      <c r="D50" s="17">
        <v>1</v>
      </c>
      <c r="E50" s="17">
        <v>3</v>
      </c>
      <c r="F50" s="17">
        <v>3</v>
      </c>
      <c r="G50" s="17">
        <v>2</v>
      </c>
      <c r="H50" s="17">
        <v>3</v>
      </c>
      <c r="I50" s="17">
        <v>2</v>
      </c>
      <c r="J50" s="17">
        <v>3</v>
      </c>
      <c r="K50" s="17">
        <v>3</v>
      </c>
      <c r="L50" s="17">
        <v>3</v>
      </c>
      <c r="M50" s="18">
        <f t="shared" si="2"/>
        <v>23</v>
      </c>
    </row>
    <row r="51" spans="1:13" x14ac:dyDescent="0.2">
      <c r="A51" s="19" t="s">
        <v>47</v>
      </c>
      <c r="B51" s="20">
        <v>0</v>
      </c>
      <c r="C51" s="20">
        <v>2</v>
      </c>
      <c r="D51" s="20">
        <v>2</v>
      </c>
      <c r="E51" s="20">
        <v>3</v>
      </c>
      <c r="F51" s="20">
        <v>3</v>
      </c>
      <c r="G51" s="20">
        <v>3</v>
      </c>
      <c r="H51" s="20">
        <v>3</v>
      </c>
      <c r="I51" s="20">
        <v>2</v>
      </c>
      <c r="J51" s="20">
        <v>2</v>
      </c>
      <c r="K51" s="20">
        <v>3</v>
      </c>
      <c r="L51" s="20">
        <v>3</v>
      </c>
      <c r="M51" s="21">
        <f t="shared" si="2"/>
        <v>24</v>
      </c>
    </row>
    <row r="52" spans="1:13" x14ac:dyDescent="0.2">
      <c r="A52" s="16" t="s">
        <v>48</v>
      </c>
      <c r="B52" s="17">
        <v>0</v>
      </c>
      <c r="C52" s="17">
        <v>2</v>
      </c>
      <c r="D52" s="17">
        <v>1</v>
      </c>
      <c r="E52" s="17">
        <v>2</v>
      </c>
      <c r="F52" s="17">
        <v>3</v>
      </c>
      <c r="G52" s="17">
        <v>3</v>
      </c>
      <c r="H52" s="17">
        <v>3</v>
      </c>
      <c r="I52" s="17">
        <v>3</v>
      </c>
      <c r="J52" s="17">
        <v>2</v>
      </c>
      <c r="K52" s="17">
        <v>3</v>
      </c>
      <c r="L52" s="17">
        <v>2</v>
      </c>
      <c r="M52" s="18">
        <f t="shared" si="2"/>
        <v>22</v>
      </c>
    </row>
    <row r="53" spans="1:13" x14ac:dyDescent="0.2">
      <c r="A53" s="19" t="s">
        <v>49</v>
      </c>
      <c r="B53" s="20">
        <v>1</v>
      </c>
      <c r="C53" s="20">
        <v>3</v>
      </c>
      <c r="D53" s="20">
        <v>1</v>
      </c>
      <c r="E53" s="20">
        <v>1</v>
      </c>
      <c r="F53" s="20">
        <v>0</v>
      </c>
      <c r="G53" s="20">
        <v>1</v>
      </c>
      <c r="H53" s="20">
        <v>0</v>
      </c>
      <c r="I53" s="20">
        <v>3</v>
      </c>
      <c r="J53" s="20">
        <v>3</v>
      </c>
      <c r="K53" s="20">
        <v>3</v>
      </c>
      <c r="L53" s="20">
        <v>2</v>
      </c>
      <c r="M53" s="21">
        <f t="shared" si="2"/>
        <v>14</v>
      </c>
    </row>
    <row r="54" spans="1:13" x14ac:dyDescent="0.2">
      <c r="A54" s="16" t="s">
        <v>50</v>
      </c>
      <c r="B54" s="17">
        <v>0</v>
      </c>
      <c r="C54" s="17">
        <v>1</v>
      </c>
      <c r="D54" s="17">
        <v>3</v>
      </c>
      <c r="E54" s="17">
        <v>2</v>
      </c>
      <c r="F54" s="17">
        <v>2</v>
      </c>
      <c r="G54" s="17">
        <v>3</v>
      </c>
      <c r="H54" s="17">
        <v>2</v>
      </c>
      <c r="I54" s="17">
        <v>3</v>
      </c>
      <c r="J54" s="17">
        <v>3</v>
      </c>
      <c r="K54" s="17">
        <v>2</v>
      </c>
      <c r="L54" s="17">
        <v>3</v>
      </c>
      <c r="M54" s="18">
        <f t="shared" si="2"/>
        <v>23</v>
      </c>
    </row>
    <row r="55" spans="1:13" x14ac:dyDescent="0.2">
      <c r="A55" s="19" t="s">
        <v>51</v>
      </c>
      <c r="B55" s="20">
        <v>0</v>
      </c>
      <c r="C55" s="20">
        <v>2</v>
      </c>
      <c r="D55" s="20">
        <v>1</v>
      </c>
      <c r="E55" s="20">
        <v>0</v>
      </c>
      <c r="F55" s="20">
        <v>3</v>
      </c>
      <c r="G55" s="20">
        <v>3</v>
      </c>
      <c r="H55" s="20">
        <v>2</v>
      </c>
      <c r="I55" s="20">
        <v>2</v>
      </c>
      <c r="J55" s="20">
        <v>3</v>
      </c>
      <c r="K55" s="20">
        <v>2</v>
      </c>
      <c r="L55" s="20">
        <v>2</v>
      </c>
      <c r="M55" s="21">
        <f t="shared" si="2"/>
        <v>18</v>
      </c>
    </row>
    <row r="56" spans="1:13" x14ac:dyDescent="0.2">
      <c r="A56" s="16" t="s">
        <v>52</v>
      </c>
      <c r="B56" s="17">
        <v>1</v>
      </c>
      <c r="C56" s="17">
        <v>1</v>
      </c>
      <c r="D56" s="17">
        <v>0</v>
      </c>
      <c r="E56" s="17">
        <v>0</v>
      </c>
      <c r="F56" s="17">
        <v>0</v>
      </c>
      <c r="G56" s="17">
        <v>0</v>
      </c>
      <c r="H56" s="17">
        <v>1</v>
      </c>
      <c r="I56" s="17">
        <v>2</v>
      </c>
      <c r="J56" s="17">
        <v>2</v>
      </c>
      <c r="K56" s="17">
        <v>3</v>
      </c>
      <c r="L56" s="17">
        <v>3</v>
      </c>
      <c r="M56" s="18">
        <f t="shared" si="2"/>
        <v>11</v>
      </c>
    </row>
    <row r="57" spans="1:13" x14ac:dyDescent="0.2">
      <c r="A57" s="19" t="s">
        <v>53</v>
      </c>
      <c r="B57" s="20">
        <v>1</v>
      </c>
      <c r="C57" s="20">
        <v>1</v>
      </c>
      <c r="D57" s="20">
        <v>1</v>
      </c>
      <c r="E57" s="20">
        <v>2</v>
      </c>
      <c r="F57" s="20">
        <v>2</v>
      </c>
      <c r="G57" s="20">
        <v>2</v>
      </c>
      <c r="H57" s="20">
        <v>3</v>
      </c>
      <c r="I57" s="20">
        <v>3</v>
      </c>
      <c r="J57" s="20">
        <v>3</v>
      </c>
      <c r="K57" s="20">
        <v>2</v>
      </c>
      <c r="L57" s="20">
        <v>2</v>
      </c>
      <c r="M57" s="21">
        <f t="shared" si="2"/>
        <v>20</v>
      </c>
    </row>
    <row r="58" spans="1:13" x14ac:dyDescent="0.2">
      <c r="A58" s="16" t="s">
        <v>54</v>
      </c>
      <c r="B58" s="17">
        <v>0</v>
      </c>
      <c r="C58" s="17">
        <v>3</v>
      </c>
      <c r="D58" s="17">
        <v>3</v>
      </c>
      <c r="E58" s="17">
        <v>2</v>
      </c>
      <c r="F58" s="17">
        <v>3</v>
      </c>
      <c r="G58" s="17">
        <v>3</v>
      </c>
      <c r="H58" s="17">
        <v>3</v>
      </c>
      <c r="I58" s="17">
        <v>3</v>
      </c>
      <c r="J58" s="17">
        <v>3</v>
      </c>
      <c r="K58" s="17">
        <v>2</v>
      </c>
      <c r="L58" s="17">
        <v>3</v>
      </c>
      <c r="M58" s="18">
        <f t="shared" si="2"/>
        <v>25</v>
      </c>
    </row>
    <row r="59" spans="1:13" x14ac:dyDescent="0.2">
      <c r="A59" s="19" t="s">
        <v>55</v>
      </c>
      <c r="B59" s="20">
        <v>0</v>
      </c>
      <c r="C59" s="20">
        <v>2</v>
      </c>
      <c r="D59" s="20">
        <v>2</v>
      </c>
      <c r="E59" s="20">
        <v>3</v>
      </c>
      <c r="F59" s="20">
        <v>2</v>
      </c>
      <c r="G59" s="20">
        <v>3</v>
      </c>
      <c r="H59" s="20">
        <v>2</v>
      </c>
      <c r="I59" s="20">
        <v>3</v>
      </c>
      <c r="J59" s="20">
        <v>3</v>
      </c>
      <c r="K59" s="20">
        <v>2</v>
      </c>
      <c r="L59" s="20">
        <v>3</v>
      </c>
      <c r="M59" s="21">
        <f t="shared" si="2"/>
        <v>23</v>
      </c>
    </row>
    <row r="60" spans="1:13" x14ac:dyDescent="0.2">
      <c r="A60" s="16" t="s">
        <v>56</v>
      </c>
      <c r="B60" s="17">
        <v>0</v>
      </c>
      <c r="C60" s="17">
        <v>2</v>
      </c>
      <c r="D60" s="17">
        <v>0</v>
      </c>
      <c r="E60" s="17">
        <v>3</v>
      </c>
      <c r="F60" s="17">
        <v>3</v>
      </c>
      <c r="G60" s="17">
        <v>3</v>
      </c>
      <c r="H60" s="17">
        <v>3</v>
      </c>
      <c r="I60" s="17">
        <v>3</v>
      </c>
      <c r="J60" s="17">
        <v>2</v>
      </c>
      <c r="K60" s="17">
        <v>3</v>
      </c>
      <c r="L60" s="17">
        <v>2</v>
      </c>
      <c r="M60" s="18">
        <f t="shared" si="2"/>
        <v>22</v>
      </c>
    </row>
    <row r="61" spans="1:13" x14ac:dyDescent="0.2">
      <c r="A61" s="19" t="s">
        <v>57</v>
      </c>
      <c r="B61" s="20">
        <v>1</v>
      </c>
      <c r="C61" s="20">
        <v>1</v>
      </c>
      <c r="D61" s="20">
        <v>0</v>
      </c>
      <c r="E61" s="20">
        <v>0</v>
      </c>
      <c r="F61" s="20">
        <v>2</v>
      </c>
      <c r="G61" s="20">
        <v>2</v>
      </c>
      <c r="H61" s="20">
        <v>2</v>
      </c>
      <c r="I61" s="20">
        <v>2</v>
      </c>
      <c r="J61" s="20">
        <v>2</v>
      </c>
      <c r="K61" s="20">
        <v>3</v>
      </c>
      <c r="L61" s="20">
        <v>2</v>
      </c>
      <c r="M61" s="21">
        <f t="shared" si="2"/>
        <v>15</v>
      </c>
    </row>
    <row r="62" spans="1:13" x14ac:dyDescent="0.2">
      <c r="A62" s="16" t="s">
        <v>58</v>
      </c>
      <c r="B62" s="17">
        <v>0</v>
      </c>
      <c r="C62" s="17">
        <v>2</v>
      </c>
      <c r="D62" s="17">
        <v>1</v>
      </c>
      <c r="E62" s="17">
        <v>0</v>
      </c>
      <c r="F62" s="17">
        <v>2</v>
      </c>
      <c r="G62" s="17">
        <v>3</v>
      </c>
      <c r="H62" s="17">
        <v>2</v>
      </c>
      <c r="I62" s="17">
        <v>2</v>
      </c>
      <c r="J62" s="17">
        <v>3</v>
      </c>
      <c r="K62" s="17">
        <v>3</v>
      </c>
      <c r="L62" s="17">
        <v>2</v>
      </c>
      <c r="M62" s="18">
        <f t="shared" si="2"/>
        <v>18</v>
      </c>
    </row>
    <row r="63" spans="1:13" x14ac:dyDescent="0.2">
      <c r="A63" s="19" t="s">
        <v>59</v>
      </c>
      <c r="B63" s="20">
        <v>0</v>
      </c>
      <c r="C63" s="20">
        <v>3</v>
      </c>
      <c r="D63" s="20">
        <v>3</v>
      </c>
      <c r="E63" s="20">
        <v>2</v>
      </c>
      <c r="F63" s="20">
        <v>3</v>
      </c>
      <c r="G63" s="20">
        <v>3</v>
      </c>
      <c r="H63" s="20">
        <v>3</v>
      </c>
      <c r="I63" s="20">
        <v>3</v>
      </c>
      <c r="J63" s="20">
        <v>3</v>
      </c>
      <c r="K63" s="20">
        <v>2</v>
      </c>
      <c r="L63" s="20">
        <v>3</v>
      </c>
      <c r="M63" s="21">
        <f t="shared" si="2"/>
        <v>25</v>
      </c>
    </row>
    <row r="64" spans="1:13" x14ac:dyDescent="0.2">
      <c r="A64" s="16" t="s">
        <v>60</v>
      </c>
      <c r="B64" s="17">
        <v>0</v>
      </c>
      <c r="C64" s="17">
        <v>1</v>
      </c>
      <c r="D64" s="17">
        <v>0</v>
      </c>
      <c r="E64" s="17">
        <v>2</v>
      </c>
      <c r="F64" s="17">
        <v>3</v>
      </c>
      <c r="G64" s="17">
        <v>3</v>
      </c>
      <c r="H64" s="17">
        <v>3</v>
      </c>
      <c r="I64" s="17">
        <v>3</v>
      </c>
      <c r="J64" s="17">
        <v>2</v>
      </c>
      <c r="K64" s="17">
        <v>3</v>
      </c>
      <c r="L64" s="17">
        <v>2</v>
      </c>
      <c r="M64" s="18">
        <f t="shared" si="2"/>
        <v>21</v>
      </c>
    </row>
    <row r="65" spans="1:13" x14ac:dyDescent="0.2">
      <c r="A65" s="19" t="s">
        <v>61</v>
      </c>
      <c r="B65" s="20">
        <v>1</v>
      </c>
      <c r="C65" s="20">
        <v>3</v>
      </c>
      <c r="D65" s="20">
        <v>1</v>
      </c>
      <c r="E65" s="20">
        <v>2</v>
      </c>
      <c r="F65" s="20">
        <v>3</v>
      </c>
      <c r="G65" s="20">
        <v>2</v>
      </c>
      <c r="H65" s="20">
        <v>3</v>
      </c>
      <c r="I65" s="20">
        <v>3</v>
      </c>
      <c r="J65" s="20">
        <v>3</v>
      </c>
      <c r="K65" s="20">
        <v>2</v>
      </c>
      <c r="L65" s="20">
        <v>2</v>
      </c>
      <c r="M65" s="21">
        <f t="shared" si="2"/>
        <v>21</v>
      </c>
    </row>
    <row r="66" spans="1:13" x14ac:dyDescent="0.2">
      <c r="A66" s="16" t="s">
        <v>62</v>
      </c>
      <c r="B66" s="17">
        <v>1</v>
      </c>
      <c r="C66" s="17">
        <v>2</v>
      </c>
      <c r="D66" s="17">
        <v>0</v>
      </c>
      <c r="E66" s="17">
        <v>2</v>
      </c>
      <c r="F66" s="17">
        <v>2</v>
      </c>
      <c r="G66" s="17">
        <v>2</v>
      </c>
      <c r="H66" s="17">
        <v>3</v>
      </c>
      <c r="I66" s="17">
        <v>3</v>
      </c>
      <c r="J66" s="17">
        <v>2</v>
      </c>
      <c r="K66" s="17">
        <v>2</v>
      </c>
      <c r="L66" s="17">
        <v>3</v>
      </c>
      <c r="M66" s="18">
        <f t="shared" si="2"/>
        <v>19</v>
      </c>
    </row>
    <row r="67" spans="1:13" x14ac:dyDescent="0.2">
      <c r="A67" s="19" t="s">
        <v>63</v>
      </c>
      <c r="B67" s="20">
        <v>0</v>
      </c>
      <c r="C67" s="20">
        <v>1</v>
      </c>
      <c r="D67" s="20">
        <v>0</v>
      </c>
      <c r="E67" s="20">
        <v>0</v>
      </c>
      <c r="F67" s="20">
        <v>3</v>
      </c>
      <c r="G67" s="20">
        <v>2</v>
      </c>
      <c r="H67" s="20">
        <v>2</v>
      </c>
      <c r="I67" s="20">
        <v>3</v>
      </c>
      <c r="J67" s="20">
        <v>3</v>
      </c>
      <c r="K67" s="20">
        <v>2</v>
      </c>
      <c r="L67" s="20">
        <v>2</v>
      </c>
      <c r="M67" s="21">
        <f t="shared" si="2"/>
        <v>17</v>
      </c>
    </row>
    <row r="68" spans="1:13" x14ac:dyDescent="0.2">
      <c r="A68" s="16" t="s">
        <v>64</v>
      </c>
      <c r="B68" s="17">
        <v>1</v>
      </c>
      <c r="C68" s="17">
        <v>2</v>
      </c>
      <c r="D68" s="17">
        <v>2</v>
      </c>
      <c r="E68" s="17">
        <v>3</v>
      </c>
      <c r="F68" s="17">
        <v>2</v>
      </c>
      <c r="G68" s="17">
        <v>2</v>
      </c>
      <c r="H68" s="17">
        <v>2</v>
      </c>
      <c r="I68" s="17">
        <v>3</v>
      </c>
      <c r="J68" s="17">
        <v>3</v>
      </c>
      <c r="K68" s="17">
        <v>3</v>
      </c>
      <c r="L68" s="17">
        <v>3</v>
      </c>
      <c r="M68" s="18">
        <f t="shared" si="2"/>
        <v>23</v>
      </c>
    </row>
    <row r="69" spans="1:13" x14ac:dyDescent="0.2">
      <c r="A69" s="19" t="s">
        <v>65</v>
      </c>
      <c r="B69" s="20">
        <v>1</v>
      </c>
      <c r="C69" s="20">
        <v>2</v>
      </c>
      <c r="D69" s="20">
        <v>0</v>
      </c>
      <c r="E69" s="20">
        <v>0</v>
      </c>
      <c r="F69" s="20">
        <v>1</v>
      </c>
      <c r="G69" s="20">
        <v>3</v>
      </c>
      <c r="H69" s="20">
        <v>3</v>
      </c>
      <c r="I69" s="20">
        <v>2</v>
      </c>
      <c r="J69" s="20">
        <v>3</v>
      </c>
      <c r="K69" s="20">
        <v>3</v>
      </c>
      <c r="L69" s="20">
        <v>3</v>
      </c>
      <c r="M69" s="21">
        <f t="shared" si="2"/>
        <v>18</v>
      </c>
    </row>
    <row r="70" spans="1:13" x14ac:dyDescent="0.2">
      <c r="A70" s="16" t="s">
        <v>66</v>
      </c>
      <c r="B70" s="17">
        <v>0</v>
      </c>
      <c r="C70" s="17">
        <v>2</v>
      </c>
      <c r="D70" s="17">
        <v>2</v>
      </c>
      <c r="E70" s="17">
        <v>3</v>
      </c>
      <c r="F70" s="17">
        <v>2</v>
      </c>
      <c r="G70" s="17">
        <v>3</v>
      </c>
      <c r="H70" s="17">
        <v>2</v>
      </c>
      <c r="I70" s="17">
        <v>3</v>
      </c>
      <c r="J70" s="17">
        <v>3</v>
      </c>
      <c r="K70" s="17">
        <v>2</v>
      </c>
      <c r="L70" s="17">
        <v>3</v>
      </c>
      <c r="M70" s="18">
        <f t="shared" si="2"/>
        <v>23</v>
      </c>
    </row>
    <row r="71" spans="1:13" x14ac:dyDescent="0.2">
      <c r="A71" s="19" t="s">
        <v>67</v>
      </c>
      <c r="B71" s="20">
        <v>1</v>
      </c>
      <c r="C71" s="20">
        <v>2</v>
      </c>
      <c r="D71" s="20">
        <v>3</v>
      </c>
      <c r="E71" s="20">
        <v>2</v>
      </c>
      <c r="F71" s="20">
        <v>2</v>
      </c>
      <c r="G71" s="20">
        <v>2</v>
      </c>
      <c r="H71" s="20">
        <v>2</v>
      </c>
      <c r="I71" s="20">
        <v>2</v>
      </c>
      <c r="J71" s="20">
        <v>2</v>
      </c>
      <c r="K71" s="20">
        <v>3</v>
      </c>
      <c r="L71" s="20">
        <v>3</v>
      </c>
      <c r="M71" s="21">
        <f t="shared" si="2"/>
        <v>21</v>
      </c>
    </row>
    <row r="72" spans="1:13" x14ac:dyDescent="0.2">
      <c r="A72" s="16" t="s">
        <v>68</v>
      </c>
      <c r="B72" s="17">
        <v>0</v>
      </c>
      <c r="C72" s="17">
        <v>1</v>
      </c>
      <c r="D72" s="17">
        <v>0</v>
      </c>
      <c r="E72" s="17">
        <v>2</v>
      </c>
      <c r="F72" s="17">
        <v>3</v>
      </c>
      <c r="G72" s="17">
        <v>3</v>
      </c>
      <c r="H72" s="17">
        <v>3</v>
      </c>
      <c r="I72" s="17">
        <v>2</v>
      </c>
      <c r="J72" s="17">
        <v>2</v>
      </c>
      <c r="K72" s="17">
        <v>2</v>
      </c>
      <c r="L72" s="17">
        <v>2</v>
      </c>
      <c r="M72" s="18">
        <f t="shared" si="2"/>
        <v>19</v>
      </c>
    </row>
    <row r="73" spans="1:13" x14ac:dyDescent="0.2">
      <c r="A73" s="19" t="s">
        <v>69</v>
      </c>
      <c r="B73" s="20">
        <v>0</v>
      </c>
      <c r="C73" s="20">
        <v>3</v>
      </c>
      <c r="D73" s="20">
        <v>0</v>
      </c>
      <c r="E73" s="20">
        <v>1</v>
      </c>
      <c r="F73" s="20">
        <v>3</v>
      </c>
      <c r="G73" s="20">
        <v>3</v>
      </c>
      <c r="H73" s="20">
        <v>3</v>
      </c>
      <c r="I73" s="20">
        <v>3</v>
      </c>
      <c r="J73" s="20">
        <v>3</v>
      </c>
      <c r="K73" s="20">
        <v>2</v>
      </c>
      <c r="L73" s="20">
        <v>3</v>
      </c>
      <c r="M73" s="21">
        <f t="shared" si="2"/>
        <v>21</v>
      </c>
    </row>
    <row r="74" spans="1:13" x14ac:dyDescent="0.2">
      <c r="A74" s="16" t="s">
        <v>70</v>
      </c>
      <c r="B74" s="17">
        <v>0</v>
      </c>
      <c r="C74" s="17">
        <v>1</v>
      </c>
      <c r="D74" s="17">
        <v>3</v>
      </c>
      <c r="E74" s="17">
        <v>2</v>
      </c>
      <c r="F74" s="17">
        <v>2</v>
      </c>
      <c r="G74" s="17">
        <v>3</v>
      </c>
      <c r="H74" s="17">
        <v>2</v>
      </c>
      <c r="I74" s="17">
        <v>3</v>
      </c>
      <c r="J74" s="17">
        <v>3</v>
      </c>
      <c r="K74" s="17">
        <v>2</v>
      </c>
      <c r="L74" s="17">
        <v>3</v>
      </c>
      <c r="M74" s="18">
        <f t="shared" si="2"/>
        <v>23</v>
      </c>
    </row>
    <row r="75" spans="1:13" x14ac:dyDescent="0.2">
      <c r="A75" s="19" t="s">
        <v>71</v>
      </c>
      <c r="B75" s="20">
        <v>0</v>
      </c>
      <c r="C75" s="20">
        <v>2</v>
      </c>
      <c r="D75" s="20">
        <v>2</v>
      </c>
      <c r="E75" s="20">
        <v>2</v>
      </c>
      <c r="F75" s="20">
        <v>2</v>
      </c>
      <c r="G75" s="20">
        <v>3</v>
      </c>
      <c r="H75" s="20">
        <v>3</v>
      </c>
      <c r="I75" s="20">
        <v>3</v>
      </c>
      <c r="J75" s="20">
        <v>3</v>
      </c>
      <c r="K75" s="20">
        <v>2</v>
      </c>
      <c r="L75" s="20">
        <v>2</v>
      </c>
      <c r="M75" s="21">
        <f t="shared" si="2"/>
        <v>22</v>
      </c>
    </row>
    <row r="76" spans="1:13" x14ac:dyDescent="0.2">
      <c r="A76" s="16" t="s">
        <v>72</v>
      </c>
      <c r="B76" s="17">
        <v>0</v>
      </c>
      <c r="C76" s="17">
        <v>3</v>
      </c>
      <c r="D76" s="17">
        <v>1</v>
      </c>
      <c r="E76" s="17">
        <v>0</v>
      </c>
      <c r="F76" s="17">
        <v>0</v>
      </c>
      <c r="G76" s="17">
        <v>3</v>
      </c>
      <c r="H76" s="17">
        <v>3</v>
      </c>
      <c r="I76" s="17">
        <v>3</v>
      </c>
      <c r="J76" s="17">
        <v>3</v>
      </c>
      <c r="K76" s="17">
        <v>3</v>
      </c>
      <c r="L76" s="17">
        <v>2</v>
      </c>
      <c r="M76" s="18">
        <f t="shared" si="2"/>
        <v>18</v>
      </c>
    </row>
    <row r="77" spans="1:13" x14ac:dyDescent="0.2">
      <c r="A77" s="19" t="s">
        <v>73</v>
      </c>
      <c r="B77" s="20">
        <v>1</v>
      </c>
      <c r="C77" s="20">
        <v>3</v>
      </c>
      <c r="D77" s="20">
        <v>3</v>
      </c>
      <c r="E77" s="20">
        <v>3</v>
      </c>
      <c r="F77" s="20">
        <v>3</v>
      </c>
      <c r="G77" s="20">
        <v>3</v>
      </c>
      <c r="H77" s="20">
        <v>3</v>
      </c>
      <c r="I77" s="20">
        <v>3</v>
      </c>
      <c r="J77" s="20">
        <v>2</v>
      </c>
      <c r="K77" s="20">
        <v>3</v>
      </c>
      <c r="L77" s="20">
        <v>3</v>
      </c>
      <c r="M77" s="21">
        <f t="shared" si="2"/>
        <v>26</v>
      </c>
    </row>
    <row r="78" spans="1:13" x14ac:dyDescent="0.2">
      <c r="A78" s="16" t="s">
        <v>74</v>
      </c>
      <c r="B78" s="17">
        <v>0</v>
      </c>
      <c r="C78" s="17">
        <v>2</v>
      </c>
      <c r="D78" s="17">
        <v>3</v>
      </c>
      <c r="E78" s="17">
        <v>2</v>
      </c>
      <c r="F78" s="17">
        <v>3</v>
      </c>
      <c r="G78" s="17">
        <v>3</v>
      </c>
      <c r="H78" s="17">
        <v>2</v>
      </c>
      <c r="I78" s="17">
        <v>3</v>
      </c>
      <c r="J78" s="17">
        <v>2</v>
      </c>
      <c r="K78" s="17">
        <v>3</v>
      </c>
      <c r="L78" s="17">
        <v>2</v>
      </c>
      <c r="M78" s="18">
        <f t="shared" si="2"/>
        <v>23</v>
      </c>
    </row>
    <row r="79" spans="1:13" x14ac:dyDescent="0.2">
      <c r="A79" s="19" t="s">
        <v>75</v>
      </c>
      <c r="B79" s="20">
        <v>0</v>
      </c>
      <c r="C79" s="20">
        <v>2</v>
      </c>
      <c r="D79" s="20">
        <v>3</v>
      </c>
      <c r="E79" s="20">
        <v>3</v>
      </c>
      <c r="F79" s="20">
        <v>3</v>
      </c>
      <c r="G79" s="20">
        <v>3</v>
      </c>
      <c r="H79" s="20">
        <v>2</v>
      </c>
      <c r="I79" s="20">
        <v>2</v>
      </c>
      <c r="J79" s="20">
        <v>2</v>
      </c>
      <c r="K79" s="20">
        <v>2</v>
      </c>
      <c r="L79" s="20">
        <v>3</v>
      </c>
      <c r="M79" s="21">
        <f t="shared" si="2"/>
        <v>23</v>
      </c>
    </row>
    <row r="80" spans="1:13" x14ac:dyDescent="0.2">
      <c r="A80" s="16" t="s">
        <v>76</v>
      </c>
      <c r="B80" s="17">
        <v>0</v>
      </c>
      <c r="C80" s="17">
        <v>2</v>
      </c>
      <c r="D80" s="17">
        <v>0</v>
      </c>
      <c r="E80" s="17">
        <v>0</v>
      </c>
      <c r="F80" s="17">
        <v>3</v>
      </c>
      <c r="G80" s="17">
        <v>3</v>
      </c>
      <c r="H80" s="17">
        <v>3</v>
      </c>
      <c r="I80" s="17">
        <v>2</v>
      </c>
      <c r="J80" s="17">
        <v>2</v>
      </c>
      <c r="K80" s="17">
        <v>3</v>
      </c>
      <c r="L80" s="17">
        <v>2</v>
      </c>
      <c r="M80" s="18">
        <f t="shared" si="2"/>
        <v>18</v>
      </c>
    </row>
    <row r="81" spans="1:13" x14ac:dyDescent="0.2">
      <c r="A81" s="19" t="s">
        <v>77</v>
      </c>
      <c r="B81" s="20">
        <v>0</v>
      </c>
      <c r="C81" s="20">
        <v>3</v>
      </c>
      <c r="D81" s="20">
        <v>0</v>
      </c>
      <c r="E81" s="20">
        <v>0</v>
      </c>
      <c r="F81" s="20">
        <v>1</v>
      </c>
      <c r="G81" s="20">
        <v>1</v>
      </c>
      <c r="H81" s="20">
        <v>0</v>
      </c>
      <c r="I81" s="20">
        <v>0</v>
      </c>
      <c r="J81" s="20">
        <v>0</v>
      </c>
      <c r="K81" s="20">
        <v>1</v>
      </c>
      <c r="L81" s="20">
        <v>1</v>
      </c>
      <c r="M81" s="21">
        <f t="shared" ref="M81:M144" si="14">SUM(D81:L81)</f>
        <v>4</v>
      </c>
    </row>
    <row r="82" spans="1:13" x14ac:dyDescent="0.2">
      <c r="A82" s="16" t="s">
        <v>78</v>
      </c>
      <c r="B82" s="17">
        <v>1</v>
      </c>
      <c r="C82" s="17">
        <v>3</v>
      </c>
      <c r="D82" s="17">
        <v>1</v>
      </c>
      <c r="E82" s="17">
        <v>0</v>
      </c>
      <c r="F82" s="17">
        <v>0</v>
      </c>
      <c r="G82" s="17">
        <v>2</v>
      </c>
      <c r="H82" s="17">
        <v>3</v>
      </c>
      <c r="I82" s="17">
        <v>3</v>
      </c>
      <c r="J82" s="17">
        <v>3</v>
      </c>
      <c r="K82" s="17">
        <v>3</v>
      </c>
      <c r="L82" s="17">
        <v>2</v>
      </c>
      <c r="M82" s="18">
        <f t="shared" si="14"/>
        <v>17</v>
      </c>
    </row>
    <row r="83" spans="1:13" x14ac:dyDescent="0.2">
      <c r="A83" s="19" t="s">
        <v>79</v>
      </c>
      <c r="B83" s="20">
        <v>0</v>
      </c>
      <c r="C83" s="20">
        <v>3</v>
      </c>
      <c r="D83" s="20">
        <v>3</v>
      </c>
      <c r="E83" s="20">
        <v>3</v>
      </c>
      <c r="F83" s="20">
        <v>3</v>
      </c>
      <c r="G83" s="20">
        <v>3</v>
      </c>
      <c r="H83" s="20">
        <v>3</v>
      </c>
      <c r="I83" s="20">
        <v>3</v>
      </c>
      <c r="J83" s="20">
        <v>3</v>
      </c>
      <c r="K83" s="20">
        <v>3</v>
      </c>
      <c r="L83" s="20">
        <v>2</v>
      </c>
      <c r="M83" s="21">
        <f t="shared" si="14"/>
        <v>26</v>
      </c>
    </row>
    <row r="84" spans="1:13" x14ac:dyDescent="0.2">
      <c r="A84" s="16" t="s">
        <v>80</v>
      </c>
      <c r="B84" s="17">
        <v>0</v>
      </c>
      <c r="C84" s="17">
        <v>1</v>
      </c>
      <c r="D84" s="17">
        <v>1</v>
      </c>
      <c r="E84" s="17">
        <v>2</v>
      </c>
      <c r="F84" s="17">
        <v>3</v>
      </c>
      <c r="G84" s="17">
        <v>3</v>
      </c>
      <c r="H84" s="17">
        <v>3</v>
      </c>
      <c r="I84" s="17">
        <v>2</v>
      </c>
      <c r="J84" s="17">
        <v>2</v>
      </c>
      <c r="K84" s="17">
        <v>2</v>
      </c>
      <c r="L84" s="17">
        <v>3</v>
      </c>
      <c r="M84" s="18">
        <f t="shared" si="14"/>
        <v>21</v>
      </c>
    </row>
    <row r="85" spans="1:13" x14ac:dyDescent="0.2">
      <c r="A85" s="19" t="s">
        <v>81</v>
      </c>
      <c r="B85" s="20">
        <v>1</v>
      </c>
      <c r="C85" s="20">
        <v>1</v>
      </c>
      <c r="D85" s="20">
        <v>0</v>
      </c>
      <c r="E85" s="20">
        <v>1</v>
      </c>
      <c r="F85" s="20">
        <v>1</v>
      </c>
      <c r="G85" s="20">
        <v>0</v>
      </c>
      <c r="H85" s="20">
        <v>2</v>
      </c>
      <c r="I85" s="20">
        <v>2</v>
      </c>
      <c r="J85" s="20">
        <v>3</v>
      </c>
      <c r="K85" s="20">
        <v>3</v>
      </c>
      <c r="L85" s="20">
        <v>3</v>
      </c>
      <c r="M85" s="21">
        <f t="shared" si="14"/>
        <v>15</v>
      </c>
    </row>
    <row r="86" spans="1:13" x14ac:dyDescent="0.2">
      <c r="A86" s="16" t="s">
        <v>82</v>
      </c>
      <c r="B86" s="17">
        <v>1</v>
      </c>
      <c r="C86" s="17">
        <v>2</v>
      </c>
      <c r="D86" s="17">
        <v>1</v>
      </c>
      <c r="E86" s="17">
        <v>1</v>
      </c>
      <c r="F86" s="17">
        <v>0</v>
      </c>
      <c r="G86" s="17">
        <v>0</v>
      </c>
      <c r="H86" s="17">
        <v>1</v>
      </c>
      <c r="I86" s="17">
        <v>0</v>
      </c>
      <c r="J86" s="17">
        <v>0</v>
      </c>
      <c r="K86" s="17">
        <v>0</v>
      </c>
      <c r="L86" s="17">
        <v>0</v>
      </c>
      <c r="M86" s="18">
        <f t="shared" si="14"/>
        <v>3</v>
      </c>
    </row>
    <row r="87" spans="1:13" x14ac:dyDescent="0.2">
      <c r="A87" s="19" t="s">
        <v>83</v>
      </c>
      <c r="B87" s="20">
        <v>1</v>
      </c>
      <c r="C87" s="20">
        <v>2</v>
      </c>
      <c r="D87" s="20">
        <v>2</v>
      </c>
      <c r="E87" s="20">
        <v>2</v>
      </c>
      <c r="F87" s="20">
        <v>2</v>
      </c>
      <c r="G87" s="20">
        <v>2</v>
      </c>
      <c r="H87" s="20">
        <v>3</v>
      </c>
      <c r="I87" s="20">
        <v>3</v>
      </c>
      <c r="J87" s="20">
        <v>3</v>
      </c>
      <c r="K87" s="20">
        <v>2</v>
      </c>
      <c r="L87" s="20">
        <v>3</v>
      </c>
      <c r="M87" s="21">
        <f t="shared" si="14"/>
        <v>22</v>
      </c>
    </row>
    <row r="88" spans="1:13" x14ac:dyDescent="0.2">
      <c r="A88" s="16" t="s">
        <v>84</v>
      </c>
      <c r="B88" s="17">
        <v>1</v>
      </c>
      <c r="C88" s="17">
        <v>1</v>
      </c>
      <c r="D88" s="17">
        <v>1</v>
      </c>
      <c r="E88" s="17">
        <v>0</v>
      </c>
      <c r="F88" s="17">
        <v>1</v>
      </c>
      <c r="G88" s="17">
        <v>1</v>
      </c>
      <c r="H88" s="17">
        <v>2</v>
      </c>
      <c r="I88" s="17">
        <v>2</v>
      </c>
      <c r="J88" s="17">
        <v>2</v>
      </c>
      <c r="K88" s="17">
        <v>3</v>
      </c>
      <c r="L88" s="17">
        <v>3</v>
      </c>
      <c r="M88" s="18">
        <f t="shared" si="14"/>
        <v>15</v>
      </c>
    </row>
    <row r="89" spans="1:13" x14ac:dyDescent="0.2">
      <c r="A89" s="19" t="s">
        <v>85</v>
      </c>
      <c r="B89" s="20">
        <v>1</v>
      </c>
      <c r="C89" s="20">
        <v>1</v>
      </c>
      <c r="D89" s="20">
        <v>0</v>
      </c>
      <c r="E89" s="20">
        <v>0</v>
      </c>
      <c r="F89" s="20">
        <v>0</v>
      </c>
      <c r="G89" s="20">
        <v>1</v>
      </c>
      <c r="H89" s="20">
        <v>2</v>
      </c>
      <c r="I89" s="20">
        <v>3</v>
      </c>
      <c r="J89" s="20">
        <v>2</v>
      </c>
      <c r="K89" s="20">
        <v>3</v>
      </c>
      <c r="L89" s="20">
        <v>3</v>
      </c>
      <c r="M89" s="21">
        <f t="shared" si="14"/>
        <v>14</v>
      </c>
    </row>
    <row r="90" spans="1:13" x14ac:dyDescent="0.2">
      <c r="A90" s="16" t="s">
        <v>86</v>
      </c>
      <c r="B90" s="17">
        <v>0</v>
      </c>
      <c r="C90" s="17">
        <v>1</v>
      </c>
      <c r="D90" s="17">
        <v>0</v>
      </c>
      <c r="E90" s="17">
        <v>1</v>
      </c>
      <c r="F90" s="17">
        <v>2</v>
      </c>
      <c r="G90" s="17">
        <v>3</v>
      </c>
      <c r="H90" s="17">
        <v>2</v>
      </c>
      <c r="I90" s="17">
        <v>3</v>
      </c>
      <c r="J90" s="17">
        <v>2</v>
      </c>
      <c r="K90" s="17">
        <v>3</v>
      </c>
      <c r="L90" s="17">
        <v>2</v>
      </c>
      <c r="M90" s="18">
        <f t="shared" si="14"/>
        <v>18</v>
      </c>
    </row>
    <row r="91" spans="1:13" x14ac:dyDescent="0.2">
      <c r="A91" s="19" t="s">
        <v>87</v>
      </c>
      <c r="B91" s="20">
        <v>0</v>
      </c>
      <c r="C91" s="20">
        <v>2</v>
      </c>
      <c r="D91" s="20">
        <v>0</v>
      </c>
      <c r="E91" s="20">
        <v>0</v>
      </c>
      <c r="F91" s="20">
        <v>3</v>
      </c>
      <c r="G91" s="20">
        <v>2</v>
      </c>
      <c r="H91" s="20">
        <v>3</v>
      </c>
      <c r="I91" s="20">
        <v>2</v>
      </c>
      <c r="J91" s="20">
        <v>3</v>
      </c>
      <c r="K91" s="20">
        <v>3</v>
      </c>
      <c r="L91" s="20">
        <v>2</v>
      </c>
      <c r="M91" s="21">
        <f t="shared" si="14"/>
        <v>18</v>
      </c>
    </row>
    <row r="92" spans="1:13" x14ac:dyDescent="0.2">
      <c r="A92" s="16" t="s">
        <v>88</v>
      </c>
      <c r="B92" s="17">
        <v>0</v>
      </c>
      <c r="C92" s="17">
        <v>3</v>
      </c>
      <c r="D92" s="17">
        <v>0</v>
      </c>
      <c r="E92" s="17">
        <v>1</v>
      </c>
      <c r="F92" s="17">
        <v>3</v>
      </c>
      <c r="G92" s="17">
        <v>3</v>
      </c>
      <c r="H92" s="17">
        <v>3</v>
      </c>
      <c r="I92" s="17">
        <v>3</v>
      </c>
      <c r="J92" s="17">
        <v>3</v>
      </c>
      <c r="K92" s="17">
        <v>3</v>
      </c>
      <c r="L92" s="17">
        <v>2</v>
      </c>
      <c r="M92" s="18">
        <f t="shared" si="14"/>
        <v>21</v>
      </c>
    </row>
    <row r="93" spans="1:13" x14ac:dyDescent="0.2">
      <c r="A93" s="19" t="s">
        <v>89</v>
      </c>
      <c r="B93" s="20">
        <v>0</v>
      </c>
      <c r="C93" s="20">
        <v>1</v>
      </c>
      <c r="D93" s="20">
        <v>1</v>
      </c>
      <c r="E93" s="20">
        <v>1</v>
      </c>
      <c r="F93" s="20">
        <v>3</v>
      </c>
      <c r="G93" s="20">
        <v>2</v>
      </c>
      <c r="H93" s="20">
        <v>2</v>
      </c>
      <c r="I93" s="20">
        <v>2</v>
      </c>
      <c r="J93" s="20">
        <v>3</v>
      </c>
      <c r="K93" s="20">
        <v>2</v>
      </c>
      <c r="L93" s="20">
        <v>3</v>
      </c>
      <c r="M93" s="21">
        <f t="shared" si="14"/>
        <v>19</v>
      </c>
    </row>
    <row r="94" spans="1:13" x14ac:dyDescent="0.2">
      <c r="A94" s="16" t="s">
        <v>90</v>
      </c>
      <c r="B94" s="17">
        <v>1</v>
      </c>
      <c r="C94" s="17">
        <v>1</v>
      </c>
      <c r="D94" s="17">
        <v>2</v>
      </c>
      <c r="E94" s="17">
        <v>2</v>
      </c>
      <c r="F94" s="17">
        <v>3</v>
      </c>
      <c r="G94" s="17">
        <v>3</v>
      </c>
      <c r="H94" s="17">
        <v>3</v>
      </c>
      <c r="I94" s="17">
        <v>2</v>
      </c>
      <c r="J94" s="17">
        <v>3</v>
      </c>
      <c r="K94" s="17">
        <v>2</v>
      </c>
      <c r="L94" s="17">
        <v>2</v>
      </c>
      <c r="M94" s="18">
        <f t="shared" si="14"/>
        <v>22</v>
      </c>
    </row>
    <row r="95" spans="1:13" x14ac:dyDescent="0.2">
      <c r="A95" s="19" t="s">
        <v>91</v>
      </c>
      <c r="B95" s="20">
        <v>0</v>
      </c>
      <c r="C95" s="20">
        <v>2</v>
      </c>
      <c r="D95" s="20">
        <v>3</v>
      </c>
      <c r="E95" s="20">
        <v>3</v>
      </c>
      <c r="F95" s="20">
        <v>2</v>
      </c>
      <c r="G95" s="20">
        <v>3</v>
      </c>
      <c r="H95" s="20">
        <v>3</v>
      </c>
      <c r="I95" s="20">
        <v>3</v>
      </c>
      <c r="J95" s="20">
        <v>2</v>
      </c>
      <c r="K95" s="20">
        <v>2</v>
      </c>
      <c r="L95" s="20">
        <v>3</v>
      </c>
      <c r="M95" s="21">
        <f t="shared" si="14"/>
        <v>24</v>
      </c>
    </row>
    <row r="96" spans="1:13" x14ac:dyDescent="0.2">
      <c r="A96" s="16" t="s">
        <v>92</v>
      </c>
      <c r="B96" s="17">
        <v>0</v>
      </c>
      <c r="C96" s="17">
        <v>3</v>
      </c>
      <c r="D96" s="17">
        <v>1</v>
      </c>
      <c r="E96" s="17">
        <v>0</v>
      </c>
      <c r="F96" s="17">
        <v>0</v>
      </c>
      <c r="G96" s="17">
        <v>0</v>
      </c>
      <c r="H96" s="17">
        <v>1</v>
      </c>
      <c r="I96" s="17">
        <v>3</v>
      </c>
      <c r="J96" s="17">
        <v>2</v>
      </c>
      <c r="K96" s="17">
        <v>2</v>
      </c>
      <c r="L96" s="17">
        <v>3</v>
      </c>
      <c r="M96" s="18">
        <f t="shared" si="14"/>
        <v>12</v>
      </c>
    </row>
    <row r="97" spans="1:13" x14ac:dyDescent="0.2">
      <c r="A97" s="19" t="s">
        <v>93</v>
      </c>
      <c r="B97" s="20">
        <v>1</v>
      </c>
      <c r="C97" s="20">
        <v>2</v>
      </c>
      <c r="D97" s="20">
        <v>1</v>
      </c>
      <c r="E97" s="20">
        <v>1</v>
      </c>
      <c r="F97" s="20">
        <v>3</v>
      </c>
      <c r="G97" s="20">
        <v>3</v>
      </c>
      <c r="H97" s="20">
        <v>2</v>
      </c>
      <c r="I97" s="20">
        <v>2</v>
      </c>
      <c r="J97" s="20">
        <v>2</v>
      </c>
      <c r="K97" s="20">
        <v>2</v>
      </c>
      <c r="L97" s="20">
        <v>3</v>
      </c>
      <c r="M97" s="21">
        <f t="shared" si="14"/>
        <v>19</v>
      </c>
    </row>
    <row r="98" spans="1:13" x14ac:dyDescent="0.2">
      <c r="A98" s="16" t="s">
        <v>94</v>
      </c>
      <c r="B98" s="17">
        <v>1</v>
      </c>
      <c r="C98" s="17">
        <v>2</v>
      </c>
      <c r="D98" s="17">
        <v>1</v>
      </c>
      <c r="E98" s="17">
        <v>0</v>
      </c>
      <c r="F98" s="17">
        <v>1</v>
      </c>
      <c r="G98" s="17">
        <v>0</v>
      </c>
      <c r="H98" s="17">
        <v>2</v>
      </c>
      <c r="I98" s="17">
        <v>2</v>
      </c>
      <c r="J98" s="17">
        <v>3</v>
      </c>
      <c r="K98" s="17">
        <v>2</v>
      </c>
      <c r="L98" s="17">
        <v>2</v>
      </c>
      <c r="M98" s="18">
        <f t="shared" si="14"/>
        <v>13</v>
      </c>
    </row>
    <row r="99" spans="1:13" x14ac:dyDescent="0.2">
      <c r="A99" s="19" t="s">
        <v>95</v>
      </c>
      <c r="B99" s="20">
        <v>0</v>
      </c>
      <c r="C99" s="20">
        <v>2</v>
      </c>
      <c r="D99" s="20">
        <v>3</v>
      </c>
      <c r="E99" s="20">
        <v>3</v>
      </c>
      <c r="F99" s="20">
        <v>2</v>
      </c>
      <c r="G99" s="20">
        <v>3</v>
      </c>
      <c r="H99" s="20">
        <v>3</v>
      </c>
      <c r="I99" s="20">
        <v>2</v>
      </c>
      <c r="J99" s="20">
        <v>2</v>
      </c>
      <c r="K99" s="20">
        <v>3</v>
      </c>
      <c r="L99" s="20">
        <v>3</v>
      </c>
      <c r="M99" s="21">
        <f t="shared" si="14"/>
        <v>24</v>
      </c>
    </row>
    <row r="100" spans="1:13" x14ac:dyDescent="0.2">
      <c r="A100" s="16" t="s">
        <v>96</v>
      </c>
      <c r="B100" s="17">
        <v>0</v>
      </c>
      <c r="C100" s="17">
        <v>1</v>
      </c>
      <c r="D100" s="17">
        <v>2</v>
      </c>
      <c r="E100" s="17">
        <v>3</v>
      </c>
      <c r="F100" s="17">
        <v>3</v>
      </c>
      <c r="G100" s="17">
        <v>2</v>
      </c>
      <c r="H100" s="17">
        <v>2</v>
      </c>
      <c r="I100" s="17">
        <v>3</v>
      </c>
      <c r="J100" s="17">
        <v>2</v>
      </c>
      <c r="K100" s="17">
        <v>3</v>
      </c>
      <c r="L100" s="17">
        <v>2</v>
      </c>
      <c r="M100" s="18">
        <f t="shared" si="14"/>
        <v>22</v>
      </c>
    </row>
    <row r="101" spans="1:13" x14ac:dyDescent="0.2">
      <c r="A101" s="19" t="s">
        <v>97</v>
      </c>
      <c r="B101" s="20">
        <v>1</v>
      </c>
      <c r="C101" s="20">
        <v>2</v>
      </c>
      <c r="D101" s="20">
        <v>2</v>
      </c>
      <c r="E101" s="20">
        <v>2</v>
      </c>
      <c r="F101" s="20">
        <v>2</v>
      </c>
      <c r="G101" s="20">
        <v>2</v>
      </c>
      <c r="H101" s="20">
        <v>2</v>
      </c>
      <c r="I101" s="20">
        <v>2</v>
      </c>
      <c r="J101" s="20">
        <v>2</v>
      </c>
      <c r="K101" s="20">
        <v>2</v>
      </c>
      <c r="L101" s="20">
        <v>3</v>
      </c>
      <c r="M101" s="21">
        <f t="shared" si="14"/>
        <v>19</v>
      </c>
    </row>
    <row r="102" spans="1:13" x14ac:dyDescent="0.2">
      <c r="A102" s="16" t="s">
        <v>98</v>
      </c>
      <c r="B102" s="17">
        <v>0</v>
      </c>
      <c r="C102" s="17">
        <v>1</v>
      </c>
      <c r="D102" s="17">
        <v>1</v>
      </c>
      <c r="E102" s="17">
        <v>0</v>
      </c>
      <c r="F102" s="17">
        <v>0</v>
      </c>
      <c r="G102" s="17">
        <v>1</v>
      </c>
      <c r="H102" s="17">
        <v>3</v>
      </c>
      <c r="I102" s="17">
        <v>2</v>
      </c>
      <c r="J102" s="17">
        <v>2</v>
      </c>
      <c r="K102" s="17">
        <v>2</v>
      </c>
      <c r="L102" s="17">
        <v>2</v>
      </c>
      <c r="M102" s="18">
        <f t="shared" si="14"/>
        <v>13</v>
      </c>
    </row>
    <row r="103" spans="1:13" x14ac:dyDescent="0.2">
      <c r="A103" s="19" t="s">
        <v>99</v>
      </c>
      <c r="B103" s="20">
        <v>1</v>
      </c>
      <c r="C103" s="20">
        <v>2</v>
      </c>
      <c r="D103" s="20">
        <v>1</v>
      </c>
      <c r="E103" s="20">
        <v>0</v>
      </c>
      <c r="F103" s="20">
        <v>2</v>
      </c>
      <c r="G103" s="20">
        <v>3</v>
      </c>
      <c r="H103" s="20">
        <v>3</v>
      </c>
      <c r="I103" s="20">
        <v>2</v>
      </c>
      <c r="J103" s="20">
        <v>2</v>
      </c>
      <c r="K103" s="20">
        <v>3</v>
      </c>
      <c r="L103" s="20">
        <v>3</v>
      </c>
      <c r="M103" s="21">
        <f t="shared" si="14"/>
        <v>19</v>
      </c>
    </row>
    <row r="104" spans="1:13" x14ac:dyDescent="0.2">
      <c r="A104" s="16" t="s">
        <v>100</v>
      </c>
      <c r="B104" s="17">
        <v>0</v>
      </c>
      <c r="C104" s="17">
        <v>2</v>
      </c>
      <c r="D104" s="17">
        <v>0</v>
      </c>
      <c r="E104" s="17">
        <v>1</v>
      </c>
      <c r="F104" s="17">
        <v>3</v>
      </c>
      <c r="G104" s="17">
        <v>3</v>
      </c>
      <c r="H104" s="17">
        <v>2</v>
      </c>
      <c r="I104" s="17">
        <v>2</v>
      </c>
      <c r="J104" s="17">
        <v>3</v>
      </c>
      <c r="K104" s="17">
        <v>3</v>
      </c>
      <c r="L104" s="17">
        <v>2</v>
      </c>
      <c r="M104" s="18">
        <f t="shared" si="14"/>
        <v>19</v>
      </c>
    </row>
    <row r="105" spans="1:13" x14ac:dyDescent="0.2">
      <c r="A105" s="19" t="s">
        <v>101</v>
      </c>
      <c r="B105" s="20">
        <v>1</v>
      </c>
      <c r="C105" s="20">
        <v>2</v>
      </c>
      <c r="D105" s="20">
        <v>0</v>
      </c>
      <c r="E105" s="20">
        <v>1</v>
      </c>
      <c r="F105" s="20">
        <v>1</v>
      </c>
      <c r="G105" s="20">
        <v>1</v>
      </c>
      <c r="H105" s="20">
        <v>0</v>
      </c>
      <c r="I105" s="20">
        <v>1</v>
      </c>
      <c r="J105" s="20">
        <v>1</v>
      </c>
      <c r="K105" s="20">
        <v>3</v>
      </c>
      <c r="L105" s="20">
        <v>2</v>
      </c>
      <c r="M105" s="21">
        <f t="shared" si="14"/>
        <v>10</v>
      </c>
    </row>
    <row r="106" spans="1:13" x14ac:dyDescent="0.2">
      <c r="A106" s="16" t="s">
        <v>102</v>
      </c>
      <c r="B106" s="17">
        <v>1</v>
      </c>
      <c r="C106" s="17">
        <v>1</v>
      </c>
      <c r="D106" s="17">
        <v>3</v>
      </c>
      <c r="E106" s="17">
        <v>3</v>
      </c>
      <c r="F106" s="17">
        <v>2</v>
      </c>
      <c r="G106" s="17">
        <v>3</v>
      </c>
      <c r="H106" s="17">
        <v>2</v>
      </c>
      <c r="I106" s="17">
        <v>3</v>
      </c>
      <c r="J106" s="17">
        <v>3</v>
      </c>
      <c r="K106" s="17">
        <v>2</v>
      </c>
      <c r="L106" s="17">
        <v>3</v>
      </c>
      <c r="M106" s="18">
        <f t="shared" si="14"/>
        <v>24</v>
      </c>
    </row>
    <row r="107" spans="1:13" x14ac:dyDescent="0.2">
      <c r="A107" s="19" t="s">
        <v>103</v>
      </c>
      <c r="B107" s="20">
        <v>0</v>
      </c>
      <c r="C107" s="20">
        <v>1</v>
      </c>
      <c r="D107" s="20">
        <v>1</v>
      </c>
      <c r="E107" s="20">
        <v>0</v>
      </c>
      <c r="F107" s="20">
        <v>2</v>
      </c>
      <c r="G107" s="20">
        <v>2</v>
      </c>
      <c r="H107" s="20">
        <v>3</v>
      </c>
      <c r="I107" s="20">
        <v>2</v>
      </c>
      <c r="J107" s="20">
        <v>3</v>
      </c>
      <c r="K107" s="20">
        <v>3</v>
      </c>
      <c r="L107" s="20">
        <v>2</v>
      </c>
      <c r="M107" s="21">
        <f t="shared" si="14"/>
        <v>18</v>
      </c>
    </row>
    <row r="108" spans="1:13" x14ac:dyDescent="0.2">
      <c r="A108" s="16" t="s">
        <v>104</v>
      </c>
      <c r="B108" s="17">
        <v>0</v>
      </c>
      <c r="C108" s="17">
        <v>1</v>
      </c>
      <c r="D108" s="17">
        <v>0</v>
      </c>
      <c r="E108" s="17">
        <v>1</v>
      </c>
      <c r="F108" s="17">
        <v>3</v>
      </c>
      <c r="G108" s="17">
        <v>3</v>
      </c>
      <c r="H108" s="17">
        <v>3</v>
      </c>
      <c r="I108" s="17">
        <v>2</v>
      </c>
      <c r="J108" s="17">
        <v>2</v>
      </c>
      <c r="K108" s="17">
        <v>2</v>
      </c>
      <c r="L108" s="17">
        <v>2</v>
      </c>
      <c r="M108" s="18">
        <f t="shared" si="14"/>
        <v>18</v>
      </c>
    </row>
    <row r="109" spans="1:13" x14ac:dyDescent="0.2">
      <c r="A109" s="19" t="s">
        <v>105</v>
      </c>
      <c r="B109" s="20">
        <v>1</v>
      </c>
      <c r="C109" s="20">
        <v>1</v>
      </c>
      <c r="D109" s="20">
        <v>1</v>
      </c>
      <c r="E109" s="20">
        <v>0</v>
      </c>
      <c r="F109" s="20">
        <v>1</v>
      </c>
      <c r="G109" s="20">
        <v>0</v>
      </c>
      <c r="H109" s="20">
        <v>0</v>
      </c>
      <c r="I109" s="20">
        <v>0</v>
      </c>
      <c r="J109" s="20">
        <v>0</v>
      </c>
      <c r="K109" s="20">
        <v>0</v>
      </c>
      <c r="L109" s="20">
        <v>1</v>
      </c>
      <c r="M109" s="21">
        <f t="shared" si="14"/>
        <v>3</v>
      </c>
    </row>
    <row r="110" spans="1:13" x14ac:dyDescent="0.2">
      <c r="A110" s="16" t="s">
        <v>106</v>
      </c>
      <c r="B110" s="17">
        <v>1</v>
      </c>
      <c r="C110" s="17">
        <v>2</v>
      </c>
      <c r="D110" s="17">
        <v>2</v>
      </c>
      <c r="E110" s="17">
        <v>3</v>
      </c>
      <c r="F110" s="17">
        <v>2</v>
      </c>
      <c r="G110" s="17">
        <v>3</v>
      </c>
      <c r="H110" s="17">
        <v>2</v>
      </c>
      <c r="I110" s="17">
        <v>3</v>
      </c>
      <c r="J110" s="17">
        <v>3</v>
      </c>
      <c r="K110" s="17">
        <v>2</v>
      </c>
      <c r="L110" s="17">
        <v>2</v>
      </c>
      <c r="M110" s="18">
        <f t="shared" si="14"/>
        <v>22</v>
      </c>
    </row>
    <row r="111" spans="1:13" x14ac:dyDescent="0.2">
      <c r="A111" s="19" t="s">
        <v>107</v>
      </c>
      <c r="B111" s="20">
        <v>1</v>
      </c>
      <c r="C111" s="20">
        <v>3</v>
      </c>
      <c r="D111" s="20">
        <v>2</v>
      </c>
      <c r="E111" s="20">
        <v>2</v>
      </c>
      <c r="F111" s="20">
        <v>2</v>
      </c>
      <c r="G111" s="20">
        <v>2</v>
      </c>
      <c r="H111" s="20">
        <v>3</v>
      </c>
      <c r="I111" s="20">
        <v>3</v>
      </c>
      <c r="J111" s="20">
        <v>3</v>
      </c>
      <c r="K111" s="20">
        <v>2</v>
      </c>
      <c r="L111" s="20">
        <v>3</v>
      </c>
      <c r="M111" s="21">
        <f t="shared" si="14"/>
        <v>22</v>
      </c>
    </row>
    <row r="112" spans="1:13" x14ac:dyDescent="0.2">
      <c r="A112" s="16" t="s">
        <v>108</v>
      </c>
      <c r="B112" s="17">
        <v>0</v>
      </c>
      <c r="C112" s="17">
        <v>1</v>
      </c>
      <c r="D112" s="17">
        <v>3</v>
      </c>
      <c r="E112" s="17">
        <v>3</v>
      </c>
      <c r="F112" s="17">
        <v>2</v>
      </c>
      <c r="G112" s="17">
        <v>2</v>
      </c>
      <c r="H112" s="17">
        <v>3</v>
      </c>
      <c r="I112" s="17">
        <v>2</v>
      </c>
      <c r="J112" s="17">
        <v>2</v>
      </c>
      <c r="K112" s="17">
        <v>3</v>
      </c>
      <c r="L112" s="17">
        <v>2</v>
      </c>
      <c r="M112" s="18">
        <f t="shared" si="14"/>
        <v>22</v>
      </c>
    </row>
    <row r="113" spans="1:13" x14ac:dyDescent="0.2">
      <c r="A113" s="19" t="s">
        <v>109</v>
      </c>
      <c r="B113" s="20">
        <v>1</v>
      </c>
      <c r="C113" s="20">
        <v>1</v>
      </c>
      <c r="D113" s="20">
        <v>2</v>
      </c>
      <c r="E113" s="20">
        <v>3</v>
      </c>
      <c r="F113" s="20">
        <v>3</v>
      </c>
      <c r="G113" s="20">
        <v>3</v>
      </c>
      <c r="H113" s="20">
        <v>3</v>
      </c>
      <c r="I113" s="20">
        <v>2</v>
      </c>
      <c r="J113" s="20">
        <v>2</v>
      </c>
      <c r="K113" s="20">
        <v>2</v>
      </c>
      <c r="L113" s="20">
        <v>2</v>
      </c>
      <c r="M113" s="21">
        <f t="shared" si="14"/>
        <v>22</v>
      </c>
    </row>
    <row r="114" spans="1:13" x14ac:dyDescent="0.2">
      <c r="A114" s="16" t="s">
        <v>110</v>
      </c>
      <c r="B114" s="17">
        <v>1</v>
      </c>
      <c r="C114" s="17">
        <v>3</v>
      </c>
      <c r="D114" s="17">
        <v>2</v>
      </c>
      <c r="E114" s="17">
        <v>3</v>
      </c>
      <c r="F114" s="17">
        <v>2</v>
      </c>
      <c r="G114" s="17">
        <v>2</v>
      </c>
      <c r="H114" s="17">
        <v>2</v>
      </c>
      <c r="I114" s="17">
        <v>3</v>
      </c>
      <c r="J114" s="17">
        <v>2</v>
      </c>
      <c r="K114" s="17">
        <v>3</v>
      </c>
      <c r="L114" s="17">
        <v>2</v>
      </c>
      <c r="M114" s="18">
        <f t="shared" si="14"/>
        <v>21</v>
      </c>
    </row>
    <row r="115" spans="1:13" x14ac:dyDescent="0.2">
      <c r="A115" s="19" t="s">
        <v>111</v>
      </c>
      <c r="B115" s="20">
        <v>1</v>
      </c>
      <c r="C115" s="20">
        <v>2</v>
      </c>
      <c r="D115" s="20">
        <v>2</v>
      </c>
      <c r="E115" s="20">
        <v>2</v>
      </c>
      <c r="F115" s="20">
        <v>3</v>
      </c>
      <c r="G115" s="20">
        <v>2</v>
      </c>
      <c r="H115" s="20">
        <v>3</v>
      </c>
      <c r="I115" s="20">
        <v>3</v>
      </c>
      <c r="J115" s="20">
        <v>2</v>
      </c>
      <c r="K115" s="20">
        <v>3</v>
      </c>
      <c r="L115" s="20">
        <v>2</v>
      </c>
      <c r="M115" s="21">
        <f t="shared" si="14"/>
        <v>22</v>
      </c>
    </row>
    <row r="116" spans="1:13" x14ac:dyDescent="0.2">
      <c r="A116" s="16" t="s">
        <v>112</v>
      </c>
      <c r="B116" s="17">
        <v>1</v>
      </c>
      <c r="C116" s="17">
        <v>2</v>
      </c>
      <c r="D116" s="17">
        <v>2</v>
      </c>
      <c r="E116" s="17">
        <v>3</v>
      </c>
      <c r="F116" s="17">
        <v>3</v>
      </c>
      <c r="G116" s="17">
        <v>3</v>
      </c>
      <c r="H116" s="17">
        <v>2</v>
      </c>
      <c r="I116" s="17">
        <v>3</v>
      </c>
      <c r="J116" s="17">
        <v>2</v>
      </c>
      <c r="K116" s="17">
        <v>3</v>
      </c>
      <c r="L116" s="17">
        <v>2</v>
      </c>
      <c r="M116" s="18">
        <f t="shared" si="14"/>
        <v>23</v>
      </c>
    </row>
    <row r="117" spans="1:13" x14ac:dyDescent="0.2">
      <c r="A117" s="19" t="s">
        <v>113</v>
      </c>
      <c r="B117" s="20">
        <v>1</v>
      </c>
      <c r="C117" s="20">
        <v>3</v>
      </c>
      <c r="D117" s="20">
        <v>0</v>
      </c>
      <c r="E117" s="20">
        <v>3</v>
      </c>
      <c r="F117" s="20">
        <v>3</v>
      </c>
      <c r="G117" s="20">
        <v>3</v>
      </c>
      <c r="H117" s="20">
        <v>3</v>
      </c>
      <c r="I117" s="20">
        <v>2</v>
      </c>
      <c r="J117" s="20">
        <v>2</v>
      </c>
      <c r="K117" s="20">
        <v>3</v>
      </c>
      <c r="L117" s="20">
        <v>3</v>
      </c>
      <c r="M117" s="21">
        <f t="shared" si="14"/>
        <v>22</v>
      </c>
    </row>
    <row r="118" spans="1:13" x14ac:dyDescent="0.2">
      <c r="A118" s="16" t="s">
        <v>114</v>
      </c>
      <c r="B118" s="17">
        <v>1</v>
      </c>
      <c r="C118" s="17">
        <v>1</v>
      </c>
      <c r="D118" s="17">
        <v>2</v>
      </c>
      <c r="E118" s="17">
        <v>3</v>
      </c>
      <c r="F118" s="17">
        <v>3</v>
      </c>
      <c r="G118" s="17">
        <v>3</v>
      </c>
      <c r="H118" s="17">
        <v>2</v>
      </c>
      <c r="I118" s="17">
        <v>3</v>
      </c>
      <c r="J118" s="17">
        <v>3</v>
      </c>
      <c r="K118" s="17">
        <v>3</v>
      </c>
      <c r="L118" s="17">
        <v>2</v>
      </c>
      <c r="M118" s="18">
        <f t="shared" si="14"/>
        <v>24</v>
      </c>
    </row>
    <row r="119" spans="1:13" x14ac:dyDescent="0.2">
      <c r="A119" s="19" t="s">
        <v>115</v>
      </c>
      <c r="B119" s="20">
        <v>1</v>
      </c>
      <c r="C119" s="20">
        <v>1</v>
      </c>
      <c r="D119" s="20">
        <v>2</v>
      </c>
      <c r="E119" s="20">
        <v>3</v>
      </c>
      <c r="F119" s="20">
        <v>3</v>
      </c>
      <c r="G119" s="20">
        <v>2</v>
      </c>
      <c r="H119" s="20">
        <v>2</v>
      </c>
      <c r="I119" s="20">
        <v>2</v>
      </c>
      <c r="J119" s="20">
        <v>2</v>
      </c>
      <c r="K119" s="20">
        <v>3</v>
      </c>
      <c r="L119" s="20">
        <v>2</v>
      </c>
      <c r="M119" s="21">
        <f t="shared" si="14"/>
        <v>21</v>
      </c>
    </row>
    <row r="120" spans="1:13" x14ac:dyDescent="0.2">
      <c r="A120" s="16" t="s">
        <v>116</v>
      </c>
      <c r="B120" s="17">
        <v>1</v>
      </c>
      <c r="C120" s="17">
        <v>2</v>
      </c>
      <c r="D120" s="17">
        <v>0</v>
      </c>
      <c r="E120" s="17">
        <v>1</v>
      </c>
      <c r="F120" s="17">
        <v>2</v>
      </c>
      <c r="G120" s="17">
        <v>2</v>
      </c>
      <c r="H120" s="17">
        <v>3</v>
      </c>
      <c r="I120" s="17">
        <v>2</v>
      </c>
      <c r="J120" s="17">
        <v>2</v>
      </c>
      <c r="K120" s="17">
        <v>2</v>
      </c>
      <c r="L120" s="17">
        <v>2</v>
      </c>
      <c r="M120" s="18">
        <f t="shared" si="14"/>
        <v>16</v>
      </c>
    </row>
    <row r="121" spans="1:13" x14ac:dyDescent="0.2">
      <c r="A121" s="19" t="s">
        <v>117</v>
      </c>
      <c r="B121" s="20">
        <v>0</v>
      </c>
      <c r="C121" s="20">
        <v>3</v>
      </c>
      <c r="D121" s="20">
        <v>0</v>
      </c>
      <c r="E121" s="20">
        <v>2</v>
      </c>
      <c r="F121" s="20">
        <v>2</v>
      </c>
      <c r="G121" s="20">
        <v>2</v>
      </c>
      <c r="H121" s="20">
        <v>3</v>
      </c>
      <c r="I121" s="20">
        <v>3</v>
      </c>
      <c r="J121" s="20">
        <v>2</v>
      </c>
      <c r="K121" s="20">
        <v>3</v>
      </c>
      <c r="L121" s="20">
        <v>2</v>
      </c>
      <c r="M121" s="21">
        <f t="shared" si="14"/>
        <v>19</v>
      </c>
    </row>
    <row r="122" spans="1:13" x14ac:dyDescent="0.2">
      <c r="A122" s="16" t="s">
        <v>118</v>
      </c>
      <c r="B122" s="17">
        <v>0</v>
      </c>
      <c r="C122" s="17">
        <v>1</v>
      </c>
      <c r="D122" s="17">
        <v>0</v>
      </c>
      <c r="E122" s="17">
        <v>0</v>
      </c>
      <c r="F122" s="17">
        <v>1</v>
      </c>
      <c r="G122" s="17">
        <v>2</v>
      </c>
      <c r="H122" s="17">
        <v>2</v>
      </c>
      <c r="I122" s="17">
        <v>3</v>
      </c>
      <c r="J122" s="17">
        <v>3</v>
      </c>
      <c r="K122" s="17">
        <v>2</v>
      </c>
      <c r="L122" s="17">
        <v>3</v>
      </c>
      <c r="M122" s="18">
        <f t="shared" si="14"/>
        <v>16</v>
      </c>
    </row>
    <row r="123" spans="1:13" x14ac:dyDescent="0.2">
      <c r="A123" s="19" t="s">
        <v>119</v>
      </c>
      <c r="B123" s="20">
        <v>1</v>
      </c>
      <c r="C123" s="20">
        <v>3</v>
      </c>
      <c r="D123" s="20">
        <v>1</v>
      </c>
      <c r="E123" s="20">
        <v>3</v>
      </c>
      <c r="F123" s="20">
        <v>3</v>
      </c>
      <c r="G123" s="20">
        <v>3</v>
      </c>
      <c r="H123" s="20">
        <v>2</v>
      </c>
      <c r="I123" s="20">
        <v>2</v>
      </c>
      <c r="J123" s="20">
        <v>3</v>
      </c>
      <c r="K123" s="20">
        <v>2</v>
      </c>
      <c r="L123" s="20">
        <v>2</v>
      </c>
      <c r="M123" s="21">
        <f t="shared" si="14"/>
        <v>21</v>
      </c>
    </row>
    <row r="124" spans="1:13" x14ac:dyDescent="0.2">
      <c r="A124" s="16" t="s">
        <v>120</v>
      </c>
      <c r="B124" s="17">
        <v>0</v>
      </c>
      <c r="C124" s="17">
        <v>3</v>
      </c>
      <c r="D124" s="17">
        <v>0</v>
      </c>
      <c r="E124" s="17">
        <v>3</v>
      </c>
      <c r="F124" s="17">
        <v>3</v>
      </c>
      <c r="G124" s="17">
        <v>2</v>
      </c>
      <c r="H124" s="17">
        <v>3</v>
      </c>
      <c r="I124" s="17">
        <v>3</v>
      </c>
      <c r="J124" s="17">
        <v>2</v>
      </c>
      <c r="K124" s="17">
        <v>3</v>
      </c>
      <c r="L124" s="17">
        <v>2</v>
      </c>
      <c r="M124" s="18">
        <f t="shared" si="14"/>
        <v>21</v>
      </c>
    </row>
    <row r="125" spans="1:13" x14ac:dyDescent="0.2">
      <c r="A125" s="19" t="s">
        <v>121</v>
      </c>
      <c r="B125" s="20">
        <v>1</v>
      </c>
      <c r="C125" s="20">
        <v>2</v>
      </c>
      <c r="D125" s="20">
        <v>3</v>
      </c>
      <c r="E125" s="20">
        <v>3</v>
      </c>
      <c r="F125" s="20">
        <v>3</v>
      </c>
      <c r="G125" s="20">
        <v>2</v>
      </c>
      <c r="H125" s="20">
        <v>2</v>
      </c>
      <c r="I125" s="20">
        <v>3</v>
      </c>
      <c r="J125" s="20">
        <v>3</v>
      </c>
      <c r="K125" s="20">
        <v>2</v>
      </c>
      <c r="L125" s="20">
        <v>2</v>
      </c>
      <c r="M125" s="21">
        <f t="shared" si="14"/>
        <v>23</v>
      </c>
    </row>
    <row r="126" spans="1:13" x14ac:dyDescent="0.2">
      <c r="A126" s="16" t="s">
        <v>122</v>
      </c>
      <c r="B126" s="17">
        <v>0</v>
      </c>
      <c r="C126" s="17">
        <v>1</v>
      </c>
      <c r="D126" s="17">
        <v>1</v>
      </c>
      <c r="E126" s="17">
        <v>0</v>
      </c>
      <c r="F126" s="17">
        <v>2</v>
      </c>
      <c r="G126" s="17">
        <v>3</v>
      </c>
      <c r="H126" s="17">
        <v>2</v>
      </c>
      <c r="I126" s="17">
        <v>2</v>
      </c>
      <c r="J126" s="17">
        <v>2</v>
      </c>
      <c r="K126" s="17">
        <v>2</v>
      </c>
      <c r="L126" s="17">
        <v>2</v>
      </c>
      <c r="M126" s="18">
        <f t="shared" si="14"/>
        <v>16</v>
      </c>
    </row>
    <row r="127" spans="1:13" x14ac:dyDescent="0.2">
      <c r="A127" s="19" t="s">
        <v>123</v>
      </c>
      <c r="B127" s="20">
        <v>1</v>
      </c>
      <c r="C127" s="20">
        <v>2</v>
      </c>
      <c r="D127" s="20">
        <v>0</v>
      </c>
      <c r="E127" s="20">
        <v>2</v>
      </c>
      <c r="F127" s="20">
        <v>2</v>
      </c>
      <c r="G127" s="20">
        <v>3</v>
      </c>
      <c r="H127" s="20">
        <v>2</v>
      </c>
      <c r="I127" s="20">
        <v>2</v>
      </c>
      <c r="J127" s="20">
        <v>3</v>
      </c>
      <c r="K127" s="20">
        <v>2</v>
      </c>
      <c r="L127" s="20">
        <v>3</v>
      </c>
      <c r="M127" s="21">
        <f t="shared" si="14"/>
        <v>19</v>
      </c>
    </row>
    <row r="128" spans="1:13" x14ac:dyDescent="0.2">
      <c r="A128" s="16" t="s">
        <v>124</v>
      </c>
      <c r="B128" s="17">
        <v>0</v>
      </c>
      <c r="C128" s="17">
        <v>2</v>
      </c>
      <c r="D128" s="17">
        <v>3</v>
      </c>
      <c r="E128" s="17">
        <v>2</v>
      </c>
      <c r="F128" s="17">
        <v>2</v>
      </c>
      <c r="G128" s="17">
        <v>2</v>
      </c>
      <c r="H128" s="17">
        <v>3</v>
      </c>
      <c r="I128" s="17">
        <v>2</v>
      </c>
      <c r="J128" s="17">
        <v>2</v>
      </c>
      <c r="K128" s="17">
        <v>3</v>
      </c>
      <c r="L128" s="17">
        <v>3</v>
      </c>
      <c r="M128" s="18">
        <f t="shared" si="14"/>
        <v>22</v>
      </c>
    </row>
    <row r="129" spans="1:13" x14ac:dyDescent="0.2">
      <c r="A129" s="19" t="s">
        <v>125</v>
      </c>
      <c r="B129" s="20">
        <v>0</v>
      </c>
      <c r="C129" s="20">
        <v>1</v>
      </c>
      <c r="D129" s="20">
        <v>2</v>
      </c>
      <c r="E129" s="20">
        <v>3</v>
      </c>
      <c r="F129" s="20">
        <v>2</v>
      </c>
      <c r="G129" s="20">
        <v>3</v>
      </c>
      <c r="H129" s="20">
        <v>3</v>
      </c>
      <c r="I129" s="20">
        <v>3</v>
      </c>
      <c r="J129" s="20">
        <v>2</v>
      </c>
      <c r="K129" s="20">
        <v>2</v>
      </c>
      <c r="L129" s="20">
        <v>2</v>
      </c>
      <c r="M129" s="21">
        <f t="shared" si="14"/>
        <v>22</v>
      </c>
    </row>
    <row r="130" spans="1:13" x14ac:dyDescent="0.2">
      <c r="A130" s="16" t="s">
        <v>126</v>
      </c>
      <c r="B130" s="17">
        <v>0</v>
      </c>
      <c r="C130" s="17">
        <v>3</v>
      </c>
      <c r="D130" s="17">
        <v>1</v>
      </c>
      <c r="E130" s="17">
        <v>1</v>
      </c>
      <c r="F130" s="17">
        <v>3</v>
      </c>
      <c r="G130" s="17">
        <v>3</v>
      </c>
      <c r="H130" s="17">
        <v>2</v>
      </c>
      <c r="I130" s="17">
        <v>2</v>
      </c>
      <c r="J130" s="17">
        <v>2</v>
      </c>
      <c r="K130" s="17">
        <v>3</v>
      </c>
      <c r="L130" s="17">
        <v>2</v>
      </c>
      <c r="M130" s="18">
        <f t="shared" si="14"/>
        <v>19</v>
      </c>
    </row>
    <row r="131" spans="1:13" x14ac:dyDescent="0.2">
      <c r="A131" s="19" t="s">
        <v>127</v>
      </c>
      <c r="B131" s="20">
        <v>0</v>
      </c>
      <c r="C131" s="20">
        <v>3</v>
      </c>
      <c r="D131" s="20">
        <v>1</v>
      </c>
      <c r="E131" s="20">
        <v>0</v>
      </c>
      <c r="F131" s="20">
        <v>1</v>
      </c>
      <c r="G131" s="20">
        <v>1</v>
      </c>
      <c r="H131" s="20">
        <v>0</v>
      </c>
      <c r="I131" s="20">
        <v>2</v>
      </c>
      <c r="J131" s="20">
        <v>3</v>
      </c>
      <c r="K131" s="20">
        <v>2</v>
      </c>
      <c r="L131" s="20">
        <v>2</v>
      </c>
      <c r="M131" s="21">
        <f t="shared" si="14"/>
        <v>12</v>
      </c>
    </row>
    <row r="132" spans="1:13" x14ac:dyDescent="0.2">
      <c r="A132" s="16" t="s">
        <v>128</v>
      </c>
      <c r="B132" s="17">
        <v>0</v>
      </c>
      <c r="C132" s="17">
        <v>1</v>
      </c>
      <c r="D132" s="17">
        <v>2</v>
      </c>
      <c r="E132" s="17">
        <v>2</v>
      </c>
      <c r="F132" s="17">
        <v>3</v>
      </c>
      <c r="G132" s="17">
        <v>2</v>
      </c>
      <c r="H132" s="17">
        <v>2</v>
      </c>
      <c r="I132" s="17">
        <v>3</v>
      </c>
      <c r="J132" s="17">
        <v>3</v>
      </c>
      <c r="K132" s="17">
        <v>2</v>
      </c>
      <c r="L132" s="17">
        <v>2</v>
      </c>
      <c r="M132" s="18">
        <f t="shared" si="14"/>
        <v>21</v>
      </c>
    </row>
    <row r="133" spans="1:13" x14ac:dyDescent="0.2">
      <c r="A133" s="19" t="s">
        <v>129</v>
      </c>
      <c r="B133" s="20">
        <v>0</v>
      </c>
      <c r="C133" s="20">
        <v>1</v>
      </c>
      <c r="D133" s="20">
        <v>1</v>
      </c>
      <c r="E133" s="20">
        <v>1</v>
      </c>
      <c r="F133" s="20">
        <v>1</v>
      </c>
      <c r="G133" s="20">
        <v>1</v>
      </c>
      <c r="H133" s="20">
        <v>0</v>
      </c>
      <c r="I133" s="20">
        <v>0</v>
      </c>
      <c r="J133" s="20">
        <v>3</v>
      </c>
      <c r="K133" s="20">
        <v>2</v>
      </c>
      <c r="L133" s="20">
        <v>2</v>
      </c>
      <c r="M133" s="21">
        <f t="shared" si="14"/>
        <v>11</v>
      </c>
    </row>
    <row r="134" spans="1:13" x14ac:dyDescent="0.2">
      <c r="A134" s="16" t="s">
        <v>130</v>
      </c>
      <c r="B134" s="17">
        <v>0</v>
      </c>
      <c r="C134" s="17">
        <v>3</v>
      </c>
      <c r="D134" s="17">
        <v>1</v>
      </c>
      <c r="E134" s="17">
        <v>0</v>
      </c>
      <c r="F134" s="17">
        <v>0</v>
      </c>
      <c r="G134" s="17">
        <v>1</v>
      </c>
      <c r="H134" s="17">
        <v>1</v>
      </c>
      <c r="I134" s="17">
        <v>1</v>
      </c>
      <c r="J134" s="17">
        <v>2</v>
      </c>
      <c r="K134" s="17">
        <v>2</v>
      </c>
      <c r="L134" s="17">
        <v>3</v>
      </c>
      <c r="M134" s="18">
        <f t="shared" si="14"/>
        <v>11</v>
      </c>
    </row>
    <row r="135" spans="1:13" x14ac:dyDescent="0.2">
      <c r="A135" s="19" t="s">
        <v>131</v>
      </c>
      <c r="B135" s="20">
        <v>0</v>
      </c>
      <c r="C135" s="20">
        <v>2</v>
      </c>
      <c r="D135" s="20">
        <v>3</v>
      </c>
      <c r="E135" s="20">
        <v>3</v>
      </c>
      <c r="F135" s="20">
        <v>2</v>
      </c>
      <c r="G135" s="20">
        <v>2</v>
      </c>
      <c r="H135" s="20">
        <v>2</v>
      </c>
      <c r="I135" s="20">
        <v>3</v>
      </c>
      <c r="J135" s="20">
        <v>2</v>
      </c>
      <c r="K135" s="20">
        <v>2</v>
      </c>
      <c r="L135" s="20">
        <v>3</v>
      </c>
      <c r="M135" s="21">
        <f t="shared" si="14"/>
        <v>22</v>
      </c>
    </row>
    <row r="136" spans="1:13" x14ac:dyDescent="0.2">
      <c r="A136" s="16" t="s">
        <v>132</v>
      </c>
      <c r="B136" s="17">
        <v>1</v>
      </c>
      <c r="C136" s="17">
        <v>1</v>
      </c>
      <c r="D136" s="17">
        <v>3</v>
      </c>
      <c r="E136" s="17">
        <v>2</v>
      </c>
      <c r="F136" s="17">
        <v>2</v>
      </c>
      <c r="G136" s="17">
        <v>2</v>
      </c>
      <c r="H136" s="17">
        <v>3</v>
      </c>
      <c r="I136" s="17">
        <v>3</v>
      </c>
      <c r="J136" s="17">
        <v>2</v>
      </c>
      <c r="K136" s="17">
        <v>3</v>
      </c>
      <c r="L136" s="17">
        <v>3</v>
      </c>
      <c r="M136" s="18">
        <f t="shared" si="14"/>
        <v>23</v>
      </c>
    </row>
    <row r="137" spans="1:13" x14ac:dyDescent="0.2">
      <c r="A137" s="19" t="s">
        <v>133</v>
      </c>
      <c r="B137" s="20">
        <v>0</v>
      </c>
      <c r="C137" s="20">
        <v>2</v>
      </c>
      <c r="D137" s="20">
        <v>0</v>
      </c>
      <c r="E137" s="20">
        <v>0</v>
      </c>
      <c r="F137" s="20">
        <v>3</v>
      </c>
      <c r="G137" s="20">
        <v>2</v>
      </c>
      <c r="H137" s="20">
        <v>2</v>
      </c>
      <c r="I137" s="20">
        <v>3</v>
      </c>
      <c r="J137" s="20">
        <v>3</v>
      </c>
      <c r="K137" s="20">
        <v>3</v>
      </c>
      <c r="L137" s="20">
        <v>3</v>
      </c>
      <c r="M137" s="21">
        <f t="shared" si="14"/>
        <v>19</v>
      </c>
    </row>
    <row r="138" spans="1:13" x14ac:dyDescent="0.2">
      <c r="A138" s="16" t="s">
        <v>134</v>
      </c>
      <c r="B138" s="17">
        <v>0</v>
      </c>
      <c r="C138" s="17">
        <v>3</v>
      </c>
      <c r="D138" s="17">
        <v>1</v>
      </c>
      <c r="E138" s="17">
        <v>0</v>
      </c>
      <c r="F138" s="17">
        <v>2</v>
      </c>
      <c r="G138" s="17">
        <v>3</v>
      </c>
      <c r="H138" s="17">
        <v>3</v>
      </c>
      <c r="I138" s="17">
        <v>2</v>
      </c>
      <c r="J138" s="17">
        <v>3</v>
      </c>
      <c r="K138" s="17">
        <v>2</v>
      </c>
      <c r="L138" s="17">
        <v>2</v>
      </c>
      <c r="M138" s="18">
        <f t="shared" si="14"/>
        <v>18</v>
      </c>
    </row>
    <row r="139" spans="1:13" x14ac:dyDescent="0.2">
      <c r="A139" s="19" t="s">
        <v>135</v>
      </c>
      <c r="B139" s="20">
        <v>1</v>
      </c>
      <c r="C139" s="20">
        <v>3</v>
      </c>
      <c r="D139" s="20">
        <v>0</v>
      </c>
      <c r="E139" s="20">
        <v>2</v>
      </c>
      <c r="F139" s="20">
        <v>3</v>
      </c>
      <c r="G139" s="20">
        <v>2</v>
      </c>
      <c r="H139" s="20">
        <v>2</v>
      </c>
      <c r="I139" s="20">
        <v>2</v>
      </c>
      <c r="J139" s="20">
        <v>2</v>
      </c>
      <c r="K139" s="20">
        <v>3</v>
      </c>
      <c r="L139" s="20">
        <v>3</v>
      </c>
      <c r="M139" s="21">
        <f t="shared" si="14"/>
        <v>19</v>
      </c>
    </row>
    <row r="140" spans="1:13" x14ac:dyDescent="0.2">
      <c r="A140" s="16" t="s">
        <v>136</v>
      </c>
      <c r="B140" s="17">
        <v>0</v>
      </c>
      <c r="C140" s="17">
        <v>1</v>
      </c>
      <c r="D140" s="17">
        <v>1</v>
      </c>
      <c r="E140" s="17">
        <v>0</v>
      </c>
      <c r="F140" s="17">
        <v>1</v>
      </c>
      <c r="G140" s="17">
        <v>2</v>
      </c>
      <c r="H140" s="17">
        <v>3</v>
      </c>
      <c r="I140" s="17">
        <v>2</v>
      </c>
      <c r="J140" s="17">
        <v>2</v>
      </c>
      <c r="K140" s="17">
        <v>3</v>
      </c>
      <c r="L140" s="17">
        <v>2</v>
      </c>
      <c r="M140" s="18">
        <f t="shared" si="14"/>
        <v>16</v>
      </c>
    </row>
    <row r="141" spans="1:13" x14ac:dyDescent="0.2">
      <c r="A141" s="19" t="s">
        <v>137</v>
      </c>
      <c r="B141" s="20">
        <v>0</v>
      </c>
      <c r="C141" s="20">
        <v>1</v>
      </c>
      <c r="D141" s="20">
        <v>1</v>
      </c>
      <c r="E141" s="20">
        <v>3</v>
      </c>
      <c r="F141" s="20">
        <v>3</v>
      </c>
      <c r="G141" s="20">
        <v>3</v>
      </c>
      <c r="H141" s="20">
        <v>3</v>
      </c>
      <c r="I141" s="20">
        <v>2</v>
      </c>
      <c r="J141" s="20">
        <v>2</v>
      </c>
      <c r="K141" s="20">
        <v>3</v>
      </c>
      <c r="L141" s="20">
        <v>2</v>
      </c>
      <c r="M141" s="21">
        <f t="shared" si="14"/>
        <v>22</v>
      </c>
    </row>
    <row r="142" spans="1:13" x14ac:dyDescent="0.2">
      <c r="A142" s="16" t="s">
        <v>138</v>
      </c>
      <c r="B142" s="17">
        <v>0</v>
      </c>
      <c r="C142" s="17">
        <v>1</v>
      </c>
      <c r="D142" s="17">
        <v>0</v>
      </c>
      <c r="E142" s="17">
        <v>0</v>
      </c>
      <c r="F142" s="17">
        <v>3</v>
      </c>
      <c r="G142" s="17">
        <v>3</v>
      </c>
      <c r="H142" s="17">
        <v>3</v>
      </c>
      <c r="I142" s="17">
        <v>3</v>
      </c>
      <c r="J142" s="17">
        <v>3</v>
      </c>
      <c r="K142" s="17">
        <v>3</v>
      </c>
      <c r="L142" s="17">
        <v>2</v>
      </c>
      <c r="M142" s="18">
        <f t="shared" si="14"/>
        <v>20</v>
      </c>
    </row>
    <row r="143" spans="1:13" x14ac:dyDescent="0.2">
      <c r="A143" s="19" t="s">
        <v>139</v>
      </c>
      <c r="B143" s="20">
        <v>0</v>
      </c>
      <c r="C143" s="20">
        <v>1</v>
      </c>
      <c r="D143" s="20">
        <v>0</v>
      </c>
      <c r="E143" s="20">
        <v>0</v>
      </c>
      <c r="F143" s="20">
        <v>0</v>
      </c>
      <c r="G143" s="20">
        <v>1</v>
      </c>
      <c r="H143" s="20">
        <v>0</v>
      </c>
      <c r="I143" s="20">
        <v>2</v>
      </c>
      <c r="J143" s="20">
        <v>3</v>
      </c>
      <c r="K143" s="20">
        <v>3</v>
      </c>
      <c r="L143" s="20">
        <v>3</v>
      </c>
      <c r="M143" s="21">
        <f t="shared" si="14"/>
        <v>12</v>
      </c>
    </row>
    <row r="144" spans="1:13" x14ac:dyDescent="0.2">
      <c r="A144" s="16" t="s">
        <v>140</v>
      </c>
      <c r="B144" s="17">
        <v>0</v>
      </c>
      <c r="C144" s="17">
        <v>2</v>
      </c>
      <c r="D144" s="17">
        <v>0</v>
      </c>
      <c r="E144" s="17">
        <v>0</v>
      </c>
      <c r="F144" s="17">
        <v>2</v>
      </c>
      <c r="G144" s="17">
        <v>2</v>
      </c>
      <c r="H144" s="17">
        <v>3</v>
      </c>
      <c r="I144" s="17">
        <v>3</v>
      </c>
      <c r="J144" s="17">
        <v>2</v>
      </c>
      <c r="K144" s="17">
        <v>2</v>
      </c>
      <c r="L144" s="17">
        <v>2</v>
      </c>
      <c r="M144" s="18">
        <f t="shared" si="14"/>
        <v>16</v>
      </c>
    </row>
    <row r="145" spans="1:13" x14ac:dyDescent="0.2">
      <c r="A145" s="19" t="s">
        <v>141</v>
      </c>
      <c r="B145" s="20">
        <v>1</v>
      </c>
      <c r="C145" s="20">
        <v>1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2</v>
      </c>
      <c r="K145" s="20">
        <v>2</v>
      </c>
      <c r="L145" s="20">
        <v>3</v>
      </c>
      <c r="M145" s="21">
        <f t="shared" ref="M145:M154" si="15">SUM(D145:L145)</f>
        <v>7</v>
      </c>
    </row>
    <row r="146" spans="1:13" x14ac:dyDescent="0.2">
      <c r="A146" s="16" t="s">
        <v>142</v>
      </c>
      <c r="B146" s="17">
        <v>0</v>
      </c>
      <c r="C146" s="17">
        <v>1</v>
      </c>
      <c r="D146" s="17">
        <v>2</v>
      </c>
      <c r="E146" s="17">
        <v>2</v>
      </c>
      <c r="F146" s="17">
        <v>3</v>
      </c>
      <c r="G146" s="17">
        <v>3</v>
      </c>
      <c r="H146" s="17">
        <v>2</v>
      </c>
      <c r="I146" s="17">
        <v>3</v>
      </c>
      <c r="J146" s="17">
        <v>2</v>
      </c>
      <c r="K146" s="17">
        <v>2</v>
      </c>
      <c r="L146" s="17">
        <v>3</v>
      </c>
      <c r="M146" s="18">
        <f t="shared" si="15"/>
        <v>22</v>
      </c>
    </row>
    <row r="147" spans="1:13" x14ac:dyDescent="0.2">
      <c r="A147" s="19" t="s">
        <v>143</v>
      </c>
      <c r="B147" s="20">
        <v>0</v>
      </c>
      <c r="C147" s="20">
        <v>1</v>
      </c>
      <c r="D147" s="20">
        <v>1</v>
      </c>
      <c r="E147" s="20">
        <v>2</v>
      </c>
      <c r="F147" s="20">
        <v>2</v>
      </c>
      <c r="G147" s="20">
        <v>2</v>
      </c>
      <c r="H147" s="20">
        <v>3</v>
      </c>
      <c r="I147" s="20">
        <v>3</v>
      </c>
      <c r="J147" s="20">
        <v>2</v>
      </c>
      <c r="K147" s="20">
        <v>3</v>
      </c>
      <c r="L147" s="20">
        <v>2</v>
      </c>
      <c r="M147" s="21">
        <f t="shared" si="15"/>
        <v>20</v>
      </c>
    </row>
    <row r="148" spans="1:13" x14ac:dyDescent="0.2">
      <c r="A148" s="16" t="s">
        <v>144</v>
      </c>
      <c r="B148" s="17">
        <v>0</v>
      </c>
      <c r="C148" s="17">
        <v>1</v>
      </c>
      <c r="D148" s="17">
        <v>2</v>
      </c>
      <c r="E148" s="17">
        <v>2</v>
      </c>
      <c r="F148" s="17">
        <v>3</v>
      </c>
      <c r="G148" s="17">
        <v>3</v>
      </c>
      <c r="H148" s="17">
        <v>2</v>
      </c>
      <c r="I148" s="17">
        <v>3</v>
      </c>
      <c r="J148" s="17">
        <v>2</v>
      </c>
      <c r="K148" s="17">
        <v>3</v>
      </c>
      <c r="L148" s="17">
        <v>3</v>
      </c>
      <c r="M148" s="18">
        <f t="shared" si="15"/>
        <v>23</v>
      </c>
    </row>
    <row r="149" spans="1:13" x14ac:dyDescent="0.2">
      <c r="A149" s="19" t="s">
        <v>145</v>
      </c>
      <c r="B149" s="20">
        <v>0</v>
      </c>
      <c r="C149" s="20">
        <v>3</v>
      </c>
      <c r="D149" s="20">
        <v>0</v>
      </c>
      <c r="E149" s="20">
        <v>1</v>
      </c>
      <c r="F149" s="20">
        <v>3</v>
      </c>
      <c r="G149" s="20">
        <v>2</v>
      </c>
      <c r="H149" s="20">
        <v>3</v>
      </c>
      <c r="I149" s="20">
        <v>2</v>
      </c>
      <c r="J149" s="20">
        <v>3</v>
      </c>
      <c r="K149" s="20">
        <v>3</v>
      </c>
      <c r="L149" s="20">
        <v>2</v>
      </c>
      <c r="M149" s="21">
        <f t="shared" si="15"/>
        <v>19</v>
      </c>
    </row>
    <row r="150" spans="1:13" x14ac:dyDescent="0.2">
      <c r="A150" s="16" t="s">
        <v>146</v>
      </c>
      <c r="B150" s="17">
        <v>1</v>
      </c>
      <c r="C150" s="17">
        <v>3</v>
      </c>
      <c r="D150" s="17">
        <v>1</v>
      </c>
      <c r="E150" s="17">
        <v>1</v>
      </c>
      <c r="F150" s="17">
        <v>3</v>
      </c>
      <c r="G150" s="17">
        <v>3</v>
      </c>
      <c r="H150" s="17">
        <v>3</v>
      </c>
      <c r="I150" s="17">
        <v>3</v>
      </c>
      <c r="J150" s="17">
        <v>2</v>
      </c>
      <c r="K150" s="17">
        <v>2</v>
      </c>
      <c r="L150" s="17">
        <v>2</v>
      </c>
      <c r="M150" s="18">
        <f t="shared" si="15"/>
        <v>20</v>
      </c>
    </row>
    <row r="151" spans="1:13" x14ac:dyDescent="0.2">
      <c r="A151" s="19" t="s">
        <v>147</v>
      </c>
      <c r="B151" s="20">
        <v>1</v>
      </c>
      <c r="C151" s="20">
        <v>2</v>
      </c>
      <c r="D151" s="20">
        <v>0</v>
      </c>
      <c r="E151" s="20">
        <v>1</v>
      </c>
      <c r="F151" s="20">
        <v>2</v>
      </c>
      <c r="G151" s="20">
        <v>2</v>
      </c>
      <c r="H151" s="20">
        <v>3</v>
      </c>
      <c r="I151" s="20">
        <v>2</v>
      </c>
      <c r="J151" s="20">
        <v>2</v>
      </c>
      <c r="K151" s="20">
        <v>3</v>
      </c>
      <c r="L151" s="20">
        <v>3</v>
      </c>
      <c r="M151" s="21">
        <f t="shared" si="15"/>
        <v>18</v>
      </c>
    </row>
    <row r="152" spans="1:13" x14ac:dyDescent="0.2">
      <c r="A152" s="16" t="s">
        <v>148</v>
      </c>
      <c r="B152" s="17">
        <v>0</v>
      </c>
      <c r="C152" s="17">
        <v>3</v>
      </c>
      <c r="D152" s="17">
        <v>0</v>
      </c>
      <c r="E152" s="17">
        <v>2</v>
      </c>
      <c r="F152" s="17">
        <v>3</v>
      </c>
      <c r="G152" s="17">
        <v>2</v>
      </c>
      <c r="H152" s="17">
        <v>3</v>
      </c>
      <c r="I152" s="17">
        <v>2</v>
      </c>
      <c r="J152" s="17">
        <v>3</v>
      </c>
      <c r="K152" s="17">
        <v>2</v>
      </c>
      <c r="L152" s="17">
        <v>3</v>
      </c>
      <c r="M152" s="18">
        <f t="shared" si="15"/>
        <v>20</v>
      </c>
    </row>
    <row r="153" spans="1:13" x14ac:dyDescent="0.2">
      <c r="A153" s="19" t="s">
        <v>149</v>
      </c>
      <c r="B153" s="20">
        <v>0</v>
      </c>
      <c r="C153" s="20">
        <v>1</v>
      </c>
      <c r="D153" s="20">
        <v>2</v>
      </c>
      <c r="E153" s="20">
        <v>3</v>
      </c>
      <c r="F153" s="20">
        <v>2</v>
      </c>
      <c r="G153" s="20">
        <v>3</v>
      </c>
      <c r="H153" s="20">
        <v>2</v>
      </c>
      <c r="I153" s="20">
        <v>2</v>
      </c>
      <c r="J153" s="20">
        <v>3</v>
      </c>
      <c r="K153" s="20">
        <v>2</v>
      </c>
      <c r="L153" s="20">
        <v>2</v>
      </c>
      <c r="M153" s="21">
        <f t="shared" si="15"/>
        <v>21</v>
      </c>
    </row>
    <row r="154" spans="1:13" x14ac:dyDescent="0.2">
      <c r="A154" s="9" t="s">
        <v>150</v>
      </c>
      <c r="B154" s="10">
        <v>1</v>
      </c>
      <c r="C154" s="10">
        <v>2</v>
      </c>
      <c r="D154" s="10">
        <v>0</v>
      </c>
      <c r="E154" s="10">
        <v>1</v>
      </c>
      <c r="F154" s="10">
        <v>0</v>
      </c>
      <c r="G154" s="10">
        <v>3</v>
      </c>
      <c r="H154" s="10">
        <v>2</v>
      </c>
      <c r="I154" s="10">
        <v>2</v>
      </c>
      <c r="J154" s="10">
        <v>2</v>
      </c>
      <c r="K154" s="10">
        <v>3</v>
      </c>
      <c r="L154" s="10">
        <v>2</v>
      </c>
      <c r="M154" s="11">
        <f t="shared" si="15"/>
        <v>15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8A770-0D1D-B743-AB96-0821F0C03F82}">
  <dimension ref="A2:AJ154"/>
  <sheetViews>
    <sheetView topLeftCell="A6" workbookViewId="0">
      <selection activeCell="AJ30" sqref="AJ30"/>
    </sheetView>
  </sheetViews>
  <sheetFormatPr baseColWidth="10" defaultRowHeight="16" x14ac:dyDescent="0.2"/>
  <cols>
    <col min="4" max="4" width="11.6640625" bestFit="1" customWidth="1"/>
  </cols>
  <sheetData>
    <row r="2" spans="1:32" x14ac:dyDescent="0.2">
      <c r="D2" s="14" t="s">
        <v>0</v>
      </c>
      <c r="E2" s="14" t="s">
        <v>1</v>
      </c>
      <c r="F2" s="14" t="s">
        <v>2</v>
      </c>
      <c r="G2" s="14" t="s">
        <v>3</v>
      </c>
      <c r="H2" s="14" t="s">
        <v>4</v>
      </c>
      <c r="I2" s="14" t="s">
        <v>5</v>
      </c>
      <c r="J2" s="14" t="s">
        <v>6</v>
      </c>
      <c r="K2" s="14" t="s">
        <v>7</v>
      </c>
      <c r="L2" s="14" t="s">
        <v>8</v>
      </c>
      <c r="M2" s="15" t="s">
        <v>167</v>
      </c>
    </row>
    <row r="3" spans="1:32" x14ac:dyDescent="0.2">
      <c r="C3" t="s">
        <v>171</v>
      </c>
      <c r="D3" s="12">
        <f>AVERAGE(D16:D154)</f>
        <v>1.9928057553956835</v>
      </c>
      <c r="E3" s="12">
        <f>AVERAGE(E16:E154)</f>
        <v>1.9568345323741008</v>
      </c>
      <c r="F3" s="12">
        <f>AVERAGE(F16:F154)</f>
        <v>1.9496402877697843</v>
      </c>
      <c r="G3" s="12">
        <f>AVERAGE(G16:G154)</f>
        <v>2.079136690647482</v>
      </c>
      <c r="H3" s="12">
        <f>AVERAGE(H16:H154)</f>
        <v>1.9568345323741008</v>
      </c>
      <c r="I3" s="12">
        <f>AVERAGE(I16:I154)</f>
        <v>1.9280575539568345</v>
      </c>
      <c r="J3" s="12">
        <f>AVERAGE(J16:J154)</f>
        <v>1.8201438848920863</v>
      </c>
      <c r="K3" s="12">
        <f>AVERAGE(K16:K154)</f>
        <v>2.093525179856115</v>
      </c>
      <c r="L3" s="12">
        <f>AVERAGE(L16:L154)</f>
        <v>1.9712230215827338</v>
      </c>
      <c r="M3" s="12">
        <f>AVERAGE(M16:M154)</f>
        <v>17.74820143884892</v>
      </c>
    </row>
    <row r="4" spans="1:32" x14ac:dyDescent="0.2">
      <c r="C4" t="s">
        <v>172</v>
      </c>
      <c r="D4" s="12">
        <f>_xlfn.VAR.S(D16:D154)</f>
        <v>0.5724116359086644</v>
      </c>
      <c r="E4" s="12">
        <f>_xlfn.VAR.S(E16:E154)</f>
        <v>0.67928266082785949</v>
      </c>
      <c r="F4" s="12">
        <f>_xlfn.VAR.S(F16:F154)</f>
        <v>0.62788030445209064</v>
      </c>
      <c r="G4" s="12">
        <f>_xlfn.VAR.S(G16:G154)</f>
        <v>0.638619539151288</v>
      </c>
      <c r="H4" s="12">
        <f>_xlfn.VAR.S(H16:H154)</f>
        <v>0.66478990720467113</v>
      </c>
      <c r="I4" s="12">
        <f>_xlfn.VAR.S(I16:I154)</f>
        <v>0.63246793869252393</v>
      </c>
      <c r="J4" s="12">
        <f>_xlfn.VAR.S(J16:J154)</f>
        <v>0.69930142842247933</v>
      </c>
      <c r="K4" s="12">
        <f>_xlfn.VAR.S(K16:K154)</f>
        <v>0.66510270044833664</v>
      </c>
      <c r="L4" s="12">
        <f>_xlfn.VAR.S(L16:L154)</f>
        <v>0.69481805859660128</v>
      </c>
      <c r="M4" s="12">
        <f>_xlfn.VAR.S(M16:M154)</f>
        <v>5.697007611302241</v>
      </c>
    </row>
    <row r="5" spans="1:32" x14ac:dyDescent="0.2">
      <c r="C5" t="s">
        <v>173</v>
      </c>
      <c r="D5" s="12">
        <f>_xlfn.STDEV.S(D16:D154)</f>
        <v>0.7565789026325439</v>
      </c>
      <c r="E5" s="12">
        <f>_xlfn.STDEV.S(E16:E154)</f>
        <v>0.82418605959325686</v>
      </c>
      <c r="F5" s="12">
        <f>_xlfn.STDEV.S(F16:F154)</f>
        <v>0.79238898556964477</v>
      </c>
      <c r="G5" s="12">
        <f>_xlfn.STDEV.S(G16:G154)</f>
        <v>0.79913674621511932</v>
      </c>
      <c r="H5" s="12">
        <f>_xlfn.STDEV.S(H16:H154)</f>
        <v>0.81534649518144808</v>
      </c>
      <c r="I5" s="12">
        <f>_xlfn.STDEV.S(I16:I154)</f>
        <v>0.79527852900259033</v>
      </c>
      <c r="J5" s="12">
        <f>_xlfn.STDEV.S(J16:J154)</f>
        <v>0.83624244595839514</v>
      </c>
      <c r="K5" s="12">
        <f>_xlfn.STDEV.S(K16:K154)</f>
        <v>0.81553828876904155</v>
      </c>
      <c r="L5" s="12">
        <f>_xlfn.STDEV.S(L16:L154)</f>
        <v>0.83355747168182792</v>
      </c>
      <c r="M5" s="12">
        <f>_xlfn.STDEV.S(M16:M154)</f>
        <v>2.3868405081408857</v>
      </c>
    </row>
    <row r="6" spans="1:32" x14ac:dyDescent="0.2">
      <c r="C6" t="s">
        <v>174</v>
      </c>
      <c r="D6" s="12">
        <f>D4-(D5)^2</f>
        <v>0</v>
      </c>
      <c r="E6" s="12">
        <f t="shared" ref="E6:M6" si="0">E4-(E5)^2</f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</row>
    <row r="8" spans="1:32" x14ac:dyDescent="0.2">
      <c r="D8" s="12"/>
    </row>
    <row r="10" spans="1:32" ht="17" thickBot="1" x14ac:dyDescent="0.25">
      <c r="S10" s="14" t="s">
        <v>0</v>
      </c>
      <c r="T10" s="14" t="s">
        <v>1</v>
      </c>
      <c r="U10" s="14" t="s">
        <v>2</v>
      </c>
      <c r="V10" s="14" t="s">
        <v>3</v>
      </c>
      <c r="W10" s="14" t="s">
        <v>4</v>
      </c>
      <c r="X10" s="14" t="s">
        <v>5</v>
      </c>
      <c r="Y10" s="14" t="s">
        <v>6</v>
      </c>
      <c r="Z10" s="14" t="s">
        <v>7</v>
      </c>
      <c r="AA10" s="14" t="s">
        <v>8</v>
      </c>
      <c r="AB10" s="15"/>
    </row>
    <row r="11" spans="1:32" x14ac:dyDescent="0.2">
      <c r="R11" t="s">
        <v>172</v>
      </c>
      <c r="S11" s="28">
        <v>1.1890313835887811</v>
      </c>
      <c r="T11" s="28">
        <v>1.3938066937754143</v>
      </c>
      <c r="U11" s="28">
        <v>0.95766864769054327</v>
      </c>
      <c r="V11" s="28">
        <v>0.84902512772390781</v>
      </c>
      <c r="W11" s="28">
        <v>0.7312063392764051</v>
      </c>
      <c r="X11" s="28">
        <v>0.56104681472213525</v>
      </c>
      <c r="Y11" s="28">
        <v>0.44374934834740914</v>
      </c>
      <c r="Z11" s="28">
        <v>0.36555103743092454</v>
      </c>
      <c r="AA11" s="29">
        <v>0.31852778646647861</v>
      </c>
      <c r="AB11" s="12">
        <f>SUM(S11:AA11)</f>
        <v>6.8096131790219996</v>
      </c>
    </row>
    <row r="12" spans="1:32" x14ac:dyDescent="0.2">
      <c r="S12" s="24"/>
      <c r="T12" s="24"/>
      <c r="U12" s="24"/>
      <c r="V12" s="24"/>
      <c r="W12" s="24"/>
      <c r="X12" s="24"/>
      <c r="Y12" s="24"/>
      <c r="Z12" s="24"/>
      <c r="AA12" s="22"/>
    </row>
    <row r="13" spans="1:32" x14ac:dyDescent="0.2">
      <c r="S13" s="24"/>
      <c r="T13" s="24"/>
      <c r="U13" s="24"/>
      <c r="V13" s="24"/>
      <c r="W13" s="24"/>
      <c r="X13" s="24"/>
      <c r="Y13" s="24"/>
      <c r="Z13" s="24"/>
      <c r="AA13" s="22"/>
    </row>
    <row r="14" spans="1:32" x14ac:dyDescent="0.2">
      <c r="S14" s="24"/>
      <c r="T14" s="24"/>
      <c r="U14" s="24"/>
      <c r="V14" s="24"/>
      <c r="W14" s="24"/>
      <c r="X14" s="24"/>
      <c r="Y14" s="24"/>
      <c r="Z14" s="24"/>
      <c r="AA14" s="22"/>
    </row>
    <row r="15" spans="1:32" ht="17" thickBot="1" x14ac:dyDescent="0.25">
      <c r="A15" s="13" t="s">
        <v>9</v>
      </c>
      <c r="B15" s="14" t="s">
        <v>10</v>
      </c>
      <c r="C15" s="14" t="s">
        <v>11</v>
      </c>
      <c r="D15" s="14" t="s">
        <v>0</v>
      </c>
      <c r="E15" s="14" t="s">
        <v>1</v>
      </c>
      <c r="F15" s="14" t="s">
        <v>2</v>
      </c>
      <c r="G15" s="14" t="s">
        <v>3</v>
      </c>
      <c r="H15" s="14" t="s">
        <v>4</v>
      </c>
      <c r="I15" s="14" t="s">
        <v>5</v>
      </c>
      <c r="J15" s="14" t="s">
        <v>6</v>
      </c>
      <c r="K15" s="14" t="s">
        <v>7</v>
      </c>
      <c r="L15" s="14" t="s">
        <v>8</v>
      </c>
      <c r="M15" s="15" t="s">
        <v>167</v>
      </c>
      <c r="S15" s="25" t="s">
        <v>0</v>
      </c>
      <c r="T15" s="25" t="s">
        <v>1</v>
      </c>
      <c r="U15" s="25" t="s">
        <v>2</v>
      </c>
      <c r="V15" s="25" t="s">
        <v>3</v>
      </c>
      <c r="W15" s="25" t="s">
        <v>4</v>
      </c>
      <c r="X15" s="25" t="s">
        <v>5</v>
      </c>
      <c r="Y15" s="25" t="s">
        <v>6</v>
      </c>
      <c r="Z15" s="25" t="s">
        <v>7</v>
      </c>
      <c r="AA15" s="23" t="s">
        <v>8</v>
      </c>
    </row>
    <row r="16" spans="1:32" ht="17" thickBot="1" x14ac:dyDescent="0.25">
      <c r="A16" s="16" t="s">
        <v>12</v>
      </c>
      <c r="B16" s="17">
        <v>1</v>
      </c>
      <c r="C16" s="17">
        <v>3</v>
      </c>
      <c r="D16" s="17">
        <v>2</v>
      </c>
      <c r="E16" s="17">
        <v>1</v>
      </c>
      <c r="F16" s="17">
        <v>1</v>
      </c>
      <c r="G16" s="17">
        <v>2</v>
      </c>
      <c r="H16" s="17">
        <v>2</v>
      </c>
      <c r="I16" s="17">
        <v>3</v>
      </c>
      <c r="J16" s="17">
        <v>1</v>
      </c>
      <c r="K16" s="17">
        <v>1</v>
      </c>
      <c r="L16" s="17">
        <v>3</v>
      </c>
      <c r="M16" s="18">
        <f>SUM(D16:L16)</f>
        <v>16</v>
      </c>
      <c r="R16" s="14" t="s">
        <v>0</v>
      </c>
      <c r="S16" s="30">
        <f>_xlfn.COVARIANCE.S($D$16:$D$154,D$16:D$154)</f>
        <v>0.5724116359086644</v>
      </c>
      <c r="T16" s="27">
        <f>_xlfn.COVARIANCE.S($D$16:$D$154,E$16:E$154)</f>
        <v>4.3165467625899331E-2</v>
      </c>
      <c r="U16" s="27">
        <f>_xlfn.COVARIANCE.S($D$16:$D$154,F$16:F$154)</f>
        <v>-1.4857679074131897E-2</v>
      </c>
      <c r="V16" s="27">
        <f t="shared" ref="V16:Z16" si="1">_xlfn.COVARIANCE.S($D$16:$D$154,G$16:G$154)</f>
        <v>-4.2904806589511013E-2</v>
      </c>
      <c r="W16" s="27">
        <f t="shared" si="1"/>
        <v>-1.4805546866854398E-2</v>
      </c>
      <c r="X16" s="27">
        <f t="shared" si="1"/>
        <v>9.368157647794817E-2</v>
      </c>
      <c r="Y16" s="27">
        <f t="shared" si="1"/>
        <v>-6.6520696486289221E-2</v>
      </c>
      <c r="Z16" s="27">
        <f t="shared" si="1"/>
        <v>1.517047231779795E-2</v>
      </c>
      <c r="AA16" s="26">
        <f>_xlfn.COVARIANCE.S($D$16:$D$154,L$16:L$154)</f>
        <v>-1.4701282452299042E-2</v>
      </c>
      <c r="AC16" s="12">
        <f>SUM($S16:$AA16)-S$11</f>
        <v>-0.61839224272755688</v>
      </c>
      <c r="AD16" s="12">
        <f>SUM(S16:AA16)</f>
        <v>0.57063914086122425</v>
      </c>
      <c r="AF16" s="12">
        <f>SUM(T16:AA16)</f>
        <v>-1.772495047440115E-3</v>
      </c>
    </row>
    <row r="17" spans="1:36" ht="17" thickBot="1" x14ac:dyDescent="0.25">
      <c r="A17" s="19" t="s">
        <v>13</v>
      </c>
      <c r="B17" s="20">
        <v>1</v>
      </c>
      <c r="C17" s="20">
        <v>3</v>
      </c>
      <c r="D17" s="20">
        <v>3</v>
      </c>
      <c r="E17" s="20">
        <v>3</v>
      </c>
      <c r="F17" s="20">
        <v>2</v>
      </c>
      <c r="G17" s="20">
        <v>3</v>
      </c>
      <c r="H17" s="20">
        <v>3</v>
      </c>
      <c r="I17" s="20">
        <v>2</v>
      </c>
      <c r="J17" s="20">
        <v>2</v>
      </c>
      <c r="K17" s="20">
        <v>3</v>
      </c>
      <c r="L17" s="20">
        <v>1</v>
      </c>
      <c r="M17" s="21">
        <f t="shared" ref="M17:M80" si="2">SUM(D17:L17)</f>
        <v>22</v>
      </c>
      <c r="R17" s="14" t="s">
        <v>1</v>
      </c>
      <c r="S17" s="12">
        <f>_xlfn.COVARIANCE.S($E$16:$E$154,D$16:D$154)</f>
        <v>4.3165467625899331E-2</v>
      </c>
      <c r="T17" s="30">
        <f t="shared" ref="T17:AA17" si="3">_xlfn.COVARIANCE.S($E$16:$E$154,E$16:E$154)</f>
        <v>0.67928266082785904</v>
      </c>
      <c r="U17" s="27">
        <f t="shared" si="3"/>
        <v>1.9549577729121054E-2</v>
      </c>
      <c r="V17" s="27">
        <f t="shared" si="3"/>
        <v>-2.5544781566051476E-2</v>
      </c>
      <c r="W17" s="27">
        <f t="shared" si="3"/>
        <v>-0.11781878844750293</v>
      </c>
      <c r="X17" s="27">
        <f t="shared" si="3"/>
        <v>8.3828589302471099E-2</v>
      </c>
      <c r="Y17" s="27">
        <f t="shared" si="3"/>
        <v>5.0151183401105033E-2</v>
      </c>
      <c r="Z17" s="27">
        <f t="shared" si="3"/>
        <v>-9.0136586383067513E-2</v>
      </c>
      <c r="AA17" s="26">
        <f t="shared" si="3"/>
        <v>4.9473464706495669E-2</v>
      </c>
      <c r="AC17" s="12">
        <f>SUM($S17:$AA17)-T$11</f>
        <v>-0.70185590657908503</v>
      </c>
      <c r="AD17" s="12">
        <f t="shared" ref="AD17:AD24" si="4">SUM(S17:AA17)</f>
        <v>0.6919507871963293</v>
      </c>
      <c r="AF17" s="12">
        <f>SUM(U17:AA17)</f>
        <v>-3.0497341257429054E-2</v>
      </c>
    </row>
    <row r="18" spans="1:36" ht="17" thickBot="1" x14ac:dyDescent="0.25">
      <c r="A18" s="16" t="s">
        <v>14</v>
      </c>
      <c r="B18" s="17">
        <v>1</v>
      </c>
      <c r="C18" s="17">
        <v>1</v>
      </c>
      <c r="D18" s="17">
        <v>3</v>
      </c>
      <c r="E18" s="17">
        <v>1</v>
      </c>
      <c r="F18" s="17">
        <v>1</v>
      </c>
      <c r="G18" s="17">
        <v>3</v>
      </c>
      <c r="H18" s="17">
        <v>1</v>
      </c>
      <c r="I18" s="17">
        <v>2</v>
      </c>
      <c r="J18" s="17">
        <v>1</v>
      </c>
      <c r="K18" s="17">
        <v>3</v>
      </c>
      <c r="L18" s="17">
        <v>3</v>
      </c>
      <c r="M18" s="18">
        <f t="shared" si="2"/>
        <v>18</v>
      </c>
      <c r="R18" s="14" t="s">
        <v>2</v>
      </c>
      <c r="S18" s="12">
        <f>_xlfn.COVARIANCE.S($F$16:$F$154,D$16:D$154)</f>
        <v>-1.4857679074131897E-2</v>
      </c>
      <c r="T18" s="12">
        <f t="shared" ref="T18:AA18" si="5">_xlfn.COVARIANCE.S($F$16:$F$154,E$16:E$154)</f>
        <v>1.9549577729121054E-2</v>
      </c>
      <c r="U18" s="30">
        <f t="shared" si="5"/>
        <v>0.62788030445209009</v>
      </c>
      <c r="V18" s="27">
        <f t="shared" si="5"/>
        <v>6.1985194453133129E-2</v>
      </c>
      <c r="W18" s="27">
        <f t="shared" si="5"/>
        <v>-3.1175059952038332E-2</v>
      </c>
      <c r="X18" s="27">
        <f t="shared" si="5"/>
        <v>5.4321759983317654E-2</v>
      </c>
      <c r="Y18" s="27">
        <f t="shared" si="5"/>
        <v>3.4355124595975346E-2</v>
      </c>
      <c r="Z18" s="27">
        <f t="shared" si="5"/>
        <v>-2.5023459493274994E-3</v>
      </c>
      <c r="AA18" s="26">
        <f t="shared" si="5"/>
        <v>-2.3198832238556989E-2</v>
      </c>
      <c r="AC18" s="12">
        <f>SUM($S18:$AA18)-U$11</f>
        <v>-0.23131060369096068</v>
      </c>
      <c r="AD18" s="12">
        <f t="shared" si="4"/>
        <v>0.72635804399958259</v>
      </c>
      <c r="AF18" s="12">
        <f>SUM(V18:AA18)</f>
        <v>9.378584089250333E-2</v>
      </c>
    </row>
    <row r="19" spans="1:36" ht="17" thickBot="1" x14ac:dyDescent="0.25">
      <c r="A19" s="19" t="s">
        <v>15</v>
      </c>
      <c r="B19" s="20">
        <v>1</v>
      </c>
      <c r="C19" s="20">
        <v>2</v>
      </c>
      <c r="D19" s="20">
        <v>1</v>
      </c>
      <c r="E19" s="20">
        <v>1</v>
      </c>
      <c r="F19" s="20">
        <v>1</v>
      </c>
      <c r="G19" s="20">
        <v>1</v>
      </c>
      <c r="H19" s="20">
        <v>3</v>
      </c>
      <c r="I19" s="20">
        <v>2</v>
      </c>
      <c r="J19" s="20">
        <v>1</v>
      </c>
      <c r="K19" s="20">
        <v>1</v>
      </c>
      <c r="L19" s="20">
        <v>2</v>
      </c>
      <c r="M19" s="21">
        <f t="shared" si="2"/>
        <v>13</v>
      </c>
      <c r="R19" s="14" t="s">
        <v>3</v>
      </c>
      <c r="S19" s="12">
        <f>_xlfn.COVARIANCE.S($G$16:$G$154,D$16:D$154)</f>
        <v>-4.2904806589511013E-2</v>
      </c>
      <c r="T19" s="12">
        <f t="shared" ref="T19:AA19" si="6">_xlfn.COVARIANCE.S($G$16:$G$154,E$16:E$154)</f>
        <v>-2.5544781566051476E-2</v>
      </c>
      <c r="U19" s="12">
        <f t="shared" si="6"/>
        <v>6.1985194453133129E-2</v>
      </c>
      <c r="V19" s="30">
        <f t="shared" si="6"/>
        <v>0.63861953915128744</v>
      </c>
      <c r="W19" s="27">
        <f t="shared" si="6"/>
        <v>-5.453028881242826E-2</v>
      </c>
      <c r="X19" s="27">
        <f t="shared" si="6"/>
        <v>-1.6004587634240425E-2</v>
      </c>
      <c r="Y19" s="27">
        <f t="shared" si="6"/>
        <v>-2.1895527056615582E-2</v>
      </c>
      <c r="Z19" s="27">
        <f t="shared" si="6"/>
        <v>-2.1947659263893228E-2</v>
      </c>
      <c r="AA19" s="26">
        <f t="shared" si="6"/>
        <v>2.293817120216896E-3</v>
      </c>
      <c r="AC19" s="12">
        <f>SUM($S19:$AA19)-V$11</f>
        <v>-0.32895422792201023</v>
      </c>
      <c r="AD19" s="12">
        <f t="shared" si="4"/>
        <v>0.52007089980189758</v>
      </c>
      <c r="AF19" s="12">
        <f>SUM(W19:AA19)</f>
        <v>-0.1120842456469606</v>
      </c>
    </row>
    <row r="20" spans="1:36" ht="17" thickBot="1" x14ac:dyDescent="0.25">
      <c r="A20" s="16" t="s">
        <v>16</v>
      </c>
      <c r="B20" s="17">
        <v>1</v>
      </c>
      <c r="C20" s="17">
        <v>2</v>
      </c>
      <c r="D20" s="17">
        <v>3</v>
      </c>
      <c r="E20" s="17">
        <v>1</v>
      </c>
      <c r="F20" s="17">
        <v>2</v>
      </c>
      <c r="G20" s="17">
        <v>2</v>
      </c>
      <c r="H20" s="17">
        <v>2</v>
      </c>
      <c r="I20" s="17">
        <v>3</v>
      </c>
      <c r="J20" s="17">
        <v>1</v>
      </c>
      <c r="K20" s="17">
        <v>1</v>
      </c>
      <c r="L20" s="17">
        <v>1</v>
      </c>
      <c r="M20" s="18">
        <f t="shared" si="2"/>
        <v>16</v>
      </c>
      <c r="R20" s="14" t="s">
        <v>4</v>
      </c>
      <c r="S20" s="12">
        <f>_xlfn.COVARIANCE.S($H$16:$H$154,D$16:D$154)</f>
        <v>-1.4805546866854398E-2</v>
      </c>
      <c r="T20" s="12">
        <f t="shared" ref="T20:AA20" si="7">_xlfn.COVARIANCE.S($H$16:$H$154,E$16:E$154)</f>
        <v>-0.11781878844750293</v>
      </c>
      <c r="U20" s="12">
        <f t="shared" si="7"/>
        <v>-3.1175059952038332E-2</v>
      </c>
      <c r="V20" s="12">
        <f t="shared" si="7"/>
        <v>-5.453028881242826E-2</v>
      </c>
      <c r="W20" s="30">
        <f t="shared" si="7"/>
        <v>0.66478990720467024</v>
      </c>
      <c r="X20" s="27">
        <f t="shared" si="7"/>
        <v>-3.2113439683036149E-2</v>
      </c>
      <c r="Y20" s="27">
        <f t="shared" si="7"/>
        <v>-2.9558961526431046E-2</v>
      </c>
      <c r="Z20" s="27">
        <f t="shared" si="7"/>
        <v>-3.2165571890313847E-2</v>
      </c>
      <c r="AA20" s="26">
        <f t="shared" si="7"/>
        <v>-1.2511729746637274E-3</v>
      </c>
      <c r="AC20" s="12">
        <f>SUM($S20:$AA20)-W$11</f>
        <v>-0.37983526222500352</v>
      </c>
      <c r="AD20" s="12">
        <f t="shared" si="4"/>
        <v>0.35137107705140158</v>
      </c>
      <c r="AF20" s="12">
        <f>SUM(X20:AA20)</f>
        <v>-9.5089146074444769E-2</v>
      </c>
    </row>
    <row r="21" spans="1:36" ht="17" thickBot="1" x14ac:dyDescent="0.25">
      <c r="A21" s="19" t="s">
        <v>17</v>
      </c>
      <c r="B21" s="20">
        <v>0</v>
      </c>
      <c r="C21" s="20">
        <v>2</v>
      </c>
      <c r="D21" s="20">
        <v>2</v>
      </c>
      <c r="E21" s="20">
        <v>2</v>
      </c>
      <c r="F21" s="20">
        <v>1</v>
      </c>
      <c r="G21" s="20">
        <v>1</v>
      </c>
      <c r="H21" s="20">
        <v>3</v>
      </c>
      <c r="I21" s="20">
        <v>1</v>
      </c>
      <c r="J21" s="20">
        <v>2</v>
      </c>
      <c r="K21" s="20">
        <v>2</v>
      </c>
      <c r="L21" s="20">
        <v>2</v>
      </c>
      <c r="M21" s="21">
        <f t="shared" si="2"/>
        <v>16</v>
      </c>
      <c r="R21" s="14" t="s">
        <v>5</v>
      </c>
      <c r="S21" s="12">
        <f>_xlfn.COVARIANCE.S($I$16:$I$154,D$16:D$154)</f>
        <v>9.368157647794817E-2</v>
      </c>
      <c r="T21" s="12">
        <f t="shared" ref="T21:AA21" si="8">_xlfn.COVARIANCE.S($I$16:$I$154,E$16:E$154)</f>
        <v>8.3828589302471099E-2</v>
      </c>
      <c r="U21" s="12">
        <f t="shared" si="8"/>
        <v>5.4321759983317654E-2</v>
      </c>
      <c r="V21" s="12">
        <f t="shared" si="8"/>
        <v>-1.6004587634240425E-2</v>
      </c>
      <c r="W21" s="12">
        <f t="shared" si="8"/>
        <v>-3.2113439683036149E-2</v>
      </c>
      <c r="X21" s="30">
        <f t="shared" si="8"/>
        <v>0.6324679386925256</v>
      </c>
      <c r="Y21" s="27">
        <f t="shared" si="8"/>
        <v>-5.7866750078198548E-3</v>
      </c>
      <c r="Z21" s="27">
        <f t="shared" si="8"/>
        <v>-9.4672088416223418E-2</v>
      </c>
      <c r="AA21" s="26">
        <f t="shared" si="8"/>
        <v>2.6900218955270581E-2</v>
      </c>
      <c r="AC21" s="12">
        <f>SUM($S21:$AA21)-X$11</f>
        <v>0.18157647794807807</v>
      </c>
      <c r="AD21" s="12">
        <f t="shared" si="4"/>
        <v>0.74262329267021332</v>
      </c>
      <c r="AF21" s="12">
        <f>SUM(Y21:AA21)</f>
        <v>-7.3558544468772691E-2</v>
      </c>
    </row>
    <row r="22" spans="1:36" ht="17" thickBot="1" x14ac:dyDescent="0.25">
      <c r="A22" s="16" t="s">
        <v>18</v>
      </c>
      <c r="B22" s="17">
        <v>1</v>
      </c>
      <c r="C22" s="17">
        <v>3</v>
      </c>
      <c r="D22" s="17">
        <v>3</v>
      </c>
      <c r="E22" s="17">
        <v>2</v>
      </c>
      <c r="F22" s="17">
        <v>2</v>
      </c>
      <c r="G22" s="17">
        <v>2</v>
      </c>
      <c r="H22" s="17">
        <v>3</v>
      </c>
      <c r="I22" s="17">
        <v>3</v>
      </c>
      <c r="J22" s="17">
        <v>1</v>
      </c>
      <c r="K22" s="17">
        <v>3</v>
      </c>
      <c r="L22" s="17">
        <v>2</v>
      </c>
      <c r="M22" s="18">
        <f t="shared" si="2"/>
        <v>21</v>
      </c>
      <c r="R22" s="14" t="s">
        <v>6</v>
      </c>
      <c r="S22" s="12">
        <f>_xlfn.COVARIANCE.S($J$16:$J$154,D$16:D$154)</f>
        <v>-6.6520696486289221E-2</v>
      </c>
      <c r="T22" s="12">
        <f t="shared" ref="T22:AA22" si="9">_xlfn.COVARIANCE.S($J$16:$J$154,E$16:E$154)</f>
        <v>5.0151183401105033E-2</v>
      </c>
      <c r="U22" s="12">
        <f t="shared" si="9"/>
        <v>3.4355124595975346E-2</v>
      </c>
      <c r="V22" s="12">
        <f t="shared" si="9"/>
        <v>-2.1895527056615582E-2</v>
      </c>
      <c r="W22" s="12">
        <f t="shared" si="9"/>
        <v>-2.9558961526431046E-2</v>
      </c>
      <c r="X22" s="12">
        <f t="shared" si="9"/>
        <v>-5.7866750078198548E-3</v>
      </c>
      <c r="Y22" s="30">
        <f t="shared" si="9"/>
        <v>0.69930142842248033</v>
      </c>
      <c r="Z22" s="27">
        <f t="shared" si="9"/>
        <v>9.6653112292774512E-2</v>
      </c>
      <c r="AA22" s="26">
        <f t="shared" si="9"/>
        <v>4.5511416953393828E-2</v>
      </c>
      <c r="AC22" s="12">
        <f>SUM($S22:$AA22)-Y$11</f>
        <v>0.35846105724116412</v>
      </c>
      <c r="AD22" s="12">
        <f t="shared" si="4"/>
        <v>0.80221040558857326</v>
      </c>
      <c r="AF22" s="12">
        <f>SUM(Z22:AA22)</f>
        <v>0.14216452924616835</v>
      </c>
    </row>
    <row r="23" spans="1:36" ht="17" thickBot="1" x14ac:dyDescent="0.25">
      <c r="A23" s="19" t="s">
        <v>19</v>
      </c>
      <c r="B23" s="20">
        <v>1</v>
      </c>
      <c r="C23" s="20">
        <v>2</v>
      </c>
      <c r="D23" s="20">
        <v>3</v>
      </c>
      <c r="E23" s="20">
        <v>1</v>
      </c>
      <c r="F23" s="20">
        <v>1</v>
      </c>
      <c r="G23" s="20">
        <v>2</v>
      </c>
      <c r="H23" s="20">
        <v>2</v>
      </c>
      <c r="I23" s="20">
        <v>1</v>
      </c>
      <c r="J23" s="20">
        <v>1</v>
      </c>
      <c r="K23" s="20">
        <v>2</v>
      </c>
      <c r="L23" s="20">
        <v>2</v>
      </c>
      <c r="M23" s="21">
        <f t="shared" si="2"/>
        <v>15</v>
      </c>
      <c r="R23" s="14" t="s">
        <v>7</v>
      </c>
      <c r="S23" s="12">
        <f>_xlfn.COVARIANCE.S($K$16:$K$154,D$16:D$154)</f>
        <v>1.517047231779795E-2</v>
      </c>
      <c r="T23" s="12">
        <f t="shared" ref="T23:AA23" si="10">_xlfn.COVARIANCE.S($K$16:$K$154,E$16:E$154)</f>
        <v>-9.0136586383067513E-2</v>
      </c>
      <c r="U23" s="12">
        <f t="shared" si="10"/>
        <v>-2.5023459493274994E-3</v>
      </c>
      <c r="V23" s="12">
        <f t="shared" si="10"/>
        <v>-2.1947659263893228E-2</v>
      </c>
      <c r="W23" s="12">
        <f t="shared" si="10"/>
        <v>-3.2165571890313847E-2</v>
      </c>
      <c r="X23" s="12">
        <f t="shared" si="10"/>
        <v>-9.4672088416223418E-2</v>
      </c>
      <c r="Y23" s="12">
        <f t="shared" si="10"/>
        <v>9.6653112292774512E-2</v>
      </c>
      <c r="Z23" s="30">
        <f t="shared" si="10"/>
        <v>0.66510270044833619</v>
      </c>
      <c r="AA23" s="26">
        <f t="shared" si="10"/>
        <v>-1.1781878844750238E-2</v>
      </c>
      <c r="AC23" s="12">
        <f>SUM($S23:$AA23)-Z$11</f>
        <v>0.15816911688040836</v>
      </c>
      <c r="AD23" s="12">
        <f t="shared" si="4"/>
        <v>0.5237201543113329</v>
      </c>
      <c r="AF23" s="12">
        <f>SUM(AA23)</f>
        <v>-1.1781878844750238E-2</v>
      </c>
    </row>
    <row r="24" spans="1:36" ht="17" thickBot="1" x14ac:dyDescent="0.25">
      <c r="A24" s="16" t="s">
        <v>20</v>
      </c>
      <c r="B24" s="17">
        <v>0</v>
      </c>
      <c r="C24" s="17">
        <v>2</v>
      </c>
      <c r="D24" s="17">
        <v>1</v>
      </c>
      <c r="E24" s="17">
        <v>1</v>
      </c>
      <c r="F24" s="17">
        <v>3</v>
      </c>
      <c r="G24" s="17">
        <v>3</v>
      </c>
      <c r="H24" s="17">
        <v>1</v>
      </c>
      <c r="I24" s="17">
        <v>3</v>
      </c>
      <c r="J24" s="17">
        <v>1</v>
      </c>
      <c r="K24" s="17">
        <v>2</v>
      </c>
      <c r="L24" s="17">
        <v>2</v>
      </c>
      <c r="M24" s="18">
        <f t="shared" si="2"/>
        <v>17</v>
      </c>
      <c r="R24" s="14" t="s">
        <v>8</v>
      </c>
      <c r="S24" s="12">
        <f>_xlfn.COVARIANCE.S($L$16:$L$154,D$16:D$154)</f>
        <v>-1.4701282452299042E-2</v>
      </c>
      <c r="T24" s="12">
        <f t="shared" ref="T24:AA24" si="11">_xlfn.COVARIANCE.S($L$16:$L$154,E$16:E$154)</f>
        <v>4.9473464706495669E-2</v>
      </c>
      <c r="U24" s="12">
        <f t="shared" si="11"/>
        <v>-2.3198832238556989E-2</v>
      </c>
      <c r="V24" s="12">
        <f t="shared" si="11"/>
        <v>2.293817120216896E-3</v>
      </c>
      <c r="W24" s="12">
        <f t="shared" si="11"/>
        <v>-1.2511729746637274E-3</v>
      </c>
      <c r="X24" s="12">
        <f t="shared" si="11"/>
        <v>2.6900218955270581E-2</v>
      </c>
      <c r="Y24" s="12">
        <f t="shared" si="11"/>
        <v>4.5511416953393828E-2</v>
      </c>
      <c r="Z24" s="12">
        <f t="shared" si="11"/>
        <v>-1.1781878844750238E-2</v>
      </c>
      <c r="AA24" s="30">
        <f t="shared" si="11"/>
        <v>0.69481805859660128</v>
      </c>
      <c r="AC24" s="12">
        <f>SUM($S24:$AA24)-AA$11</f>
        <v>0.44953602335522969</v>
      </c>
      <c r="AD24" s="12">
        <f t="shared" si="4"/>
        <v>0.7680638098217083</v>
      </c>
    </row>
    <row r="25" spans="1:36" x14ac:dyDescent="0.2">
      <c r="A25" s="19" t="s">
        <v>21</v>
      </c>
      <c r="B25" s="20">
        <v>1</v>
      </c>
      <c r="C25" s="20">
        <v>1</v>
      </c>
      <c r="D25" s="20">
        <v>2</v>
      </c>
      <c r="E25" s="20">
        <v>3</v>
      </c>
      <c r="F25" s="20">
        <v>1</v>
      </c>
      <c r="G25" s="20">
        <v>3</v>
      </c>
      <c r="H25" s="20">
        <v>1</v>
      </c>
      <c r="I25" s="20">
        <v>3</v>
      </c>
      <c r="J25" s="20">
        <v>1</v>
      </c>
      <c r="K25" s="20">
        <v>1</v>
      </c>
      <c r="L25" s="20">
        <v>3</v>
      </c>
      <c r="M25" s="21">
        <f t="shared" si="2"/>
        <v>18</v>
      </c>
    </row>
    <row r="26" spans="1:36" x14ac:dyDescent="0.2">
      <c r="A26" s="16" t="s">
        <v>22</v>
      </c>
      <c r="B26" s="17">
        <v>0</v>
      </c>
      <c r="C26" s="17">
        <v>3</v>
      </c>
      <c r="D26" s="17">
        <v>2</v>
      </c>
      <c r="E26" s="17">
        <v>1</v>
      </c>
      <c r="F26" s="17">
        <v>1</v>
      </c>
      <c r="G26" s="17">
        <v>1</v>
      </c>
      <c r="H26" s="17">
        <v>1</v>
      </c>
      <c r="I26" s="17">
        <v>2</v>
      </c>
      <c r="J26" s="17">
        <v>1</v>
      </c>
      <c r="K26" s="17">
        <v>1</v>
      </c>
      <c r="L26" s="17">
        <v>2</v>
      </c>
      <c r="M26" s="18">
        <f t="shared" si="2"/>
        <v>12</v>
      </c>
      <c r="S26" s="12">
        <f>SUM(S16:S24)-S11</f>
        <v>-0.61839224272755688</v>
      </c>
      <c r="T26" s="12">
        <f t="shared" ref="T26:AA26" si="12">SUM(T16:T24)-T11</f>
        <v>-0.70185590657908503</v>
      </c>
      <c r="U26" s="12">
        <f t="shared" si="12"/>
        <v>-0.23131060369096068</v>
      </c>
      <c r="V26" s="12">
        <f t="shared" si="12"/>
        <v>-0.32895422792201023</v>
      </c>
      <c r="W26" s="12">
        <f t="shared" si="12"/>
        <v>-0.37983526222500352</v>
      </c>
      <c r="X26" s="12">
        <f t="shared" si="12"/>
        <v>0.18157647794807807</v>
      </c>
      <c r="Y26" s="12">
        <f t="shared" si="12"/>
        <v>0.35846105724116412</v>
      </c>
      <c r="Z26" s="12">
        <f t="shared" si="12"/>
        <v>0.15816911688040836</v>
      </c>
      <c r="AA26" s="12">
        <f t="shared" si="12"/>
        <v>0.44953602335522969</v>
      </c>
    </row>
    <row r="27" spans="1:36" x14ac:dyDescent="0.2">
      <c r="A27" s="19" t="s">
        <v>23</v>
      </c>
      <c r="B27" s="20">
        <v>0</v>
      </c>
      <c r="C27" s="20">
        <v>3</v>
      </c>
      <c r="D27" s="20">
        <v>1</v>
      </c>
      <c r="E27" s="20">
        <v>1</v>
      </c>
      <c r="F27" s="20">
        <v>3</v>
      </c>
      <c r="G27" s="20">
        <v>2</v>
      </c>
      <c r="H27" s="20">
        <v>1</v>
      </c>
      <c r="I27" s="20">
        <v>2</v>
      </c>
      <c r="J27" s="20">
        <v>3</v>
      </c>
      <c r="K27" s="20">
        <v>2</v>
      </c>
      <c r="L27" s="20">
        <v>2</v>
      </c>
      <c r="M27" s="21">
        <f t="shared" si="2"/>
        <v>17</v>
      </c>
      <c r="S27" s="12">
        <f>SUM(S16:S24)</f>
        <v>0.57063914086122425</v>
      </c>
      <c r="T27" s="12">
        <f t="shared" ref="T27:AA27" si="13">SUM(T16:T24)</f>
        <v>0.6919507871963293</v>
      </c>
      <c r="U27" s="12">
        <f t="shared" si="13"/>
        <v>0.72635804399958259</v>
      </c>
      <c r="V27" s="12">
        <f t="shared" si="13"/>
        <v>0.52007089980189758</v>
      </c>
      <c r="W27" s="12">
        <f t="shared" si="13"/>
        <v>0.35137107705140158</v>
      </c>
      <c r="X27" s="12">
        <f t="shared" si="13"/>
        <v>0.74262329267021332</v>
      </c>
      <c r="Y27" s="12">
        <f t="shared" si="13"/>
        <v>0.80221040558857326</v>
      </c>
      <c r="Z27" s="12">
        <f t="shared" si="13"/>
        <v>0.5237201543113329</v>
      </c>
      <c r="AA27" s="12">
        <f t="shared" si="13"/>
        <v>0.7680638098217083</v>
      </c>
    </row>
    <row r="28" spans="1:36" x14ac:dyDescent="0.2">
      <c r="A28" s="16" t="s">
        <v>24</v>
      </c>
      <c r="B28" s="17">
        <v>1</v>
      </c>
      <c r="C28" s="17">
        <v>2</v>
      </c>
      <c r="D28" s="17">
        <v>3</v>
      </c>
      <c r="E28" s="17">
        <v>2</v>
      </c>
      <c r="F28" s="17">
        <v>1</v>
      </c>
      <c r="G28" s="17">
        <v>3</v>
      </c>
      <c r="H28" s="17">
        <v>2</v>
      </c>
      <c r="I28" s="17">
        <v>1</v>
      </c>
      <c r="J28" s="17">
        <v>3</v>
      </c>
      <c r="K28" s="17">
        <v>3</v>
      </c>
      <c r="L28" s="17">
        <v>3</v>
      </c>
      <c r="M28" s="18">
        <f t="shared" si="2"/>
        <v>21</v>
      </c>
      <c r="AB28" s="12">
        <f>SUM(S30:Z30)</f>
        <v>-8.8833281201125769E-2</v>
      </c>
      <c r="AC28" t="s">
        <v>175</v>
      </c>
    </row>
    <row r="29" spans="1:36" x14ac:dyDescent="0.2">
      <c r="A29" s="19" t="s">
        <v>25</v>
      </c>
      <c r="B29" s="20">
        <v>1</v>
      </c>
      <c r="C29" s="20">
        <v>2</v>
      </c>
      <c r="D29" s="20">
        <v>3</v>
      </c>
      <c r="E29" s="20">
        <v>3</v>
      </c>
      <c r="F29" s="20">
        <v>1</v>
      </c>
      <c r="G29" s="20">
        <v>1</v>
      </c>
      <c r="H29" s="20">
        <v>1</v>
      </c>
      <c r="I29" s="20">
        <v>3</v>
      </c>
      <c r="J29" s="20">
        <v>2</v>
      </c>
      <c r="K29" s="20">
        <v>1</v>
      </c>
      <c r="L29" s="20">
        <v>3</v>
      </c>
      <c r="M29" s="21">
        <f t="shared" si="2"/>
        <v>18</v>
      </c>
      <c r="AB29" s="12">
        <f>AB28*2</f>
        <v>-0.17766656240225154</v>
      </c>
      <c r="AC29" t="s">
        <v>181</v>
      </c>
    </row>
    <row r="30" spans="1:36" x14ac:dyDescent="0.2">
      <c r="A30" s="16" t="s">
        <v>26</v>
      </c>
      <c r="B30" s="17">
        <v>0</v>
      </c>
      <c r="C30" s="17">
        <v>2</v>
      </c>
      <c r="D30" s="17">
        <v>1</v>
      </c>
      <c r="E30" s="17">
        <v>1</v>
      </c>
      <c r="F30" s="17">
        <v>1</v>
      </c>
      <c r="G30" s="17">
        <v>1</v>
      </c>
      <c r="H30" s="17">
        <v>3</v>
      </c>
      <c r="I30" s="17">
        <v>1</v>
      </c>
      <c r="J30" s="17">
        <v>2</v>
      </c>
      <c r="K30" s="17">
        <v>3</v>
      </c>
      <c r="L30" s="17">
        <v>1</v>
      </c>
      <c r="M30" s="18">
        <f t="shared" si="2"/>
        <v>14</v>
      </c>
      <c r="S30" s="12">
        <f>SUM(S17:S24)</f>
        <v>-1.772495047440115E-3</v>
      </c>
      <c r="T30" s="12">
        <f>SUM(T18:T24)</f>
        <v>-3.0497341257429054E-2</v>
      </c>
      <c r="U30" s="12">
        <f>SUM(U19:U24)</f>
        <v>9.378584089250333E-2</v>
      </c>
      <c r="V30" s="12">
        <f>SUM(V20:V24)</f>
        <v>-0.1120842456469606</v>
      </c>
      <c r="W30" s="12">
        <f>SUM(W21:W24)</f>
        <v>-9.5089146074444769E-2</v>
      </c>
      <c r="X30" s="12">
        <f>SUM(X22:X24)</f>
        <v>-7.3558544468772691E-2</v>
      </c>
      <c r="Y30" s="12">
        <f>SUM(Y23:Y24)</f>
        <v>0.14216452924616835</v>
      </c>
      <c r="Z30" s="12">
        <f>SUM(Z24)</f>
        <v>-1.1781878844750238E-2</v>
      </c>
      <c r="AB30" s="12">
        <f>AB29+AB11</f>
        <v>6.6319466166197483</v>
      </c>
      <c r="AC30" t="s">
        <v>176</v>
      </c>
      <c r="AF30" t="s">
        <v>177</v>
      </c>
      <c r="AG30">
        <f>COUNT(S11:AA11)</f>
        <v>9</v>
      </c>
      <c r="AI30" s="31" t="s">
        <v>182</v>
      </c>
      <c r="AJ30" s="32">
        <f>(AG30/AG31)*(1-(AG32/AB30))</f>
        <v>-3.0138192337321318E-2</v>
      </c>
    </row>
    <row r="31" spans="1:36" x14ac:dyDescent="0.2">
      <c r="A31" s="19" t="s">
        <v>27</v>
      </c>
      <c r="B31" s="20">
        <v>1</v>
      </c>
      <c r="C31" s="20">
        <v>1</v>
      </c>
      <c r="D31" s="20">
        <v>2</v>
      </c>
      <c r="E31" s="20">
        <v>3</v>
      </c>
      <c r="F31" s="20">
        <v>2</v>
      </c>
      <c r="G31" s="20">
        <v>3</v>
      </c>
      <c r="H31" s="20">
        <v>1</v>
      </c>
      <c r="I31" s="20">
        <v>2</v>
      </c>
      <c r="J31" s="20">
        <v>3</v>
      </c>
      <c r="K31" s="20">
        <v>2</v>
      </c>
      <c r="L31" s="20">
        <v>1</v>
      </c>
      <c r="M31" s="21">
        <f t="shared" si="2"/>
        <v>19</v>
      </c>
      <c r="AF31" t="s">
        <v>178</v>
      </c>
      <c r="AG31">
        <f>AG30-1</f>
        <v>8</v>
      </c>
    </row>
    <row r="32" spans="1:36" x14ac:dyDescent="0.2">
      <c r="A32" s="16" t="s">
        <v>28</v>
      </c>
      <c r="B32" s="17">
        <v>0</v>
      </c>
      <c r="C32" s="17">
        <v>3</v>
      </c>
      <c r="D32" s="17">
        <v>3</v>
      </c>
      <c r="E32" s="17">
        <v>3</v>
      </c>
      <c r="F32" s="17">
        <v>1</v>
      </c>
      <c r="G32" s="17">
        <v>1</v>
      </c>
      <c r="H32" s="17">
        <v>2</v>
      </c>
      <c r="I32" s="17">
        <v>1</v>
      </c>
      <c r="J32" s="17">
        <v>1</v>
      </c>
      <c r="K32" s="17">
        <v>3</v>
      </c>
      <c r="L32" s="17">
        <v>3</v>
      </c>
      <c r="M32" s="18">
        <f t="shared" si="2"/>
        <v>18</v>
      </c>
      <c r="S32">
        <f>ABS(S30)</f>
        <v>1.772495047440115E-3</v>
      </c>
      <c r="T32">
        <f t="shared" ref="T32:Z32" si="14">ABS(T30)</f>
        <v>3.0497341257429054E-2</v>
      </c>
      <c r="U32">
        <f t="shared" si="14"/>
        <v>9.378584089250333E-2</v>
      </c>
      <c r="V32">
        <f t="shared" si="14"/>
        <v>0.1120842456469606</v>
      </c>
      <c r="W32">
        <f t="shared" si="14"/>
        <v>9.5089146074444769E-2</v>
      </c>
      <c r="X32">
        <f t="shared" si="14"/>
        <v>7.3558544468772691E-2</v>
      </c>
      <c r="Y32">
        <f t="shared" si="14"/>
        <v>0.14216452924616835</v>
      </c>
      <c r="Z32">
        <f t="shared" si="14"/>
        <v>1.1781878844750238E-2</v>
      </c>
      <c r="AF32" t="s">
        <v>179</v>
      </c>
      <c r="AG32" s="12">
        <f>AB11</f>
        <v>6.8096131790219996</v>
      </c>
    </row>
    <row r="33" spans="1:33" x14ac:dyDescent="0.2">
      <c r="A33" s="19" t="s">
        <v>29</v>
      </c>
      <c r="B33" s="20">
        <v>0</v>
      </c>
      <c r="C33" s="20">
        <v>3</v>
      </c>
      <c r="D33" s="20">
        <v>1</v>
      </c>
      <c r="E33" s="20">
        <v>1</v>
      </c>
      <c r="F33" s="20">
        <v>3</v>
      </c>
      <c r="G33" s="20">
        <v>3</v>
      </c>
      <c r="H33" s="20">
        <v>1</v>
      </c>
      <c r="I33" s="20">
        <v>2</v>
      </c>
      <c r="J33" s="20">
        <v>1</v>
      </c>
      <c r="K33" s="20">
        <v>3</v>
      </c>
      <c r="L33" s="20">
        <v>1</v>
      </c>
      <c r="M33" s="21">
        <f t="shared" si="2"/>
        <v>16</v>
      </c>
      <c r="AF33" t="s">
        <v>180</v>
      </c>
      <c r="AG33" s="12">
        <f>AB29</f>
        <v>-0.17766656240225154</v>
      </c>
    </row>
    <row r="34" spans="1:33" x14ac:dyDescent="0.2">
      <c r="A34" s="16" t="s">
        <v>30</v>
      </c>
      <c r="B34" s="17">
        <v>0</v>
      </c>
      <c r="C34" s="17">
        <v>1</v>
      </c>
      <c r="D34" s="17">
        <v>1</v>
      </c>
      <c r="E34" s="17">
        <v>2</v>
      </c>
      <c r="F34" s="17">
        <v>1</v>
      </c>
      <c r="G34" s="17">
        <v>3</v>
      </c>
      <c r="H34" s="17">
        <v>3</v>
      </c>
      <c r="I34" s="17">
        <v>2</v>
      </c>
      <c r="J34" s="17">
        <v>2</v>
      </c>
      <c r="K34" s="17">
        <v>2</v>
      </c>
      <c r="L34" s="17">
        <v>1</v>
      </c>
      <c r="M34" s="18">
        <f t="shared" si="2"/>
        <v>17</v>
      </c>
    </row>
    <row r="35" spans="1:33" x14ac:dyDescent="0.2">
      <c r="A35" s="19" t="s">
        <v>31</v>
      </c>
      <c r="B35" s="20">
        <v>1</v>
      </c>
      <c r="C35" s="20">
        <v>3</v>
      </c>
      <c r="D35" s="20">
        <v>1</v>
      </c>
      <c r="E35" s="20">
        <v>2</v>
      </c>
      <c r="F35" s="20">
        <v>2</v>
      </c>
      <c r="G35" s="20">
        <v>3</v>
      </c>
      <c r="H35" s="20">
        <v>1</v>
      </c>
      <c r="I35" s="20">
        <v>1</v>
      </c>
      <c r="J35" s="20">
        <v>1</v>
      </c>
      <c r="K35" s="20">
        <v>3</v>
      </c>
      <c r="L35" s="20">
        <v>1</v>
      </c>
      <c r="M35" s="21">
        <f t="shared" si="2"/>
        <v>15</v>
      </c>
      <c r="AA35">
        <f>SUM(S32:Z32)</f>
        <v>0.56073402147846918</v>
      </c>
    </row>
    <row r="36" spans="1:33" x14ac:dyDescent="0.2">
      <c r="A36" s="16" t="s">
        <v>32</v>
      </c>
      <c r="B36" s="17">
        <v>0</v>
      </c>
      <c r="C36" s="17">
        <v>1</v>
      </c>
      <c r="D36" s="17">
        <v>1</v>
      </c>
      <c r="E36" s="17">
        <v>2</v>
      </c>
      <c r="F36" s="17">
        <v>1</v>
      </c>
      <c r="G36" s="17">
        <v>2</v>
      </c>
      <c r="H36" s="17">
        <v>3</v>
      </c>
      <c r="I36" s="17">
        <v>2</v>
      </c>
      <c r="J36" s="17">
        <v>3</v>
      </c>
      <c r="K36" s="17">
        <v>2</v>
      </c>
      <c r="L36" s="17">
        <v>1</v>
      </c>
      <c r="M36" s="18">
        <f t="shared" si="2"/>
        <v>17</v>
      </c>
    </row>
    <row r="37" spans="1:33" x14ac:dyDescent="0.2">
      <c r="A37" s="19" t="s">
        <v>33</v>
      </c>
      <c r="B37" s="20">
        <v>1</v>
      </c>
      <c r="C37" s="20">
        <v>2</v>
      </c>
      <c r="D37" s="20">
        <v>2</v>
      </c>
      <c r="E37" s="20">
        <v>1</v>
      </c>
      <c r="F37" s="20">
        <v>1</v>
      </c>
      <c r="G37" s="20">
        <v>2</v>
      </c>
      <c r="H37" s="20">
        <v>3</v>
      </c>
      <c r="I37" s="20">
        <v>1</v>
      </c>
      <c r="J37" s="20">
        <v>1</v>
      </c>
      <c r="K37" s="20">
        <v>2</v>
      </c>
      <c r="L37" s="20">
        <v>1</v>
      </c>
      <c r="M37" s="21">
        <f t="shared" si="2"/>
        <v>14</v>
      </c>
    </row>
    <row r="38" spans="1:33" x14ac:dyDescent="0.2">
      <c r="A38" s="16" t="s">
        <v>34</v>
      </c>
      <c r="B38" s="17">
        <v>0</v>
      </c>
      <c r="C38" s="17">
        <v>3</v>
      </c>
      <c r="D38" s="17">
        <v>1</v>
      </c>
      <c r="E38" s="17">
        <v>3</v>
      </c>
      <c r="F38" s="17">
        <v>3</v>
      </c>
      <c r="G38" s="17">
        <v>2</v>
      </c>
      <c r="H38" s="17">
        <v>2</v>
      </c>
      <c r="I38" s="17">
        <v>2</v>
      </c>
      <c r="J38" s="17">
        <v>3</v>
      </c>
      <c r="K38" s="17">
        <v>3</v>
      </c>
      <c r="L38" s="17">
        <v>3</v>
      </c>
      <c r="M38" s="18">
        <f t="shared" si="2"/>
        <v>22</v>
      </c>
    </row>
    <row r="39" spans="1:33" x14ac:dyDescent="0.2">
      <c r="A39" s="19" t="s">
        <v>35</v>
      </c>
      <c r="B39" s="20">
        <v>0</v>
      </c>
      <c r="C39" s="20">
        <v>1</v>
      </c>
      <c r="D39" s="20">
        <v>3</v>
      </c>
      <c r="E39" s="20">
        <v>2</v>
      </c>
      <c r="F39" s="20">
        <v>3</v>
      </c>
      <c r="G39" s="20">
        <v>3</v>
      </c>
      <c r="H39" s="20">
        <v>1</v>
      </c>
      <c r="I39" s="20">
        <v>2</v>
      </c>
      <c r="J39" s="20">
        <v>3</v>
      </c>
      <c r="K39" s="20">
        <v>1</v>
      </c>
      <c r="L39" s="20">
        <v>1</v>
      </c>
      <c r="M39" s="21">
        <f t="shared" si="2"/>
        <v>19</v>
      </c>
    </row>
    <row r="40" spans="1:33" x14ac:dyDescent="0.2">
      <c r="A40" s="16" t="s">
        <v>36</v>
      </c>
      <c r="B40" s="17">
        <v>0</v>
      </c>
      <c r="C40" s="17">
        <v>3</v>
      </c>
      <c r="D40" s="17">
        <v>1</v>
      </c>
      <c r="E40" s="17">
        <v>3</v>
      </c>
      <c r="F40" s="17">
        <v>3</v>
      </c>
      <c r="G40" s="17">
        <v>2</v>
      </c>
      <c r="H40" s="17">
        <v>3</v>
      </c>
      <c r="I40" s="17">
        <v>1</v>
      </c>
      <c r="J40" s="17">
        <v>3</v>
      </c>
      <c r="K40" s="17">
        <v>1</v>
      </c>
      <c r="L40" s="17">
        <v>3</v>
      </c>
      <c r="M40" s="18">
        <f t="shared" si="2"/>
        <v>20</v>
      </c>
    </row>
    <row r="41" spans="1:33" x14ac:dyDescent="0.2">
      <c r="A41" s="19" t="s">
        <v>37</v>
      </c>
      <c r="B41" s="20">
        <v>1</v>
      </c>
      <c r="C41" s="20">
        <v>1</v>
      </c>
      <c r="D41" s="20">
        <v>3</v>
      </c>
      <c r="E41" s="20">
        <v>3</v>
      </c>
      <c r="F41" s="20">
        <v>3</v>
      </c>
      <c r="G41" s="20">
        <v>2</v>
      </c>
      <c r="H41" s="20">
        <v>1</v>
      </c>
      <c r="I41" s="20">
        <v>3</v>
      </c>
      <c r="J41" s="20">
        <v>2</v>
      </c>
      <c r="K41" s="20">
        <v>2</v>
      </c>
      <c r="L41" s="20">
        <v>2</v>
      </c>
      <c r="M41" s="21">
        <f t="shared" si="2"/>
        <v>21</v>
      </c>
    </row>
    <row r="42" spans="1:33" x14ac:dyDescent="0.2">
      <c r="A42" s="16" t="s">
        <v>38</v>
      </c>
      <c r="B42" s="17">
        <v>1</v>
      </c>
      <c r="C42" s="17">
        <v>1</v>
      </c>
      <c r="D42" s="17">
        <v>2</v>
      </c>
      <c r="E42" s="17">
        <v>1</v>
      </c>
      <c r="F42" s="17">
        <v>2</v>
      </c>
      <c r="G42" s="17">
        <v>2</v>
      </c>
      <c r="H42" s="17">
        <v>1</v>
      </c>
      <c r="I42" s="17">
        <v>1</v>
      </c>
      <c r="J42" s="17">
        <v>3</v>
      </c>
      <c r="K42" s="17">
        <v>3</v>
      </c>
      <c r="L42" s="17">
        <v>2</v>
      </c>
      <c r="M42" s="18">
        <f t="shared" si="2"/>
        <v>17</v>
      </c>
    </row>
    <row r="43" spans="1:33" x14ac:dyDescent="0.2">
      <c r="A43" s="19" t="s">
        <v>39</v>
      </c>
      <c r="B43" s="20">
        <v>0</v>
      </c>
      <c r="C43" s="20">
        <v>2</v>
      </c>
      <c r="D43" s="20">
        <v>3</v>
      </c>
      <c r="E43" s="20">
        <v>1</v>
      </c>
      <c r="F43" s="20">
        <v>2</v>
      </c>
      <c r="G43" s="20">
        <v>3</v>
      </c>
      <c r="H43" s="20">
        <v>2</v>
      </c>
      <c r="I43" s="20">
        <v>1</v>
      </c>
      <c r="J43" s="20">
        <v>1</v>
      </c>
      <c r="K43" s="20">
        <v>3</v>
      </c>
      <c r="L43" s="20">
        <v>3</v>
      </c>
      <c r="M43" s="21">
        <f t="shared" si="2"/>
        <v>19</v>
      </c>
    </row>
    <row r="44" spans="1:33" x14ac:dyDescent="0.2">
      <c r="A44" s="16" t="s">
        <v>40</v>
      </c>
      <c r="B44" s="17">
        <v>0</v>
      </c>
      <c r="C44" s="17">
        <v>2</v>
      </c>
      <c r="D44" s="17">
        <v>1</v>
      </c>
      <c r="E44" s="17">
        <v>2</v>
      </c>
      <c r="F44" s="17">
        <v>2</v>
      </c>
      <c r="G44" s="17">
        <v>2</v>
      </c>
      <c r="H44" s="17">
        <v>3</v>
      </c>
      <c r="I44" s="17">
        <v>1</v>
      </c>
      <c r="J44" s="17">
        <v>3</v>
      </c>
      <c r="K44" s="17">
        <v>3</v>
      </c>
      <c r="L44" s="17">
        <v>1</v>
      </c>
      <c r="M44" s="18">
        <f t="shared" si="2"/>
        <v>18</v>
      </c>
    </row>
    <row r="45" spans="1:33" x14ac:dyDescent="0.2">
      <c r="A45" s="19" t="s">
        <v>41</v>
      </c>
      <c r="B45" s="20">
        <v>1</v>
      </c>
      <c r="C45" s="20">
        <v>3</v>
      </c>
      <c r="D45" s="20">
        <v>2</v>
      </c>
      <c r="E45" s="20">
        <v>3</v>
      </c>
      <c r="F45" s="20">
        <v>3</v>
      </c>
      <c r="G45" s="20">
        <v>3</v>
      </c>
      <c r="H45" s="20">
        <v>1</v>
      </c>
      <c r="I45" s="20">
        <v>1</v>
      </c>
      <c r="J45" s="20">
        <v>2</v>
      </c>
      <c r="K45" s="20">
        <v>1</v>
      </c>
      <c r="L45" s="20">
        <v>3</v>
      </c>
      <c r="M45" s="21">
        <f t="shared" si="2"/>
        <v>19</v>
      </c>
    </row>
    <row r="46" spans="1:33" x14ac:dyDescent="0.2">
      <c r="A46" s="16" t="s">
        <v>42</v>
      </c>
      <c r="B46" s="17">
        <v>0</v>
      </c>
      <c r="C46" s="17">
        <v>2</v>
      </c>
      <c r="D46" s="17">
        <v>1</v>
      </c>
      <c r="E46" s="17">
        <v>3</v>
      </c>
      <c r="F46" s="17">
        <v>3</v>
      </c>
      <c r="G46" s="17">
        <v>2</v>
      </c>
      <c r="H46" s="17">
        <v>1</v>
      </c>
      <c r="I46" s="17">
        <v>2</v>
      </c>
      <c r="J46" s="17">
        <v>2</v>
      </c>
      <c r="K46" s="17">
        <v>2</v>
      </c>
      <c r="L46" s="17">
        <v>1</v>
      </c>
      <c r="M46" s="18">
        <f t="shared" si="2"/>
        <v>17</v>
      </c>
    </row>
    <row r="47" spans="1:33" x14ac:dyDescent="0.2">
      <c r="A47" s="19" t="s">
        <v>43</v>
      </c>
      <c r="B47" s="20">
        <v>0</v>
      </c>
      <c r="C47" s="20">
        <v>1</v>
      </c>
      <c r="D47" s="20">
        <v>3</v>
      </c>
      <c r="E47" s="20">
        <v>3</v>
      </c>
      <c r="F47" s="20">
        <v>1</v>
      </c>
      <c r="G47" s="20">
        <v>3</v>
      </c>
      <c r="H47" s="20">
        <v>1</v>
      </c>
      <c r="I47" s="20">
        <v>2</v>
      </c>
      <c r="J47" s="20">
        <v>1</v>
      </c>
      <c r="K47" s="20">
        <v>2</v>
      </c>
      <c r="L47" s="20">
        <v>1</v>
      </c>
      <c r="M47" s="21">
        <f t="shared" si="2"/>
        <v>17</v>
      </c>
    </row>
    <row r="48" spans="1:33" x14ac:dyDescent="0.2">
      <c r="A48" s="16" t="s">
        <v>44</v>
      </c>
      <c r="B48" s="17">
        <v>1</v>
      </c>
      <c r="C48" s="17">
        <v>3</v>
      </c>
      <c r="D48" s="17">
        <v>3</v>
      </c>
      <c r="E48" s="17">
        <v>2</v>
      </c>
      <c r="F48" s="17">
        <v>2</v>
      </c>
      <c r="G48" s="17">
        <v>1</v>
      </c>
      <c r="H48" s="17">
        <v>2</v>
      </c>
      <c r="I48" s="17">
        <v>2</v>
      </c>
      <c r="J48" s="17">
        <v>1</v>
      </c>
      <c r="K48" s="17">
        <v>2</v>
      </c>
      <c r="L48" s="17">
        <v>2</v>
      </c>
      <c r="M48" s="18">
        <f t="shared" si="2"/>
        <v>17</v>
      </c>
    </row>
    <row r="49" spans="1:13" x14ac:dyDescent="0.2">
      <c r="A49" s="19" t="s">
        <v>45</v>
      </c>
      <c r="B49" s="20">
        <v>0</v>
      </c>
      <c r="C49" s="20">
        <v>3</v>
      </c>
      <c r="D49" s="20">
        <v>2</v>
      </c>
      <c r="E49" s="20">
        <v>1</v>
      </c>
      <c r="F49" s="20">
        <v>1</v>
      </c>
      <c r="G49" s="20">
        <v>2</v>
      </c>
      <c r="H49" s="20">
        <v>1</v>
      </c>
      <c r="I49" s="20">
        <v>2</v>
      </c>
      <c r="J49" s="20">
        <v>1</v>
      </c>
      <c r="K49" s="20">
        <v>1</v>
      </c>
      <c r="L49" s="20">
        <v>3</v>
      </c>
      <c r="M49" s="21">
        <f t="shared" si="2"/>
        <v>14</v>
      </c>
    </row>
    <row r="50" spans="1:13" x14ac:dyDescent="0.2">
      <c r="A50" s="16" t="s">
        <v>46</v>
      </c>
      <c r="B50" s="17">
        <v>1</v>
      </c>
      <c r="C50" s="17">
        <v>1</v>
      </c>
      <c r="D50" s="17">
        <v>2</v>
      </c>
      <c r="E50" s="17">
        <v>2</v>
      </c>
      <c r="F50" s="17">
        <v>3</v>
      </c>
      <c r="G50" s="17">
        <v>3</v>
      </c>
      <c r="H50" s="17">
        <v>2</v>
      </c>
      <c r="I50" s="17">
        <v>3</v>
      </c>
      <c r="J50" s="17">
        <v>2</v>
      </c>
      <c r="K50" s="17">
        <v>1</v>
      </c>
      <c r="L50" s="17">
        <v>2</v>
      </c>
      <c r="M50" s="18">
        <f t="shared" si="2"/>
        <v>20</v>
      </c>
    </row>
    <row r="51" spans="1:13" x14ac:dyDescent="0.2">
      <c r="A51" s="19" t="s">
        <v>47</v>
      </c>
      <c r="B51" s="20">
        <v>0</v>
      </c>
      <c r="C51" s="20">
        <v>2</v>
      </c>
      <c r="D51" s="20">
        <v>1</v>
      </c>
      <c r="E51" s="20">
        <v>1</v>
      </c>
      <c r="F51" s="20">
        <v>2</v>
      </c>
      <c r="G51" s="20">
        <v>2</v>
      </c>
      <c r="H51" s="20">
        <v>2</v>
      </c>
      <c r="I51" s="20">
        <v>2</v>
      </c>
      <c r="J51" s="20">
        <v>3</v>
      </c>
      <c r="K51" s="20">
        <v>3</v>
      </c>
      <c r="L51" s="20">
        <v>3</v>
      </c>
      <c r="M51" s="21">
        <f t="shared" si="2"/>
        <v>19</v>
      </c>
    </row>
    <row r="52" spans="1:13" x14ac:dyDescent="0.2">
      <c r="A52" s="16" t="s">
        <v>48</v>
      </c>
      <c r="B52" s="17">
        <v>0</v>
      </c>
      <c r="C52" s="17">
        <v>2</v>
      </c>
      <c r="D52" s="17">
        <v>2</v>
      </c>
      <c r="E52" s="17">
        <v>1</v>
      </c>
      <c r="F52" s="17">
        <v>2</v>
      </c>
      <c r="G52" s="17">
        <v>3</v>
      </c>
      <c r="H52" s="17">
        <v>1</v>
      </c>
      <c r="I52" s="17">
        <v>3</v>
      </c>
      <c r="J52" s="17">
        <v>2</v>
      </c>
      <c r="K52" s="17">
        <v>1</v>
      </c>
      <c r="L52" s="17">
        <v>2</v>
      </c>
      <c r="M52" s="18">
        <f t="shared" si="2"/>
        <v>17</v>
      </c>
    </row>
    <row r="53" spans="1:13" x14ac:dyDescent="0.2">
      <c r="A53" s="19" t="s">
        <v>49</v>
      </c>
      <c r="B53" s="20">
        <v>1</v>
      </c>
      <c r="C53" s="20">
        <v>3</v>
      </c>
      <c r="D53" s="20">
        <v>2</v>
      </c>
      <c r="E53" s="20">
        <v>1</v>
      </c>
      <c r="F53" s="20">
        <v>3</v>
      </c>
      <c r="G53" s="20">
        <v>3</v>
      </c>
      <c r="H53" s="20">
        <v>3</v>
      </c>
      <c r="I53" s="20">
        <v>3</v>
      </c>
      <c r="J53" s="20">
        <v>1</v>
      </c>
      <c r="K53" s="20">
        <v>1</v>
      </c>
      <c r="L53" s="20">
        <v>3</v>
      </c>
      <c r="M53" s="21">
        <f t="shared" si="2"/>
        <v>20</v>
      </c>
    </row>
    <row r="54" spans="1:13" x14ac:dyDescent="0.2">
      <c r="A54" s="16" t="s">
        <v>50</v>
      </c>
      <c r="B54" s="17">
        <v>0</v>
      </c>
      <c r="C54" s="17">
        <v>1</v>
      </c>
      <c r="D54" s="17">
        <v>1</v>
      </c>
      <c r="E54" s="17">
        <v>2</v>
      </c>
      <c r="F54" s="17">
        <v>2</v>
      </c>
      <c r="G54" s="17">
        <v>1</v>
      </c>
      <c r="H54" s="17">
        <v>2</v>
      </c>
      <c r="I54" s="17">
        <v>3</v>
      </c>
      <c r="J54" s="17">
        <v>2</v>
      </c>
      <c r="K54" s="17">
        <v>3</v>
      </c>
      <c r="L54" s="17">
        <v>2</v>
      </c>
      <c r="M54" s="18">
        <f t="shared" si="2"/>
        <v>18</v>
      </c>
    </row>
    <row r="55" spans="1:13" x14ac:dyDescent="0.2">
      <c r="A55" s="19" t="s">
        <v>51</v>
      </c>
      <c r="B55" s="20">
        <v>0</v>
      </c>
      <c r="C55" s="20">
        <v>2</v>
      </c>
      <c r="D55" s="20">
        <v>2</v>
      </c>
      <c r="E55" s="20">
        <v>2</v>
      </c>
      <c r="F55" s="20">
        <v>2</v>
      </c>
      <c r="G55" s="20">
        <v>3</v>
      </c>
      <c r="H55" s="20">
        <v>1</v>
      </c>
      <c r="I55" s="20">
        <v>1</v>
      </c>
      <c r="J55" s="20">
        <v>2</v>
      </c>
      <c r="K55" s="20">
        <v>2</v>
      </c>
      <c r="L55" s="20">
        <v>2</v>
      </c>
      <c r="M55" s="21">
        <f t="shared" si="2"/>
        <v>17</v>
      </c>
    </row>
    <row r="56" spans="1:13" x14ac:dyDescent="0.2">
      <c r="A56" s="16" t="s">
        <v>52</v>
      </c>
      <c r="B56" s="17">
        <v>1</v>
      </c>
      <c r="C56" s="17">
        <v>1</v>
      </c>
      <c r="D56" s="17">
        <v>3</v>
      </c>
      <c r="E56" s="17">
        <v>3</v>
      </c>
      <c r="F56" s="17">
        <v>2</v>
      </c>
      <c r="G56" s="17">
        <v>1</v>
      </c>
      <c r="H56" s="17">
        <v>1</v>
      </c>
      <c r="I56" s="17">
        <v>3</v>
      </c>
      <c r="J56" s="17">
        <v>1</v>
      </c>
      <c r="K56" s="17">
        <v>1</v>
      </c>
      <c r="L56" s="17">
        <v>1</v>
      </c>
      <c r="M56" s="18">
        <f t="shared" si="2"/>
        <v>16</v>
      </c>
    </row>
    <row r="57" spans="1:13" x14ac:dyDescent="0.2">
      <c r="A57" s="19" t="s">
        <v>53</v>
      </c>
      <c r="B57" s="20">
        <v>1</v>
      </c>
      <c r="C57" s="20">
        <v>1</v>
      </c>
      <c r="D57" s="20">
        <v>2</v>
      </c>
      <c r="E57" s="20">
        <v>1</v>
      </c>
      <c r="F57" s="20">
        <v>2</v>
      </c>
      <c r="G57" s="20">
        <v>2</v>
      </c>
      <c r="H57" s="20">
        <v>2</v>
      </c>
      <c r="I57" s="20">
        <v>1</v>
      </c>
      <c r="J57" s="20">
        <v>2</v>
      </c>
      <c r="K57" s="20">
        <v>3</v>
      </c>
      <c r="L57" s="20">
        <v>1</v>
      </c>
      <c r="M57" s="21">
        <f t="shared" si="2"/>
        <v>16</v>
      </c>
    </row>
    <row r="58" spans="1:13" x14ac:dyDescent="0.2">
      <c r="A58" s="16" t="s">
        <v>54</v>
      </c>
      <c r="B58" s="17">
        <v>0</v>
      </c>
      <c r="C58" s="17">
        <v>3</v>
      </c>
      <c r="D58" s="17">
        <v>2</v>
      </c>
      <c r="E58" s="17">
        <v>2</v>
      </c>
      <c r="F58" s="17">
        <v>2</v>
      </c>
      <c r="G58" s="17">
        <v>3</v>
      </c>
      <c r="H58" s="17">
        <v>1</v>
      </c>
      <c r="I58" s="17">
        <v>2</v>
      </c>
      <c r="J58" s="17">
        <v>1</v>
      </c>
      <c r="K58" s="17">
        <v>2</v>
      </c>
      <c r="L58" s="17">
        <v>1</v>
      </c>
      <c r="M58" s="18">
        <f t="shared" si="2"/>
        <v>16</v>
      </c>
    </row>
    <row r="59" spans="1:13" x14ac:dyDescent="0.2">
      <c r="A59" s="19" t="s">
        <v>55</v>
      </c>
      <c r="B59" s="20">
        <v>0</v>
      </c>
      <c r="C59" s="20">
        <v>2</v>
      </c>
      <c r="D59" s="20">
        <v>2</v>
      </c>
      <c r="E59" s="20">
        <v>3</v>
      </c>
      <c r="F59" s="20">
        <v>2</v>
      </c>
      <c r="G59" s="20">
        <v>2</v>
      </c>
      <c r="H59" s="20">
        <v>1</v>
      </c>
      <c r="I59" s="20">
        <v>3</v>
      </c>
      <c r="J59" s="20">
        <v>3</v>
      </c>
      <c r="K59" s="20">
        <v>2</v>
      </c>
      <c r="L59" s="20">
        <v>2</v>
      </c>
      <c r="M59" s="21">
        <f t="shared" si="2"/>
        <v>20</v>
      </c>
    </row>
    <row r="60" spans="1:13" x14ac:dyDescent="0.2">
      <c r="A60" s="16" t="s">
        <v>56</v>
      </c>
      <c r="B60" s="17">
        <v>0</v>
      </c>
      <c r="C60" s="17">
        <v>2</v>
      </c>
      <c r="D60" s="17">
        <v>1</v>
      </c>
      <c r="E60" s="17">
        <v>2</v>
      </c>
      <c r="F60" s="17">
        <v>1</v>
      </c>
      <c r="G60" s="17">
        <v>1</v>
      </c>
      <c r="H60" s="17">
        <v>1</v>
      </c>
      <c r="I60" s="17">
        <v>1</v>
      </c>
      <c r="J60" s="17">
        <v>3</v>
      </c>
      <c r="K60" s="17">
        <v>2</v>
      </c>
      <c r="L60" s="17">
        <v>1</v>
      </c>
      <c r="M60" s="18">
        <f t="shared" si="2"/>
        <v>13</v>
      </c>
    </row>
    <row r="61" spans="1:13" x14ac:dyDescent="0.2">
      <c r="A61" s="19" t="s">
        <v>57</v>
      </c>
      <c r="B61" s="20">
        <v>1</v>
      </c>
      <c r="C61" s="20">
        <v>1</v>
      </c>
      <c r="D61" s="20">
        <v>3</v>
      </c>
      <c r="E61" s="20">
        <v>3</v>
      </c>
      <c r="F61" s="20">
        <v>2</v>
      </c>
      <c r="G61" s="20">
        <v>2</v>
      </c>
      <c r="H61" s="20">
        <v>1</v>
      </c>
      <c r="I61" s="20">
        <v>1</v>
      </c>
      <c r="J61" s="20">
        <v>1</v>
      </c>
      <c r="K61" s="20">
        <v>3</v>
      </c>
      <c r="L61" s="20">
        <v>2</v>
      </c>
      <c r="M61" s="21">
        <f t="shared" si="2"/>
        <v>18</v>
      </c>
    </row>
    <row r="62" spans="1:13" x14ac:dyDescent="0.2">
      <c r="A62" s="16" t="s">
        <v>58</v>
      </c>
      <c r="B62" s="17">
        <v>0</v>
      </c>
      <c r="C62" s="17">
        <v>2</v>
      </c>
      <c r="D62" s="17">
        <v>3</v>
      </c>
      <c r="E62" s="17">
        <v>1</v>
      </c>
      <c r="F62" s="17">
        <v>2</v>
      </c>
      <c r="G62" s="17">
        <v>2</v>
      </c>
      <c r="H62" s="17">
        <v>3</v>
      </c>
      <c r="I62" s="17">
        <v>3</v>
      </c>
      <c r="J62" s="17">
        <v>3</v>
      </c>
      <c r="K62" s="17">
        <v>3</v>
      </c>
      <c r="L62" s="17">
        <v>1</v>
      </c>
      <c r="M62" s="18">
        <f t="shared" si="2"/>
        <v>21</v>
      </c>
    </row>
    <row r="63" spans="1:13" x14ac:dyDescent="0.2">
      <c r="A63" s="19" t="s">
        <v>59</v>
      </c>
      <c r="B63" s="20">
        <v>0</v>
      </c>
      <c r="C63" s="20">
        <v>3</v>
      </c>
      <c r="D63" s="20">
        <v>2</v>
      </c>
      <c r="E63" s="20">
        <v>3</v>
      </c>
      <c r="F63" s="20">
        <v>1</v>
      </c>
      <c r="G63" s="20">
        <v>2</v>
      </c>
      <c r="H63" s="20">
        <v>1</v>
      </c>
      <c r="I63" s="20">
        <v>2</v>
      </c>
      <c r="J63" s="20">
        <v>1</v>
      </c>
      <c r="K63" s="20">
        <v>3</v>
      </c>
      <c r="L63" s="20">
        <v>1</v>
      </c>
      <c r="M63" s="21">
        <f t="shared" si="2"/>
        <v>16</v>
      </c>
    </row>
    <row r="64" spans="1:13" x14ac:dyDescent="0.2">
      <c r="A64" s="16" t="s">
        <v>60</v>
      </c>
      <c r="B64" s="17">
        <v>0</v>
      </c>
      <c r="C64" s="17">
        <v>1</v>
      </c>
      <c r="D64" s="17">
        <v>3</v>
      </c>
      <c r="E64" s="17">
        <v>2</v>
      </c>
      <c r="F64" s="17">
        <v>2</v>
      </c>
      <c r="G64" s="17">
        <v>1</v>
      </c>
      <c r="H64" s="17">
        <v>2</v>
      </c>
      <c r="I64" s="17">
        <v>2</v>
      </c>
      <c r="J64" s="17">
        <v>1</v>
      </c>
      <c r="K64" s="17">
        <v>3</v>
      </c>
      <c r="L64" s="17">
        <v>3</v>
      </c>
      <c r="M64" s="18">
        <f t="shared" si="2"/>
        <v>19</v>
      </c>
    </row>
    <row r="65" spans="1:13" x14ac:dyDescent="0.2">
      <c r="A65" s="19" t="s">
        <v>61</v>
      </c>
      <c r="B65" s="20">
        <v>1</v>
      </c>
      <c r="C65" s="20">
        <v>3</v>
      </c>
      <c r="D65" s="20">
        <v>1</v>
      </c>
      <c r="E65" s="20">
        <v>3</v>
      </c>
      <c r="F65" s="20">
        <v>2</v>
      </c>
      <c r="G65" s="20">
        <v>1</v>
      </c>
      <c r="H65" s="20">
        <v>3</v>
      </c>
      <c r="I65" s="20">
        <v>1</v>
      </c>
      <c r="J65" s="20">
        <v>3</v>
      </c>
      <c r="K65" s="20">
        <v>1</v>
      </c>
      <c r="L65" s="20">
        <v>3</v>
      </c>
      <c r="M65" s="21">
        <f t="shared" si="2"/>
        <v>18</v>
      </c>
    </row>
    <row r="66" spans="1:13" x14ac:dyDescent="0.2">
      <c r="A66" s="16" t="s">
        <v>62</v>
      </c>
      <c r="B66" s="17">
        <v>1</v>
      </c>
      <c r="C66" s="17">
        <v>2</v>
      </c>
      <c r="D66" s="17">
        <v>2</v>
      </c>
      <c r="E66" s="17">
        <v>3</v>
      </c>
      <c r="F66" s="17">
        <v>1</v>
      </c>
      <c r="G66" s="17">
        <v>1</v>
      </c>
      <c r="H66" s="17">
        <v>2</v>
      </c>
      <c r="I66" s="17">
        <v>3</v>
      </c>
      <c r="J66" s="17">
        <v>1</v>
      </c>
      <c r="K66" s="17">
        <v>1</v>
      </c>
      <c r="L66" s="17">
        <v>3</v>
      </c>
      <c r="M66" s="18">
        <f t="shared" si="2"/>
        <v>17</v>
      </c>
    </row>
    <row r="67" spans="1:13" x14ac:dyDescent="0.2">
      <c r="A67" s="19" t="s">
        <v>63</v>
      </c>
      <c r="B67" s="20">
        <v>0</v>
      </c>
      <c r="C67" s="20">
        <v>1</v>
      </c>
      <c r="D67" s="20">
        <v>3</v>
      </c>
      <c r="E67" s="20">
        <v>3</v>
      </c>
      <c r="F67" s="20">
        <v>1</v>
      </c>
      <c r="G67" s="20">
        <v>2</v>
      </c>
      <c r="H67" s="20">
        <v>1</v>
      </c>
      <c r="I67" s="20">
        <v>1</v>
      </c>
      <c r="J67" s="20">
        <v>1</v>
      </c>
      <c r="K67" s="20">
        <v>2</v>
      </c>
      <c r="L67" s="20">
        <v>3</v>
      </c>
      <c r="M67" s="21">
        <f t="shared" si="2"/>
        <v>17</v>
      </c>
    </row>
    <row r="68" spans="1:13" x14ac:dyDescent="0.2">
      <c r="A68" s="16" t="s">
        <v>64</v>
      </c>
      <c r="B68" s="17">
        <v>1</v>
      </c>
      <c r="C68" s="17">
        <v>2</v>
      </c>
      <c r="D68" s="17">
        <v>2</v>
      </c>
      <c r="E68" s="17">
        <v>1</v>
      </c>
      <c r="F68" s="17">
        <v>2</v>
      </c>
      <c r="G68" s="17">
        <v>2</v>
      </c>
      <c r="H68" s="17">
        <v>2</v>
      </c>
      <c r="I68" s="17">
        <v>1</v>
      </c>
      <c r="J68" s="17">
        <v>1</v>
      </c>
      <c r="K68" s="17">
        <v>1</v>
      </c>
      <c r="L68" s="17">
        <v>1</v>
      </c>
      <c r="M68" s="18">
        <f t="shared" si="2"/>
        <v>13</v>
      </c>
    </row>
    <row r="69" spans="1:13" x14ac:dyDescent="0.2">
      <c r="A69" s="19" t="s">
        <v>65</v>
      </c>
      <c r="B69" s="20">
        <v>1</v>
      </c>
      <c r="C69" s="20">
        <v>2</v>
      </c>
      <c r="D69" s="20">
        <v>2</v>
      </c>
      <c r="E69" s="20">
        <v>1</v>
      </c>
      <c r="F69" s="20">
        <v>1</v>
      </c>
      <c r="G69" s="20">
        <v>2</v>
      </c>
      <c r="H69" s="20">
        <v>1</v>
      </c>
      <c r="I69" s="20">
        <v>1</v>
      </c>
      <c r="J69" s="20">
        <v>1</v>
      </c>
      <c r="K69" s="20">
        <v>3</v>
      </c>
      <c r="L69" s="20">
        <v>1</v>
      </c>
      <c r="M69" s="21">
        <f t="shared" si="2"/>
        <v>13</v>
      </c>
    </row>
    <row r="70" spans="1:13" x14ac:dyDescent="0.2">
      <c r="A70" s="16" t="s">
        <v>66</v>
      </c>
      <c r="B70" s="17">
        <v>0</v>
      </c>
      <c r="C70" s="17">
        <v>2</v>
      </c>
      <c r="D70" s="17">
        <v>2</v>
      </c>
      <c r="E70" s="17">
        <v>2</v>
      </c>
      <c r="F70" s="17">
        <v>2</v>
      </c>
      <c r="G70" s="17">
        <v>2</v>
      </c>
      <c r="H70" s="17">
        <v>1</v>
      </c>
      <c r="I70" s="17">
        <v>2</v>
      </c>
      <c r="J70" s="17">
        <v>1</v>
      </c>
      <c r="K70" s="17">
        <v>2</v>
      </c>
      <c r="L70" s="17">
        <v>2</v>
      </c>
      <c r="M70" s="18">
        <f t="shared" si="2"/>
        <v>16</v>
      </c>
    </row>
    <row r="71" spans="1:13" x14ac:dyDescent="0.2">
      <c r="A71" s="19" t="s">
        <v>67</v>
      </c>
      <c r="B71" s="20">
        <v>1</v>
      </c>
      <c r="C71" s="20">
        <v>2</v>
      </c>
      <c r="D71" s="20">
        <v>2</v>
      </c>
      <c r="E71" s="20">
        <v>1</v>
      </c>
      <c r="F71" s="20">
        <v>2</v>
      </c>
      <c r="G71" s="20">
        <v>1</v>
      </c>
      <c r="H71" s="20">
        <v>2</v>
      </c>
      <c r="I71" s="20">
        <v>3</v>
      </c>
      <c r="J71" s="20">
        <v>3</v>
      </c>
      <c r="K71" s="20">
        <v>3</v>
      </c>
      <c r="L71" s="20">
        <v>2</v>
      </c>
      <c r="M71" s="21">
        <f t="shared" si="2"/>
        <v>19</v>
      </c>
    </row>
    <row r="72" spans="1:13" x14ac:dyDescent="0.2">
      <c r="A72" s="16" t="s">
        <v>68</v>
      </c>
      <c r="B72" s="17">
        <v>0</v>
      </c>
      <c r="C72" s="17">
        <v>1</v>
      </c>
      <c r="D72" s="17">
        <v>1</v>
      </c>
      <c r="E72" s="17">
        <v>3</v>
      </c>
      <c r="F72" s="17">
        <v>1</v>
      </c>
      <c r="G72" s="17">
        <v>2</v>
      </c>
      <c r="H72" s="17">
        <v>2</v>
      </c>
      <c r="I72" s="17">
        <v>2</v>
      </c>
      <c r="J72" s="17">
        <v>3</v>
      </c>
      <c r="K72" s="17">
        <v>2</v>
      </c>
      <c r="L72" s="17">
        <v>3</v>
      </c>
      <c r="M72" s="18">
        <f t="shared" si="2"/>
        <v>19</v>
      </c>
    </row>
    <row r="73" spans="1:13" x14ac:dyDescent="0.2">
      <c r="A73" s="19" t="s">
        <v>69</v>
      </c>
      <c r="B73" s="20">
        <v>0</v>
      </c>
      <c r="C73" s="20">
        <v>3</v>
      </c>
      <c r="D73" s="20">
        <v>1</v>
      </c>
      <c r="E73" s="20">
        <v>1</v>
      </c>
      <c r="F73" s="20">
        <v>1</v>
      </c>
      <c r="G73" s="20">
        <v>3</v>
      </c>
      <c r="H73" s="20">
        <v>1</v>
      </c>
      <c r="I73" s="20">
        <v>1</v>
      </c>
      <c r="J73" s="20">
        <v>3</v>
      </c>
      <c r="K73" s="20">
        <v>3</v>
      </c>
      <c r="L73" s="20">
        <v>2</v>
      </c>
      <c r="M73" s="21">
        <f t="shared" si="2"/>
        <v>16</v>
      </c>
    </row>
    <row r="74" spans="1:13" x14ac:dyDescent="0.2">
      <c r="A74" s="16" t="s">
        <v>70</v>
      </c>
      <c r="B74" s="17">
        <v>0</v>
      </c>
      <c r="C74" s="17">
        <v>1</v>
      </c>
      <c r="D74" s="17">
        <v>2</v>
      </c>
      <c r="E74" s="17">
        <v>2</v>
      </c>
      <c r="F74" s="17">
        <v>2</v>
      </c>
      <c r="G74" s="17">
        <v>1</v>
      </c>
      <c r="H74" s="17">
        <v>1</v>
      </c>
      <c r="I74" s="17">
        <v>2</v>
      </c>
      <c r="J74" s="17">
        <v>3</v>
      </c>
      <c r="K74" s="17">
        <v>3</v>
      </c>
      <c r="L74" s="17">
        <v>2</v>
      </c>
      <c r="M74" s="18">
        <f t="shared" si="2"/>
        <v>18</v>
      </c>
    </row>
    <row r="75" spans="1:13" x14ac:dyDescent="0.2">
      <c r="A75" s="19" t="s">
        <v>71</v>
      </c>
      <c r="B75" s="20">
        <v>0</v>
      </c>
      <c r="C75" s="20">
        <v>2</v>
      </c>
      <c r="D75" s="20">
        <v>2</v>
      </c>
      <c r="E75" s="20">
        <v>2</v>
      </c>
      <c r="F75" s="20">
        <v>2</v>
      </c>
      <c r="G75" s="20">
        <v>3</v>
      </c>
      <c r="H75" s="20">
        <v>1</v>
      </c>
      <c r="I75" s="20">
        <v>1</v>
      </c>
      <c r="J75" s="20">
        <v>2</v>
      </c>
      <c r="K75" s="20">
        <v>2</v>
      </c>
      <c r="L75" s="20">
        <v>3</v>
      </c>
      <c r="M75" s="21">
        <f t="shared" si="2"/>
        <v>18</v>
      </c>
    </row>
    <row r="76" spans="1:13" x14ac:dyDescent="0.2">
      <c r="A76" s="16" t="s">
        <v>72</v>
      </c>
      <c r="B76" s="17">
        <v>0</v>
      </c>
      <c r="C76" s="17">
        <v>3</v>
      </c>
      <c r="D76" s="17">
        <v>2</v>
      </c>
      <c r="E76" s="17">
        <v>2</v>
      </c>
      <c r="F76" s="17">
        <v>3</v>
      </c>
      <c r="G76" s="17">
        <v>3</v>
      </c>
      <c r="H76" s="17">
        <v>1</v>
      </c>
      <c r="I76" s="17">
        <v>1</v>
      </c>
      <c r="J76" s="17">
        <v>1</v>
      </c>
      <c r="K76" s="17">
        <v>1</v>
      </c>
      <c r="L76" s="17">
        <v>1</v>
      </c>
      <c r="M76" s="18">
        <f t="shared" si="2"/>
        <v>15</v>
      </c>
    </row>
    <row r="77" spans="1:13" x14ac:dyDescent="0.2">
      <c r="A77" s="19" t="s">
        <v>73</v>
      </c>
      <c r="B77" s="20">
        <v>1</v>
      </c>
      <c r="C77" s="20">
        <v>3</v>
      </c>
      <c r="D77" s="20">
        <v>3</v>
      </c>
      <c r="E77" s="20">
        <v>2</v>
      </c>
      <c r="F77" s="20">
        <v>1</v>
      </c>
      <c r="G77" s="20">
        <v>3</v>
      </c>
      <c r="H77" s="20">
        <v>3</v>
      </c>
      <c r="I77" s="20">
        <v>2</v>
      </c>
      <c r="J77" s="20">
        <v>3</v>
      </c>
      <c r="K77" s="20">
        <v>2</v>
      </c>
      <c r="L77" s="20">
        <v>2</v>
      </c>
      <c r="M77" s="21">
        <f t="shared" si="2"/>
        <v>21</v>
      </c>
    </row>
    <row r="78" spans="1:13" x14ac:dyDescent="0.2">
      <c r="A78" s="16" t="s">
        <v>74</v>
      </c>
      <c r="B78" s="17">
        <v>0</v>
      </c>
      <c r="C78" s="17">
        <v>2</v>
      </c>
      <c r="D78" s="17">
        <v>2</v>
      </c>
      <c r="E78" s="17">
        <v>1</v>
      </c>
      <c r="F78" s="17">
        <v>1</v>
      </c>
      <c r="G78" s="17">
        <v>3</v>
      </c>
      <c r="H78" s="17">
        <v>3</v>
      </c>
      <c r="I78" s="17">
        <v>1</v>
      </c>
      <c r="J78" s="17">
        <v>1</v>
      </c>
      <c r="K78" s="17">
        <v>1</v>
      </c>
      <c r="L78" s="17">
        <v>3</v>
      </c>
      <c r="M78" s="18">
        <f t="shared" si="2"/>
        <v>16</v>
      </c>
    </row>
    <row r="79" spans="1:13" x14ac:dyDescent="0.2">
      <c r="A79" s="19" t="s">
        <v>75</v>
      </c>
      <c r="B79" s="20">
        <v>0</v>
      </c>
      <c r="C79" s="20">
        <v>2</v>
      </c>
      <c r="D79" s="20">
        <v>3</v>
      </c>
      <c r="E79" s="20">
        <v>2</v>
      </c>
      <c r="F79" s="20">
        <v>1</v>
      </c>
      <c r="G79" s="20">
        <v>3</v>
      </c>
      <c r="H79" s="20">
        <v>2</v>
      </c>
      <c r="I79" s="20">
        <v>2</v>
      </c>
      <c r="J79" s="20">
        <v>3</v>
      </c>
      <c r="K79" s="20">
        <v>3</v>
      </c>
      <c r="L79" s="20">
        <v>2</v>
      </c>
      <c r="M79" s="21">
        <f t="shared" si="2"/>
        <v>21</v>
      </c>
    </row>
    <row r="80" spans="1:13" x14ac:dyDescent="0.2">
      <c r="A80" s="16" t="s">
        <v>76</v>
      </c>
      <c r="B80" s="17">
        <v>0</v>
      </c>
      <c r="C80" s="17">
        <v>2</v>
      </c>
      <c r="D80" s="17">
        <v>3</v>
      </c>
      <c r="E80" s="17">
        <v>3</v>
      </c>
      <c r="F80" s="17">
        <v>3</v>
      </c>
      <c r="G80" s="17">
        <v>1</v>
      </c>
      <c r="H80" s="17">
        <v>2</v>
      </c>
      <c r="I80" s="17">
        <v>3</v>
      </c>
      <c r="J80" s="17">
        <v>2</v>
      </c>
      <c r="K80" s="17">
        <v>1</v>
      </c>
      <c r="L80" s="17">
        <v>2</v>
      </c>
      <c r="M80" s="18">
        <f t="shared" si="2"/>
        <v>20</v>
      </c>
    </row>
    <row r="81" spans="1:13" x14ac:dyDescent="0.2">
      <c r="A81" s="19" t="s">
        <v>77</v>
      </c>
      <c r="B81" s="20">
        <v>0</v>
      </c>
      <c r="C81" s="20">
        <v>3</v>
      </c>
      <c r="D81" s="20">
        <v>3</v>
      </c>
      <c r="E81" s="20">
        <v>2</v>
      </c>
      <c r="F81" s="20">
        <v>1</v>
      </c>
      <c r="G81" s="20">
        <v>3</v>
      </c>
      <c r="H81" s="20">
        <v>3</v>
      </c>
      <c r="I81" s="20">
        <v>3</v>
      </c>
      <c r="J81" s="20">
        <v>2</v>
      </c>
      <c r="K81" s="20">
        <v>2</v>
      </c>
      <c r="L81" s="20">
        <v>3</v>
      </c>
      <c r="M81" s="21">
        <f t="shared" ref="M81:M144" si="15">SUM(D81:L81)</f>
        <v>22</v>
      </c>
    </row>
    <row r="82" spans="1:13" x14ac:dyDescent="0.2">
      <c r="A82" s="16" t="s">
        <v>78</v>
      </c>
      <c r="B82" s="17">
        <v>1</v>
      </c>
      <c r="C82" s="17">
        <v>3</v>
      </c>
      <c r="D82" s="17">
        <v>2</v>
      </c>
      <c r="E82" s="17">
        <v>1</v>
      </c>
      <c r="F82" s="17">
        <v>2</v>
      </c>
      <c r="G82" s="17">
        <v>1</v>
      </c>
      <c r="H82" s="17">
        <v>2</v>
      </c>
      <c r="I82" s="17">
        <v>2</v>
      </c>
      <c r="J82" s="17">
        <v>1</v>
      </c>
      <c r="K82" s="17">
        <v>3</v>
      </c>
      <c r="L82" s="17">
        <v>2</v>
      </c>
      <c r="M82" s="18">
        <f t="shared" si="15"/>
        <v>16</v>
      </c>
    </row>
    <row r="83" spans="1:13" x14ac:dyDescent="0.2">
      <c r="A83" s="19" t="s">
        <v>79</v>
      </c>
      <c r="B83" s="20">
        <v>0</v>
      </c>
      <c r="C83" s="20">
        <v>3</v>
      </c>
      <c r="D83" s="20">
        <v>1</v>
      </c>
      <c r="E83" s="20">
        <v>1</v>
      </c>
      <c r="F83" s="20">
        <v>3</v>
      </c>
      <c r="G83" s="20">
        <v>1</v>
      </c>
      <c r="H83" s="20">
        <v>3</v>
      </c>
      <c r="I83" s="20">
        <v>1</v>
      </c>
      <c r="J83" s="20">
        <v>1</v>
      </c>
      <c r="K83" s="20">
        <v>3</v>
      </c>
      <c r="L83" s="20">
        <v>2</v>
      </c>
      <c r="M83" s="21">
        <f t="shared" si="15"/>
        <v>16</v>
      </c>
    </row>
    <row r="84" spans="1:13" x14ac:dyDescent="0.2">
      <c r="A84" s="16" t="s">
        <v>80</v>
      </c>
      <c r="B84" s="17">
        <v>0</v>
      </c>
      <c r="C84" s="17">
        <v>1</v>
      </c>
      <c r="D84" s="17">
        <v>2</v>
      </c>
      <c r="E84" s="17">
        <v>3</v>
      </c>
      <c r="F84" s="17">
        <v>2</v>
      </c>
      <c r="G84" s="17">
        <v>2</v>
      </c>
      <c r="H84" s="17">
        <v>1</v>
      </c>
      <c r="I84" s="17">
        <v>3</v>
      </c>
      <c r="J84" s="17">
        <v>3</v>
      </c>
      <c r="K84" s="17">
        <v>3</v>
      </c>
      <c r="L84" s="17">
        <v>2</v>
      </c>
      <c r="M84" s="18">
        <f t="shared" si="15"/>
        <v>21</v>
      </c>
    </row>
    <row r="85" spans="1:13" x14ac:dyDescent="0.2">
      <c r="A85" s="19" t="s">
        <v>81</v>
      </c>
      <c r="B85" s="20">
        <v>1</v>
      </c>
      <c r="C85" s="20">
        <v>1</v>
      </c>
      <c r="D85" s="20">
        <v>2</v>
      </c>
      <c r="E85" s="20">
        <v>3</v>
      </c>
      <c r="F85" s="20">
        <v>1</v>
      </c>
      <c r="G85" s="20">
        <v>1</v>
      </c>
      <c r="H85" s="20">
        <v>3</v>
      </c>
      <c r="I85" s="20">
        <v>1</v>
      </c>
      <c r="J85" s="20">
        <v>1</v>
      </c>
      <c r="K85" s="20">
        <v>1</v>
      </c>
      <c r="L85" s="20">
        <v>1</v>
      </c>
      <c r="M85" s="21">
        <f t="shared" si="15"/>
        <v>14</v>
      </c>
    </row>
    <row r="86" spans="1:13" x14ac:dyDescent="0.2">
      <c r="A86" s="16" t="s">
        <v>82</v>
      </c>
      <c r="B86" s="17">
        <v>1</v>
      </c>
      <c r="C86" s="17">
        <v>2</v>
      </c>
      <c r="D86" s="17">
        <v>3</v>
      </c>
      <c r="E86" s="17">
        <v>3</v>
      </c>
      <c r="F86" s="17">
        <v>3</v>
      </c>
      <c r="G86" s="17">
        <v>3</v>
      </c>
      <c r="H86" s="17">
        <v>2</v>
      </c>
      <c r="I86" s="17">
        <v>2</v>
      </c>
      <c r="J86" s="17">
        <v>2</v>
      </c>
      <c r="K86" s="17">
        <v>3</v>
      </c>
      <c r="L86" s="17">
        <v>1</v>
      </c>
      <c r="M86" s="18">
        <f t="shared" si="15"/>
        <v>22</v>
      </c>
    </row>
    <row r="87" spans="1:13" x14ac:dyDescent="0.2">
      <c r="A87" s="19" t="s">
        <v>83</v>
      </c>
      <c r="B87" s="20">
        <v>1</v>
      </c>
      <c r="C87" s="20">
        <v>2</v>
      </c>
      <c r="D87" s="20">
        <v>1</v>
      </c>
      <c r="E87" s="20">
        <v>3</v>
      </c>
      <c r="F87" s="20">
        <v>1</v>
      </c>
      <c r="G87" s="20">
        <v>3</v>
      </c>
      <c r="H87" s="20">
        <v>3</v>
      </c>
      <c r="I87" s="20">
        <v>1</v>
      </c>
      <c r="J87" s="20">
        <v>1</v>
      </c>
      <c r="K87" s="20">
        <v>3</v>
      </c>
      <c r="L87" s="20">
        <v>3</v>
      </c>
      <c r="M87" s="21">
        <f t="shared" si="15"/>
        <v>19</v>
      </c>
    </row>
    <row r="88" spans="1:13" x14ac:dyDescent="0.2">
      <c r="A88" s="16" t="s">
        <v>84</v>
      </c>
      <c r="B88" s="17">
        <v>1</v>
      </c>
      <c r="C88" s="17">
        <v>1</v>
      </c>
      <c r="D88" s="17">
        <v>2</v>
      </c>
      <c r="E88" s="17">
        <v>1</v>
      </c>
      <c r="F88" s="17">
        <v>2</v>
      </c>
      <c r="G88" s="17">
        <v>1</v>
      </c>
      <c r="H88" s="17">
        <v>3</v>
      </c>
      <c r="I88" s="17">
        <v>1</v>
      </c>
      <c r="J88" s="17">
        <v>2</v>
      </c>
      <c r="K88" s="17">
        <v>2</v>
      </c>
      <c r="L88" s="17">
        <v>1</v>
      </c>
      <c r="M88" s="18">
        <f t="shared" si="15"/>
        <v>15</v>
      </c>
    </row>
    <row r="89" spans="1:13" x14ac:dyDescent="0.2">
      <c r="A89" s="19" t="s">
        <v>85</v>
      </c>
      <c r="B89" s="20">
        <v>1</v>
      </c>
      <c r="C89" s="20">
        <v>1</v>
      </c>
      <c r="D89" s="20">
        <v>1</v>
      </c>
      <c r="E89" s="20">
        <v>2</v>
      </c>
      <c r="F89" s="20">
        <v>2</v>
      </c>
      <c r="G89" s="20">
        <v>1</v>
      </c>
      <c r="H89" s="20">
        <v>2</v>
      </c>
      <c r="I89" s="20">
        <v>2</v>
      </c>
      <c r="J89" s="20">
        <v>2</v>
      </c>
      <c r="K89" s="20">
        <v>2</v>
      </c>
      <c r="L89" s="20">
        <v>2</v>
      </c>
      <c r="M89" s="21">
        <f t="shared" si="15"/>
        <v>16</v>
      </c>
    </row>
    <row r="90" spans="1:13" x14ac:dyDescent="0.2">
      <c r="A90" s="16" t="s">
        <v>86</v>
      </c>
      <c r="B90" s="17">
        <v>0</v>
      </c>
      <c r="C90" s="17">
        <v>1</v>
      </c>
      <c r="D90" s="17">
        <v>2</v>
      </c>
      <c r="E90" s="17">
        <v>2</v>
      </c>
      <c r="F90" s="17">
        <v>1</v>
      </c>
      <c r="G90" s="17">
        <v>1</v>
      </c>
      <c r="H90" s="17">
        <v>2</v>
      </c>
      <c r="I90" s="17">
        <v>2</v>
      </c>
      <c r="J90" s="17">
        <v>2</v>
      </c>
      <c r="K90" s="17">
        <v>2</v>
      </c>
      <c r="L90" s="17">
        <v>3</v>
      </c>
      <c r="M90" s="18">
        <f t="shared" si="15"/>
        <v>17</v>
      </c>
    </row>
    <row r="91" spans="1:13" x14ac:dyDescent="0.2">
      <c r="A91" s="19" t="s">
        <v>87</v>
      </c>
      <c r="B91" s="20">
        <v>0</v>
      </c>
      <c r="C91" s="20">
        <v>2</v>
      </c>
      <c r="D91" s="20">
        <v>1</v>
      </c>
      <c r="E91" s="20">
        <v>1</v>
      </c>
      <c r="F91" s="20">
        <v>1</v>
      </c>
      <c r="G91" s="20">
        <v>2</v>
      </c>
      <c r="H91" s="20">
        <v>1</v>
      </c>
      <c r="I91" s="20">
        <v>1</v>
      </c>
      <c r="J91" s="20">
        <v>1</v>
      </c>
      <c r="K91" s="20">
        <v>2</v>
      </c>
      <c r="L91" s="20">
        <v>3</v>
      </c>
      <c r="M91" s="21">
        <f t="shared" si="15"/>
        <v>13</v>
      </c>
    </row>
    <row r="92" spans="1:13" x14ac:dyDescent="0.2">
      <c r="A92" s="16" t="s">
        <v>88</v>
      </c>
      <c r="B92" s="17">
        <v>0</v>
      </c>
      <c r="C92" s="17">
        <v>3</v>
      </c>
      <c r="D92" s="17">
        <v>3</v>
      </c>
      <c r="E92" s="17">
        <v>1</v>
      </c>
      <c r="F92" s="17">
        <v>1</v>
      </c>
      <c r="G92" s="17">
        <v>2</v>
      </c>
      <c r="H92" s="17">
        <v>2</v>
      </c>
      <c r="I92" s="17">
        <v>1</v>
      </c>
      <c r="J92" s="17">
        <v>2</v>
      </c>
      <c r="K92" s="17">
        <v>3</v>
      </c>
      <c r="L92" s="17">
        <v>3</v>
      </c>
      <c r="M92" s="18">
        <f t="shared" si="15"/>
        <v>18</v>
      </c>
    </row>
    <row r="93" spans="1:13" x14ac:dyDescent="0.2">
      <c r="A93" s="19" t="s">
        <v>89</v>
      </c>
      <c r="B93" s="20">
        <v>0</v>
      </c>
      <c r="C93" s="20">
        <v>1</v>
      </c>
      <c r="D93" s="20">
        <v>2</v>
      </c>
      <c r="E93" s="20">
        <v>2</v>
      </c>
      <c r="F93" s="20">
        <v>2</v>
      </c>
      <c r="G93" s="20">
        <v>3</v>
      </c>
      <c r="H93" s="20">
        <v>3</v>
      </c>
      <c r="I93" s="20">
        <v>2</v>
      </c>
      <c r="J93" s="20">
        <v>1</v>
      </c>
      <c r="K93" s="20">
        <v>2</v>
      </c>
      <c r="L93" s="20">
        <v>3</v>
      </c>
      <c r="M93" s="21">
        <f t="shared" si="15"/>
        <v>20</v>
      </c>
    </row>
    <row r="94" spans="1:13" x14ac:dyDescent="0.2">
      <c r="A94" s="16" t="s">
        <v>90</v>
      </c>
      <c r="B94" s="17">
        <v>1</v>
      </c>
      <c r="C94" s="17">
        <v>1</v>
      </c>
      <c r="D94" s="17">
        <v>1</v>
      </c>
      <c r="E94" s="17">
        <v>2</v>
      </c>
      <c r="F94" s="17">
        <v>2</v>
      </c>
      <c r="G94" s="17">
        <v>2</v>
      </c>
      <c r="H94" s="17">
        <v>1</v>
      </c>
      <c r="I94" s="17">
        <v>2</v>
      </c>
      <c r="J94" s="17">
        <v>3</v>
      </c>
      <c r="K94" s="17">
        <v>2</v>
      </c>
      <c r="L94" s="17">
        <v>2</v>
      </c>
      <c r="M94" s="18">
        <f t="shared" si="15"/>
        <v>17</v>
      </c>
    </row>
    <row r="95" spans="1:13" x14ac:dyDescent="0.2">
      <c r="A95" s="19" t="s">
        <v>91</v>
      </c>
      <c r="B95" s="20">
        <v>0</v>
      </c>
      <c r="C95" s="20">
        <v>2</v>
      </c>
      <c r="D95" s="20">
        <v>3</v>
      </c>
      <c r="E95" s="20">
        <v>3</v>
      </c>
      <c r="F95" s="20">
        <v>2</v>
      </c>
      <c r="G95" s="20">
        <v>2</v>
      </c>
      <c r="H95" s="20">
        <v>1</v>
      </c>
      <c r="I95" s="20">
        <v>2</v>
      </c>
      <c r="J95" s="20">
        <v>3</v>
      </c>
      <c r="K95" s="20">
        <v>2</v>
      </c>
      <c r="L95" s="20">
        <v>1</v>
      </c>
      <c r="M95" s="21">
        <f t="shared" si="15"/>
        <v>19</v>
      </c>
    </row>
    <row r="96" spans="1:13" x14ac:dyDescent="0.2">
      <c r="A96" s="16" t="s">
        <v>92</v>
      </c>
      <c r="B96" s="17">
        <v>0</v>
      </c>
      <c r="C96" s="17">
        <v>3</v>
      </c>
      <c r="D96" s="17">
        <v>1</v>
      </c>
      <c r="E96" s="17">
        <v>1</v>
      </c>
      <c r="F96" s="17">
        <v>3</v>
      </c>
      <c r="G96" s="17">
        <v>3</v>
      </c>
      <c r="H96" s="17">
        <v>3</v>
      </c>
      <c r="I96" s="17">
        <v>2</v>
      </c>
      <c r="J96" s="17">
        <v>2</v>
      </c>
      <c r="K96" s="17">
        <v>1</v>
      </c>
      <c r="L96" s="17">
        <v>3</v>
      </c>
      <c r="M96" s="18">
        <f t="shared" si="15"/>
        <v>19</v>
      </c>
    </row>
    <row r="97" spans="1:13" x14ac:dyDescent="0.2">
      <c r="A97" s="19" t="s">
        <v>93</v>
      </c>
      <c r="B97" s="20">
        <v>1</v>
      </c>
      <c r="C97" s="20">
        <v>2</v>
      </c>
      <c r="D97" s="20">
        <v>2</v>
      </c>
      <c r="E97" s="20">
        <v>3</v>
      </c>
      <c r="F97" s="20">
        <v>2</v>
      </c>
      <c r="G97" s="20">
        <v>2</v>
      </c>
      <c r="H97" s="20">
        <v>2</v>
      </c>
      <c r="I97" s="20">
        <v>2</v>
      </c>
      <c r="J97" s="20">
        <v>1</v>
      </c>
      <c r="K97" s="20">
        <v>3</v>
      </c>
      <c r="L97" s="20">
        <v>1</v>
      </c>
      <c r="M97" s="21">
        <f t="shared" si="15"/>
        <v>18</v>
      </c>
    </row>
    <row r="98" spans="1:13" x14ac:dyDescent="0.2">
      <c r="A98" s="16" t="s">
        <v>94</v>
      </c>
      <c r="B98" s="17">
        <v>1</v>
      </c>
      <c r="C98" s="17">
        <v>2</v>
      </c>
      <c r="D98" s="17">
        <v>2</v>
      </c>
      <c r="E98" s="17">
        <v>1</v>
      </c>
      <c r="F98" s="17">
        <v>1</v>
      </c>
      <c r="G98" s="17">
        <v>1</v>
      </c>
      <c r="H98" s="17">
        <v>2</v>
      </c>
      <c r="I98" s="17">
        <v>3</v>
      </c>
      <c r="J98" s="17">
        <v>1</v>
      </c>
      <c r="K98" s="17">
        <v>1</v>
      </c>
      <c r="L98" s="17">
        <v>1</v>
      </c>
      <c r="M98" s="18">
        <f t="shared" si="15"/>
        <v>13</v>
      </c>
    </row>
    <row r="99" spans="1:13" x14ac:dyDescent="0.2">
      <c r="A99" s="19" t="s">
        <v>95</v>
      </c>
      <c r="B99" s="20">
        <v>0</v>
      </c>
      <c r="C99" s="20">
        <v>2</v>
      </c>
      <c r="D99" s="20">
        <v>2</v>
      </c>
      <c r="E99" s="20">
        <v>1</v>
      </c>
      <c r="F99" s="20">
        <v>3</v>
      </c>
      <c r="G99" s="20">
        <v>2</v>
      </c>
      <c r="H99" s="20">
        <v>3</v>
      </c>
      <c r="I99" s="20">
        <v>1</v>
      </c>
      <c r="J99" s="20">
        <v>3</v>
      </c>
      <c r="K99" s="20">
        <v>2</v>
      </c>
      <c r="L99" s="20">
        <v>3</v>
      </c>
      <c r="M99" s="21">
        <f t="shared" si="15"/>
        <v>20</v>
      </c>
    </row>
    <row r="100" spans="1:13" x14ac:dyDescent="0.2">
      <c r="A100" s="16" t="s">
        <v>96</v>
      </c>
      <c r="B100" s="17">
        <v>0</v>
      </c>
      <c r="C100" s="17">
        <v>1</v>
      </c>
      <c r="D100" s="17">
        <v>2</v>
      </c>
      <c r="E100" s="17">
        <v>3</v>
      </c>
      <c r="F100" s="17">
        <v>3</v>
      </c>
      <c r="G100" s="17">
        <v>1</v>
      </c>
      <c r="H100" s="17">
        <v>1</v>
      </c>
      <c r="I100" s="17">
        <v>1</v>
      </c>
      <c r="J100" s="17">
        <v>3</v>
      </c>
      <c r="K100" s="17">
        <v>3</v>
      </c>
      <c r="L100" s="17">
        <v>1</v>
      </c>
      <c r="M100" s="18">
        <f t="shared" si="15"/>
        <v>18</v>
      </c>
    </row>
    <row r="101" spans="1:13" x14ac:dyDescent="0.2">
      <c r="A101" s="19" t="s">
        <v>97</v>
      </c>
      <c r="B101" s="20">
        <v>1</v>
      </c>
      <c r="C101" s="20">
        <v>2</v>
      </c>
      <c r="D101" s="20">
        <v>3</v>
      </c>
      <c r="E101" s="20">
        <v>3</v>
      </c>
      <c r="F101" s="20">
        <v>3</v>
      </c>
      <c r="G101" s="20">
        <v>3</v>
      </c>
      <c r="H101" s="20">
        <v>1</v>
      </c>
      <c r="I101" s="20">
        <v>3</v>
      </c>
      <c r="J101" s="20">
        <v>3</v>
      </c>
      <c r="K101" s="20">
        <v>1</v>
      </c>
      <c r="L101" s="20">
        <v>3</v>
      </c>
      <c r="M101" s="21">
        <f t="shared" si="15"/>
        <v>23</v>
      </c>
    </row>
    <row r="102" spans="1:13" x14ac:dyDescent="0.2">
      <c r="A102" s="16" t="s">
        <v>98</v>
      </c>
      <c r="B102" s="17">
        <v>0</v>
      </c>
      <c r="C102" s="17">
        <v>1</v>
      </c>
      <c r="D102" s="17">
        <v>1</v>
      </c>
      <c r="E102" s="17">
        <v>3</v>
      </c>
      <c r="F102" s="17">
        <v>3</v>
      </c>
      <c r="G102" s="17">
        <v>3</v>
      </c>
      <c r="H102" s="17">
        <v>1</v>
      </c>
      <c r="I102" s="17">
        <v>1</v>
      </c>
      <c r="J102" s="17">
        <v>2</v>
      </c>
      <c r="K102" s="17">
        <v>3</v>
      </c>
      <c r="L102" s="17">
        <v>3</v>
      </c>
      <c r="M102" s="18">
        <f t="shared" si="15"/>
        <v>20</v>
      </c>
    </row>
    <row r="103" spans="1:13" x14ac:dyDescent="0.2">
      <c r="A103" s="19" t="s">
        <v>99</v>
      </c>
      <c r="B103" s="20">
        <v>1</v>
      </c>
      <c r="C103" s="20">
        <v>2</v>
      </c>
      <c r="D103" s="20">
        <v>2</v>
      </c>
      <c r="E103" s="20">
        <v>3</v>
      </c>
      <c r="F103" s="20">
        <v>1</v>
      </c>
      <c r="G103" s="20">
        <v>1</v>
      </c>
      <c r="H103" s="20">
        <v>1</v>
      </c>
      <c r="I103" s="20">
        <v>2</v>
      </c>
      <c r="J103" s="20">
        <v>1</v>
      </c>
      <c r="K103" s="20">
        <v>1</v>
      </c>
      <c r="L103" s="20">
        <v>1</v>
      </c>
      <c r="M103" s="21">
        <f t="shared" si="15"/>
        <v>13</v>
      </c>
    </row>
    <row r="104" spans="1:13" x14ac:dyDescent="0.2">
      <c r="A104" s="16" t="s">
        <v>100</v>
      </c>
      <c r="B104" s="17">
        <v>0</v>
      </c>
      <c r="C104" s="17">
        <v>2</v>
      </c>
      <c r="D104" s="17">
        <v>2</v>
      </c>
      <c r="E104" s="17">
        <v>2</v>
      </c>
      <c r="F104" s="17">
        <v>2</v>
      </c>
      <c r="G104" s="17">
        <v>3</v>
      </c>
      <c r="H104" s="17">
        <v>3</v>
      </c>
      <c r="I104" s="17">
        <v>2</v>
      </c>
      <c r="J104" s="17">
        <v>3</v>
      </c>
      <c r="K104" s="17">
        <v>2</v>
      </c>
      <c r="L104" s="17">
        <v>1</v>
      </c>
      <c r="M104" s="18">
        <f t="shared" si="15"/>
        <v>20</v>
      </c>
    </row>
    <row r="105" spans="1:13" x14ac:dyDescent="0.2">
      <c r="A105" s="19" t="s">
        <v>101</v>
      </c>
      <c r="B105" s="20">
        <v>1</v>
      </c>
      <c r="C105" s="20">
        <v>2</v>
      </c>
      <c r="D105" s="20">
        <v>2</v>
      </c>
      <c r="E105" s="20">
        <v>3</v>
      </c>
      <c r="F105" s="20">
        <v>1</v>
      </c>
      <c r="G105" s="20">
        <v>2</v>
      </c>
      <c r="H105" s="20">
        <v>2</v>
      </c>
      <c r="I105" s="20">
        <v>3</v>
      </c>
      <c r="J105" s="20">
        <v>2</v>
      </c>
      <c r="K105" s="20">
        <v>3</v>
      </c>
      <c r="L105" s="20">
        <v>3</v>
      </c>
      <c r="M105" s="21">
        <f t="shared" si="15"/>
        <v>21</v>
      </c>
    </row>
    <row r="106" spans="1:13" x14ac:dyDescent="0.2">
      <c r="A106" s="16" t="s">
        <v>102</v>
      </c>
      <c r="B106" s="17">
        <v>1</v>
      </c>
      <c r="C106" s="17">
        <v>1</v>
      </c>
      <c r="D106" s="17">
        <v>1</v>
      </c>
      <c r="E106" s="17">
        <v>3</v>
      </c>
      <c r="F106" s="17">
        <v>3</v>
      </c>
      <c r="G106" s="17">
        <v>2</v>
      </c>
      <c r="H106" s="17">
        <v>3</v>
      </c>
      <c r="I106" s="17">
        <v>3</v>
      </c>
      <c r="J106" s="17">
        <v>1</v>
      </c>
      <c r="K106" s="17">
        <v>1</v>
      </c>
      <c r="L106" s="17">
        <v>3</v>
      </c>
      <c r="M106" s="18">
        <f t="shared" si="15"/>
        <v>20</v>
      </c>
    </row>
    <row r="107" spans="1:13" x14ac:dyDescent="0.2">
      <c r="A107" s="19" t="s">
        <v>103</v>
      </c>
      <c r="B107" s="20">
        <v>0</v>
      </c>
      <c r="C107" s="20">
        <v>1</v>
      </c>
      <c r="D107" s="20">
        <v>3</v>
      </c>
      <c r="E107" s="20">
        <v>3</v>
      </c>
      <c r="F107" s="20">
        <v>3</v>
      </c>
      <c r="G107" s="20">
        <v>1</v>
      </c>
      <c r="H107" s="20">
        <v>1</v>
      </c>
      <c r="I107" s="20">
        <v>2</v>
      </c>
      <c r="J107" s="20">
        <v>1</v>
      </c>
      <c r="K107" s="20">
        <v>2</v>
      </c>
      <c r="L107" s="20">
        <v>3</v>
      </c>
      <c r="M107" s="21">
        <f t="shared" si="15"/>
        <v>19</v>
      </c>
    </row>
    <row r="108" spans="1:13" x14ac:dyDescent="0.2">
      <c r="A108" s="16" t="s">
        <v>104</v>
      </c>
      <c r="B108" s="17">
        <v>0</v>
      </c>
      <c r="C108" s="17">
        <v>1</v>
      </c>
      <c r="D108" s="17">
        <v>1</v>
      </c>
      <c r="E108" s="17">
        <v>2</v>
      </c>
      <c r="F108" s="17">
        <v>2</v>
      </c>
      <c r="G108" s="17">
        <v>2</v>
      </c>
      <c r="H108" s="17">
        <v>3</v>
      </c>
      <c r="I108" s="17">
        <v>1</v>
      </c>
      <c r="J108" s="17">
        <v>1</v>
      </c>
      <c r="K108" s="17">
        <v>2</v>
      </c>
      <c r="L108" s="17">
        <v>2</v>
      </c>
      <c r="M108" s="18">
        <f t="shared" si="15"/>
        <v>16</v>
      </c>
    </row>
    <row r="109" spans="1:13" x14ac:dyDescent="0.2">
      <c r="A109" s="19" t="s">
        <v>105</v>
      </c>
      <c r="B109" s="20">
        <v>1</v>
      </c>
      <c r="C109" s="20">
        <v>1</v>
      </c>
      <c r="D109" s="20">
        <v>1</v>
      </c>
      <c r="E109" s="20">
        <v>1</v>
      </c>
      <c r="F109" s="20">
        <v>1</v>
      </c>
      <c r="G109" s="20">
        <v>2</v>
      </c>
      <c r="H109" s="20">
        <v>2</v>
      </c>
      <c r="I109" s="20">
        <v>2</v>
      </c>
      <c r="J109" s="20">
        <v>2</v>
      </c>
      <c r="K109" s="20">
        <v>3</v>
      </c>
      <c r="L109" s="20">
        <v>3</v>
      </c>
      <c r="M109" s="21">
        <f t="shared" si="15"/>
        <v>17</v>
      </c>
    </row>
    <row r="110" spans="1:13" x14ac:dyDescent="0.2">
      <c r="A110" s="16" t="s">
        <v>106</v>
      </c>
      <c r="B110" s="17">
        <v>1</v>
      </c>
      <c r="C110" s="17">
        <v>2</v>
      </c>
      <c r="D110" s="17">
        <v>3</v>
      </c>
      <c r="E110" s="17">
        <v>2</v>
      </c>
      <c r="F110" s="17">
        <v>2</v>
      </c>
      <c r="G110" s="17">
        <v>1</v>
      </c>
      <c r="H110" s="17">
        <v>3</v>
      </c>
      <c r="I110" s="17">
        <v>2</v>
      </c>
      <c r="J110" s="17">
        <v>2</v>
      </c>
      <c r="K110" s="17">
        <v>3</v>
      </c>
      <c r="L110" s="17">
        <v>1</v>
      </c>
      <c r="M110" s="18">
        <f t="shared" si="15"/>
        <v>19</v>
      </c>
    </row>
    <row r="111" spans="1:13" x14ac:dyDescent="0.2">
      <c r="A111" s="19" t="s">
        <v>107</v>
      </c>
      <c r="B111" s="20">
        <v>1</v>
      </c>
      <c r="C111" s="20">
        <v>3</v>
      </c>
      <c r="D111" s="20">
        <v>2</v>
      </c>
      <c r="E111" s="20">
        <v>1</v>
      </c>
      <c r="F111" s="20">
        <v>3</v>
      </c>
      <c r="G111" s="20">
        <v>2</v>
      </c>
      <c r="H111" s="20">
        <v>3</v>
      </c>
      <c r="I111" s="20">
        <v>1</v>
      </c>
      <c r="J111" s="20">
        <v>3</v>
      </c>
      <c r="K111" s="20">
        <v>2</v>
      </c>
      <c r="L111" s="20">
        <v>2</v>
      </c>
      <c r="M111" s="21">
        <f t="shared" si="15"/>
        <v>19</v>
      </c>
    </row>
    <row r="112" spans="1:13" x14ac:dyDescent="0.2">
      <c r="A112" s="16" t="s">
        <v>108</v>
      </c>
      <c r="B112" s="17">
        <v>0</v>
      </c>
      <c r="C112" s="17">
        <v>1</v>
      </c>
      <c r="D112" s="17">
        <v>1</v>
      </c>
      <c r="E112" s="17">
        <v>3</v>
      </c>
      <c r="F112" s="17">
        <v>2</v>
      </c>
      <c r="G112" s="17">
        <v>3</v>
      </c>
      <c r="H112" s="17">
        <v>1</v>
      </c>
      <c r="I112" s="17">
        <v>2</v>
      </c>
      <c r="J112" s="17">
        <v>1</v>
      </c>
      <c r="K112" s="17">
        <v>3</v>
      </c>
      <c r="L112" s="17">
        <v>1</v>
      </c>
      <c r="M112" s="18">
        <f t="shared" si="15"/>
        <v>17</v>
      </c>
    </row>
    <row r="113" spans="1:13" x14ac:dyDescent="0.2">
      <c r="A113" s="19" t="s">
        <v>109</v>
      </c>
      <c r="B113" s="20">
        <v>1</v>
      </c>
      <c r="C113" s="20">
        <v>1</v>
      </c>
      <c r="D113" s="20">
        <v>1</v>
      </c>
      <c r="E113" s="20">
        <v>2</v>
      </c>
      <c r="F113" s="20">
        <v>1</v>
      </c>
      <c r="G113" s="20">
        <v>3</v>
      </c>
      <c r="H113" s="20">
        <v>3</v>
      </c>
      <c r="I113" s="20">
        <v>1</v>
      </c>
      <c r="J113" s="20">
        <v>1</v>
      </c>
      <c r="K113" s="20">
        <v>1</v>
      </c>
      <c r="L113" s="20">
        <v>1</v>
      </c>
      <c r="M113" s="21">
        <f t="shared" si="15"/>
        <v>14</v>
      </c>
    </row>
    <row r="114" spans="1:13" x14ac:dyDescent="0.2">
      <c r="A114" s="16" t="s">
        <v>110</v>
      </c>
      <c r="B114" s="17">
        <v>1</v>
      </c>
      <c r="C114" s="17">
        <v>3</v>
      </c>
      <c r="D114" s="17">
        <v>1</v>
      </c>
      <c r="E114" s="17">
        <v>2</v>
      </c>
      <c r="F114" s="17">
        <v>1</v>
      </c>
      <c r="G114" s="17">
        <v>2</v>
      </c>
      <c r="H114" s="17">
        <v>2</v>
      </c>
      <c r="I114" s="17">
        <v>1</v>
      </c>
      <c r="J114" s="17">
        <v>2</v>
      </c>
      <c r="K114" s="17">
        <v>1</v>
      </c>
      <c r="L114" s="17">
        <v>3</v>
      </c>
      <c r="M114" s="18">
        <f t="shared" si="15"/>
        <v>15</v>
      </c>
    </row>
    <row r="115" spans="1:13" x14ac:dyDescent="0.2">
      <c r="A115" s="19" t="s">
        <v>111</v>
      </c>
      <c r="B115" s="20">
        <v>1</v>
      </c>
      <c r="C115" s="20">
        <v>2</v>
      </c>
      <c r="D115" s="20">
        <v>3</v>
      </c>
      <c r="E115" s="20">
        <v>3</v>
      </c>
      <c r="F115" s="20">
        <v>1</v>
      </c>
      <c r="G115" s="20">
        <v>3</v>
      </c>
      <c r="H115" s="20">
        <v>3</v>
      </c>
      <c r="I115" s="20">
        <v>2</v>
      </c>
      <c r="J115" s="20">
        <v>1</v>
      </c>
      <c r="K115" s="20">
        <v>1</v>
      </c>
      <c r="L115" s="20">
        <v>2</v>
      </c>
      <c r="M115" s="21">
        <f t="shared" si="15"/>
        <v>19</v>
      </c>
    </row>
    <row r="116" spans="1:13" x14ac:dyDescent="0.2">
      <c r="A116" s="16" t="s">
        <v>112</v>
      </c>
      <c r="B116" s="17">
        <v>1</v>
      </c>
      <c r="C116" s="17">
        <v>2</v>
      </c>
      <c r="D116" s="17">
        <v>2</v>
      </c>
      <c r="E116" s="17">
        <v>2</v>
      </c>
      <c r="F116" s="17">
        <v>2</v>
      </c>
      <c r="G116" s="17">
        <v>1</v>
      </c>
      <c r="H116" s="17">
        <v>2</v>
      </c>
      <c r="I116" s="17">
        <v>2</v>
      </c>
      <c r="J116" s="17">
        <v>1</v>
      </c>
      <c r="K116" s="17">
        <v>1</v>
      </c>
      <c r="L116" s="17">
        <v>2</v>
      </c>
      <c r="M116" s="18">
        <f t="shared" si="15"/>
        <v>15</v>
      </c>
    </row>
    <row r="117" spans="1:13" x14ac:dyDescent="0.2">
      <c r="A117" s="19" t="s">
        <v>113</v>
      </c>
      <c r="B117" s="20">
        <v>1</v>
      </c>
      <c r="C117" s="20">
        <v>3</v>
      </c>
      <c r="D117" s="20">
        <v>3</v>
      </c>
      <c r="E117" s="20">
        <v>2</v>
      </c>
      <c r="F117" s="20">
        <v>3</v>
      </c>
      <c r="G117" s="20">
        <v>1</v>
      </c>
      <c r="H117" s="20">
        <v>3</v>
      </c>
      <c r="I117" s="20">
        <v>3</v>
      </c>
      <c r="J117" s="20">
        <v>1</v>
      </c>
      <c r="K117" s="20">
        <v>3</v>
      </c>
      <c r="L117" s="20">
        <v>3</v>
      </c>
      <c r="M117" s="21">
        <f t="shared" si="15"/>
        <v>22</v>
      </c>
    </row>
    <row r="118" spans="1:13" x14ac:dyDescent="0.2">
      <c r="A118" s="16" t="s">
        <v>114</v>
      </c>
      <c r="B118" s="17">
        <v>1</v>
      </c>
      <c r="C118" s="17">
        <v>1</v>
      </c>
      <c r="D118" s="17">
        <v>1</v>
      </c>
      <c r="E118" s="17">
        <v>1</v>
      </c>
      <c r="F118" s="17">
        <v>3</v>
      </c>
      <c r="G118" s="17">
        <v>3</v>
      </c>
      <c r="H118" s="17">
        <v>2</v>
      </c>
      <c r="I118" s="17">
        <v>1</v>
      </c>
      <c r="J118" s="17">
        <v>1</v>
      </c>
      <c r="K118" s="17">
        <v>1</v>
      </c>
      <c r="L118" s="17">
        <v>1</v>
      </c>
      <c r="M118" s="18">
        <f t="shared" si="15"/>
        <v>14</v>
      </c>
    </row>
    <row r="119" spans="1:13" x14ac:dyDescent="0.2">
      <c r="A119" s="19" t="s">
        <v>115</v>
      </c>
      <c r="B119" s="20">
        <v>1</v>
      </c>
      <c r="C119" s="20">
        <v>1</v>
      </c>
      <c r="D119" s="20">
        <v>2</v>
      </c>
      <c r="E119" s="20">
        <v>1</v>
      </c>
      <c r="F119" s="20">
        <v>1</v>
      </c>
      <c r="G119" s="20">
        <v>2</v>
      </c>
      <c r="H119" s="20">
        <v>2</v>
      </c>
      <c r="I119" s="20">
        <v>1</v>
      </c>
      <c r="J119" s="20">
        <v>1</v>
      </c>
      <c r="K119" s="20">
        <v>3</v>
      </c>
      <c r="L119" s="20">
        <v>1</v>
      </c>
      <c r="M119" s="21">
        <f t="shared" si="15"/>
        <v>14</v>
      </c>
    </row>
    <row r="120" spans="1:13" x14ac:dyDescent="0.2">
      <c r="A120" s="16" t="s">
        <v>116</v>
      </c>
      <c r="B120" s="17">
        <v>1</v>
      </c>
      <c r="C120" s="17">
        <v>2</v>
      </c>
      <c r="D120" s="17">
        <v>2</v>
      </c>
      <c r="E120" s="17">
        <v>2</v>
      </c>
      <c r="F120" s="17">
        <v>3</v>
      </c>
      <c r="G120" s="17">
        <v>3</v>
      </c>
      <c r="H120" s="17">
        <v>2</v>
      </c>
      <c r="I120" s="17">
        <v>1</v>
      </c>
      <c r="J120" s="17">
        <v>1</v>
      </c>
      <c r="K120" s="17">
        <v>1</v>
      </c>
      <c r="L120" s="17">
        <v>3</v>
      </c>
      <c r="M120" s="18">
        <f t="shared" si="15"/>
        <v>18</v>
      </c>
    </row>
    <row r="121" spans="1:13" x14ac:dyDescent="0.2">
      <c r="A121" s="19" t="s">
        <v>117</v>
      </c>
      <c r="B121" s="20">
        <v>0</v>
      </c>
      <c r="C121" s="20">
        <v>3</v>
      </c>
      <c r="D121" s="20">
        <v>3</v>
      </c>
      <c r="E121" s="20">
        <v>3</v>
      </c>
      <c r="F121" s="20">
        <v>1</v>
      </c>
      <c r="G121" s="20">
        <v>2</v>
      </c>
      <c r="H121" s="20">
        <v>3</v>
      </c>
      <c r="I121" s="20">
        <v>3</v>
      </c>
      <c r="J121" s="20">
        <v>2</v>
      </c>
      <c r="K121" s="20">
        <v>2</v>
      </c>
      <c r="L121" s="20">
        <v>1</v>
      </c>
      <c r="M121" s="21">
        <f t="shared" si="15"/>
        <v>20</v>
      </c>
    </row>
    <row r="122" spans="1:13" x14ac:dyDescent="0.2">
      <c r="A122" s="16" t="s">
        <v>118</v>
      </c>
      <c r="B122" s="17">
        <v>0</v>
      </c>
      <c r="C122" s="17">
        <v>1</v>
      </c>
      <c r="D122" s="17">
        <v>3</v>
      </c>
      <c r="E122" s="17">
        <v>2</v>
      </c>
      <c r="F122" s="17">
        <v>3</v>
      </c>
      <c r="G122" s="17">
        <v>3</v>
      </c>
      <c r="H122" s="17">
        <v>1</v>
      </c>
      <c r="I122" s="17">
        <v>2</v>
      </c>
      <c r="J122" s="17">
        <v>1</v>
      </c>
      <c r="K122" s="17">
        <v>1</v>
      </c>
      <c r="L122" s="17">
        <v>2</v>
      </c>
      <c r="M122" s="18">
        <f t="shared" si="15"/>
        <v>18</v>
      </c>
    </row>
    <row r="123" spans="1:13" x14ac:dyDescent="0.2">
      <c r="A123" s="19" t="s">
        <v>119</v>
      </c>
      <c r="B123" s="20">
        <v>1</v>
      </c>
      <c r="C123" s="20">
        <v>3</v>
      </c>
      <c r="D123" s="20">
        <v>2</v>
      </c>
      <c r="E123" s="20">
        <v>1</v>
      </c>
      <c r="F123" s="20">
        <v>3</v>
      </c>
      <c r="G123" s="20">
        <v>2</v>
      </c>
      <c r="H123" s="20">
        <v>3</v>
      </c>
      <c r="I123" s="20">
        <v>2</v>
      </c>
      <c r="J123" s="20">
        <v>1</v>
      </c>
      <c r="K123" s="20">
        <v>2</v>
      </c>
      <c r="L123" s="20">
        <v>1</v>
      </c>
      <c r="M123" s="21">
        <f t="shared" si="15"/>
        <v>17</v>
      </c>
    </row>
    <row r="124" spans="1:13" x14ac:dyDescent="0.2">
      <c r="A124" s="16" t="s">
        <v>120</v>
      </c>
      <c r="B124" s="17">
        <v>0</v>
      </c>
      <c r="C124" s="17">
        <v>3</v>
      </c>
      <c r="D124" s="17">
        <v>2</v>
      </c>
      <c r="E124" s="17">
        <v>3</v>
      </c>
      <c r="F124" s="17">
        <v>3</v>
      </c>
      <c r="G124" s="17">
        <v>1</v>
      </c>
      <c r="H124" s="17">
        <v>1</v>
      </c>
      <c r="I124" s="17">
        <v>3</v>
      </c>
      <c r="J124" s="17">
        <v>1</v>
      </c>
      <c r="K124" s="17">
        <v>2</v>
      </c>
      <c r="L124" s="17">
        <v>2</v>
      </c>
      <c r="M124" s="18">
        <f t="shared" si="15"/>
        <v>18</v>
      </c>
    </row>
    <row r="125" spans="1:13" x14ac:dyDescent="0.2">
      <c r="A125" s="19" t="s">
        <v>121</v>
      </c>
      <c r="B125" s="20">
        <v>1</v>
      </c>
      <c r="C125" s="20">
        <v>2</v>
      </c>
      <c r="D125" s="20">
        <v>2</v>
      </c>
      <c r="E125" s="20">
        <v>1</v>
      </c>
      <c r="F125" s="20">
        <v>3</v>
      </c>
      <c r="G125" s="20">
        <v>3</v>
      </c>
      <c r="H125" s="20">
        <v>1</v>
      </c>
      <c r="I125" s="20">
        <v>3</v>
      </c>
      <c r="J125" s="20">
        <v>3</v>
      </c>
      <c r="K125" s="20">
        <v>3</v>
      </c>
      <c r="L125" s="20">
        <v>3</v>
      </c>
      <c r="M125" s="21">
        <f t="shared" si="15"/>
        <v>22</v>
      </c>
    </row>
    <row r="126" spans="1:13" x14ac:dyDescent="0.2">
      <c r="A126" s="16" t="s">
        <v>122</v>
      </c>
      <c r="B126" s="17">
        <v>0</v>
      </c>
      <c r="C126" s="17">
        <v>1</v>
      </c>
      <c r="D126" s="17">
        <v>3</v>
      </c>
      <c r="E126" s="17">
        <v>1</v>
      </c>
      <c r="F126" s="17">
        <v>1</v>
      </c>
      <c r="G126" s="17">
        <v>2</v>
      </c>
      <c r="H126" s="17">
        <v>3</v>
      </c>
      <c r="I126" s="17">
        <v>3</v>
      </c>
      <c r="J126" s="17">
        <v>2</v>
      </c>
      <c r="K126" s="17">
        <v>2</v>
      </c>
      <c r="L126" s="17">
        <v>1</v>
      </c>
      <c r="M126" s="18">
        <f t="shared" si="15"/>
        <v>18</v>
      </c>
    </row>
    <row r="127" spans="1:13" x14ac:dyDescent="0.2">
      <c r="A127" s="19" t="s">
        <v>123</v>
      </c>
      <c r="B127" s="20">
        <v>1</v>
      </c>
      <c r="C127" s="20">
        <v>2</v>
      </c>
      <c r="D127" s="20">
        <v>2</v>
      </c>
      <c r="E127" s="20">
        <v>3</v>
      </c>
      <c r="F127" s="20">
        <v>3</v>
      </c>
      <c r="G127" s="20">
        <v>3</v>
      </c>
      <c r="H127" s="20">
        <v>2</v>
      </c>
      <c r="I127" s="20">
        <v>1</v>
      </c>
      <c r="J127" s="20">
        <v>1</v>
      </c>
      <c r="K127" s="20">
        <v>3</v>
      </c>
      <c r="L127" s="20">
        <v>1</v>
      </c>
      <c r="M127" s="21">
        <f t="shared" si="15"/>
        <v>19</v>
      </c>
    </row>
    <row r="128" spans="1:13" x14ac:dyDescent="0.2">
      <c r="A128" s="16" t="s">
        <v>124</v>
      </c>
      <c r="B128" s="17">
        <v>0</v>
      </c>
      <c r="C128" s="17">
        <v>2</v>
      </c>
      <c r="D128" s="17">
        <v>1</v>
      </c>
      <c r="E128" s="17">
        <v>3</v>
      </c>
      <c r="F128" s="17">
        <v>2</v>
      </c>
      <c r="G128" s="17">
        <v>1</v>
      </c>
      <c r="H128" s="17">
        <v>2</v>
      </c>
      <c r="I128" s="17">
        <v>2</v>
      </c>
      <c r="J128" s="17">
        <v>3</v>
      </c>
      <c r="K128" s="17">
        <v>1</v>
      </c>
      <c r="L128" s="17">
        <v>2</v>
      </c>
      <c r="M128" s="18">
        <f t="shared" si="15"/>
        <v>17</v>
      </c>
    </row>
    <row r="129" spans="1:13" x14ac:dyDescent="0.2">
      <c r="A129" s="19" t="s">
        <v>125</v>
      </c>
      <c r="B129" s="20">
        <v>0</v>
      </c>
      <c r="C129" s="20">
        <v>1</v>
      </c>
      <c r="D129" s="20">
        <v>2</v>
      </c>
      <c r="E129" s="20">
        <v>1</v>
      </c>
      <c r="F129" s="20">
        <v>3</v>
      </c>
      <c r="G129" s="20">
        <v>2</v>
      </c>
      <c r="H129" s="20">
        <v>2</v>
      </c>
      <c r="I129" s="20">
        <v>3</v>
      </c>
      <c r="J129" s="20">
        <v>1</v>
      </c>
      <c r="K129" s="20">
        <v>3</v>
      </c>
      <c r="L129" s="20">
        <v>2</v>
      </c>
      <c r="M129" s="21">
        <f t="shared" si="15"/>
        <v>19</v>
      </c>
    </row>
    <row r="130" spans="1:13" x14ac:dyDescent="0.2">
      <c r="A130" s="16" t="s">
        <v>126</v>
      </c>
      <c r="B130" s="17">
        <v>0</v>
      </c>
      <c r="C130" s="17">
        <v>3</v>
      </c>
      <c r="D130" s="17">
        <v>2</v>
      </c>
      <c r="E130" s="17">
        <v>3</v>
      </c>
      <c r="F130" s="17">
        <v>2</v>
      </c>
      <c r="G130" s="17">
        <v>1</v>
      </c>
      <c r="H130" s="17">
        <v>3</v>
      </c>
      <c r="I130" s="17">
        <v>1</v>
      </c>
      <c r="J130" s="17">
        <v>3</v>
      </c>
      <c r="K130" s="17">
        <v>3</v>
      </c>
      <c r="L130" s="17">
        <v>3</v>
      </c>
      <c r="M130" s="18">
        <f t="shared" si="15"/>
        <v>21</v>
      </c>
    </row>
    <row r="131" spans="1:13" x14ac:dyDescent="0.2">
      <c r="A131" s="19" t="s">
        <v>127</v>
      </c>
      <c r="B131" s="20">
        <v>0</v>
      </c>
      <c r="C131" s="20">
        <v>3</v>
      </c>
      <c r="D131" s="20">
        <v>2</v>
      </c>
      <c r="E131" s="20">
        <v>3</v>
      </c>
      <c r="F131" s="20">
        <v>3</v>
      </c>
      <c r="G131" s="20">
        <v>1</v>
      </c>
      <c r="H131" s="20">
        <v>1</v>
      </c>
      <c r="I131" s="20">
        <v>2</v>
      </c>
      <c r="J131" s="20">
        <v>3</v>
      </c>
      <c r="K131" s="20">
        <v>1</v>
      </c>
      <c r="L131" s="20">
        <v>1</v>
      </c>
      <c r="M131" s="21">
        <f t="shared" si="15"/>
        <v>17</v>
      </c>
    </row>
    <row r="132" spans="1:13" x14ac:dyDescent="0.2">
      <c r="A132" s="16" t="s">
        <v>128</v>
      </c>
      <c r="B132" s="17">
        <v>0</v>
      </c>
      <c r="C132" s="17">
        <v>1</v>
      </c>
      <c r="D132" s="17">
        <v>1</v>
      </c>
      <c r="E132" s="17">
        <v>3</v>
      </c>
      <c r="F132" s="17">
        <v>3</v>
      </c>
      <c r="G132" s="17">
        <v>3</v>
      </c>
      <c r="H132" s="17">
        <v>2</v>
      </c>
      <c r="I132" s="17">
        <v>3</v>
      </c>
      <c r="J132" s="17">
        <v>3</v>
      </c>
      <c r="K132" s="17">
        <v>2</v>
      </c>
      <c r="L132" s="17">
        <v>3</v>
      </c>
      <c r="M132" s="18">
        <f t="shared" si="15"/>
        <v>23</v>
      </c>
    </row>
    <row r="133" spans="1:13" x14ac:dyDescent="0.2">
      <c r="A133" s="19" t="s">
        <v>129</v>
      </c>
      <c r="B133" s="20">
        <v>0</v>
      </c>
      <c r="C133" s="20">
        <v>1</v>
      </c>
      <c r="D133" s="20">
        <v>3</v>
      </c>
      <c r="E133" s="20">
        <v>1</v>
      </c>
      <c r="F133" s="20">
        <v>3</v>
      </c>
      <c r="G133" s="20">
        <v>3</v>
      </c>
      <c r="H133" s="20">
        <v>3</v>
      </c>
      <c r="I133" s="20">
        <v>2</v>
      </c>
      <c r="J133" s="20">
        <v>1</v>
      </c>
      <c r="K133" s="20">
        <v>2</v>
      </c>
      <c r="L133" s="20">
        <v>1</v>
      </c>
      <c r="M133" s="21">
        <f t="shared" si="15"/>
        <v>19</v>
      </c>
    </row>
    <row r="134" spans="1:13" x14ac:dyDescent="0.2">
      <c r="A134" s="16" t="s">
        <v>130</v>
      </c>
      <c r="B134" s="17">
        <v>0</v>
      </c>
      <c r="C134" s="17">
        <v>3</v>
      </c>
      <c r="D134" s="17">
        <v>2</v>
      </c>
      <c r="E134" s="17">
        <v>3</v>
      </c>
      <c r="F134" s="17">
        <v>1</v>
      </c>
      <c r="G134" s="17">
        <v>3</v>
      </c>
      <c r="H134" s="17">
        <v>1</v>
      </c>
      <c r="I134" s="17">
        <v>3</v>
      </c>
      <c r="J134" s="17">
        <v>1</v>
      </c>
      <c r="K134" s="17">
        <v>2</v>
      </c>
      <c r="L134" s="17">
        <v>1</v>
      </c>
      <c r="M134" s="18">
        <f t="shared" si="15"/>
        <v>17</v>
      </c>
    </row>
    <row r="135" spans="1:13" x14ac:dyDescent="0.2">
      <c r="A135" s="19" t="s">
        <v>131</v>
      </c>
      <c r="B135" s="20">
        <v>0</v>
      </c>
      <c r="C135" s="20">
        <v>2</v>
      </c>
      <c r="D135" s="20">
        <v>3</v>
      </c>
      <c r="E135" s="20">
        <v>2</v>
      </c>
      <c r="F135" s="20">
        <v>1</v>
      </c>
      <c r="G135" s="20">
        <v>1</v>
      </c>
      <c r="H135" s="20">
        <v>2</v>
      </c>
      <c r="I135" s="20">
        <v>1</v>
      </c>
      <c r="J135" s="20">
        <v>3</v>
      </c>
      <c r="K135" s="20">
        <v>1</v>
      </c>
      <c r="L135" s="20">
        <v>2</v>
      </c>
      <c r="M135" s="21">
        <f t="shared" si="15"/>
        <v>16</v>
      </c>
    </row>
    <row r="136" spans="1:13" x14ac:dyDescent="0.2">
      <c r="A136" s="16" t="s">
        <v>132</v>
      </c>
      <c r="B136" s="17">
        <v>1</v>
      </c>
      <c r="C136" s="17">
        <v>1</v>
      </c>
      <c r="D136" s="17">
        <v>1</v>
      </c>
      <c r="E136" s="17">
        <v>1</v>
      </c>
      <c r="F136" s="17">
        <v>1</v>
      </c>
      <c r="G136" s="17">
        <v>3</v>
      </c>
      <c r="H136" s="17">
        <v>1</v>
      </c>
      <c r="I136" s="17">
        <v>1</v>
      </c>
      <c r="J136" s="17">
        <v>3</v>
      </c>
      <c r="K136" s="17">
        <v>3</v>
      </c>
      <c r="L136" s="17">
        <v>1</v>
      </c>
      <c r="M136" s="18">
        <f t="shared" si="15"/>
        <v>15</v>
      </c>
    </row>
    <row r="137" spans="1:13" x14ac:dyDescent="0.2">
      <c r="A137" s="19" t="s">
        <v>133</v>
      </c>
      <c r="B137" s="20">
        <v>0</v>
      </c>
      <c r="C137" s="20">
        <v>2</v>
      </c>
      <c r="D137" s="20">
        <v>3</v>
      </c>
      <c r="E137" s="20">
        <v>1</v>
      </c>
      <c r="F137" s="20">
        <v>3</v>
      </c>
      <c r="G137" s="20">
        <v>2</v>
      </c>
      <c r="H137" s="20">
        <v>2</v>
      </c>
      <c r="I137" s="20">
        <v>1</v>
      </c>
      <c r="J137" s="20">
        <v>3</v>
      </c>
      <c r="K137" s="20">
        <v>2</v>
      </c>
      <c r="L137" s="20">
        <v>1</v>
      </c>
      <c r="M137" s="21">
        <f t="shared" si="15"/>
        <v>18</v>
      </c>
    </row>
    <row r="138" spans="1:13" x14ac:dyDescent="0.2">
      <c r="A138" s="16" t="s">
        <v>134</v>
      </c>
      <c r="B138" s="17">
        <v>0</v>
      </c>
      <c r="C138" s="17">
        <v>3</v>
      </c>
      <c r="D138" s="17">
        <v>1</v>
      </c>
      <c r="E138" s="17">
        <v>2</v>
      </c>
      <c r="F138" s="17">
        <v>1</v>
      </c>
      <c r="G138" s="17">
        <v>3</v>
      </c>
      <c r="H138" s="17">
        <v>2</v>
      </c>
      <c r="I138" s="17">
        <v>3</v>
      </c>
      <c r="J138" s="17">
        <v>2</v>
      </c>
      <c r="K138" s="17">
        <v>1</v>
      </c>
      <c r="L138" s="17">
        <v>2</v>
      </c>
      <c r="M138" s="18">
        <f t="shared" si="15"/>
        <v>17</v>
      </c>
    </row>
    <row r="139" spans="1:13" x14ac:dyDescent="0.2">
      <c r="A139" s="19" t="s">
        <v>135</v>
      </c>
      <c r="B139" s="20">
        <v>1</v>
      </c>
      <c r="C139" s="20">
        <v>3</v>
      </c>
      <c r="D139" s="20">
        <v>2</v>
      </c>
      <c r="E139" s="20">
        <v>1</v>
      </c>
      <c r="F139" s="20">
        <v>2</v>
      </c>
      <c r="G139" s="20">
        <v>1</v>
      </c>
      <c r="H139" s="20">
        <v>2</v>
      </c>
      <c r="I139" s="20">
        <v>2</v>
      </c>
      <c r="J139" s="20">
        <v>2</v>
      </c>
      <c r="K139" s="20">
        <v>3</v>
      </c>
      <c r="L139" s="20">
        <v>2</v>
      </c>
      <c r="M139" s="21">
        <f t="shared" si="15"/>
        <v>17</v>
      </c>
    </row>
    <row r="140" spans="1:13" x14ac:dyDescent="0.2">
      <c r="A140" s="16" t="s">
        <v>136</v>
      </c>
      <c r="B140" s="17">
        <v>0</v>
      </c>
      <c r="C140" s="17">
        <v>1</v>
      </c>
      <c r="D140" s="17">
        <v>2</v>
      </c>
      <c r="E140" s="17">
        <v>1</v>
      </c>
      <c r="F140" s="17">
        <v>2</v>
      </c>
      <c r="G140" s="17">
        <v>1</v>
      </c>
      <c r="H140" s="17">
        <v>2</v>
      </c>
      <c r="I140" s="17">
        <v>2</v>
      </c>
      <c r="J140" s="17">
        <v>2</v>
      </c>
      <c r="K140" s="17">
        <v>3</v>
      </c>
      <c r="L140" s="17">
        <v>2</v>
      </c>
      <c r="M140" s="18">
        <f t="shared" si="15"/>
        <v>17</v>
      </c>
    </row>
    <row r="141" spans="1:13" x14ac:dyDescent="0.2">
      <c r="A141" s="19" t="s">
        <v>137</v>
      </c>
      <c r="B141" s="20">
        <v>0</v>
      </c>
      <c r="C141" s="20">
        <v>1</v>
      </c>
      <c r="D141" s="20">
        <v>1</v>
      </c>
      <c r="E141" s="20">
        <v>1</v>
      </c>
      <c r="F141" s="20">
        <v>2</v>
      </c>
      <c r="G141" s="20">
        <v>3</v>
      </c>
      <c r="H141" s="20">
        <v>3</v>
      </c>
      <c r="I141" s="20">
        <v>3</v>
      </c>
      <c r="J141" s="20">
        <v>2</v>
      </c>
      <c r="K141" s="20">
        <v>3</v>
      </c>
      <c r="L141" s="20">
        <v>2</v>
      </c>
      <c r="M141" s="21">
        <f t="shared" si="15"/>
        <v>20</v>
      </c>
    </row>
    <row r="142" spans="1:13" x14ac:dyDescent="0.2">
      <c r="A142" s="16" t="s">
        <v>138</v>
      </c>
      <c r="B142" s="17">
        <v>0</v>
      </c>
      <c r="C142" s="17">
        <v>1</v>
      </c>
      <c r="D142" s="17">
        <v>2</v>
      </c>
      <c r="E142" s="17">
        <v>2</v>
      </c>
      <c r="F142" s="17">
        <v>2</v>
      </c>
      <c r="G142" s="17">
        <v>3</v>
      </c>
      <c r="H142" s="17">
        <v>3</v>
      </c>
      <c r="I142" s="17">
        <v>1</v>
      </c>
      <c r="J142" s="17">
        <v>1</v>
      </c>
      <c r="K142" s="17">
        <v>2</v>
      </c>
      <c r="L142" s="17">
        <v>3</v>
      </c>
      <c r="M142" s="18">
        <f t="shared" si="15"/>
        <v>19</v>
      </c>
    </row>
    <row r="143" spans="1:13" x14ac:dyDescent="0.2">
      <c r="A143" s="19" t="s">
        <v>139</v>
      </c>
      <c r="B143" s="20">
        <v>0</v>
      </c>
      <c r="C143" s="20">
        <v>1</v>
      </c>
      <c r="D143" s="20">
        <v>2</v>
      </c>
      <c r="E143" s="20">
        <v>1</v>
      </c>
      <c r="F143" s="20">
        <v>2</v>
      </c>
      <c r="G143" s="20">
        <v>2</v>
      </c>
      <c r="H143" s="20">
        <v>2</v>
      </c>
      <c r="I143" s="20">
        <v>3</v>
      </c>
      <c r="J143" s="20">
        <v>2</v>
      </c>
      <c r="K143" s="20">
        <v>2</v>
      </c>
      <c r="L143" s="20">
        <v>1</v>
      </c>
      <c r="M143" s="21">
        <f t="shared" si="15"/>
        <v>17</v>
      </c>
    </row>
    <row r="144" spans="1:13" x14ac:dyDescent="0.2">
      <c r="A144" s="16" t="s">
        <v>140</v>
      </c>
      <c r="B144" s="17">
        <v>0</v>
      </c>
      <c r="C144" s="17">
        <v>2</v>
      </c>
      <c r="D144" s="17">
        <v>2</v>
      </c>
      <c r="E144" s="17">
        <v>2</v>
      </c>
      <c r="F144" s="17">
        <v>3</v>
      </c>
      <c r="G144" s="17">
        <v>1</v>
      </c>
      <c r="H144" s="17">
        <v>2</v>
      </c>
      <c r="I144" s="17">
        <v>1</v>
      </c>
      <c r="J144" s="17">
        <v>1</v>
      </c>
      <c r="K144" s="17">
        <v>3</v>
      </c>
      <c r="L144" s="17">
        <v>3</v>
      </c>
      <c r="M144" s="18">
        <f t="shared" si="15"/>
        <v>18</v>
      </c>
    </row>
    <row r="145" spans="1:13" x14ac:dyDescent="0.2">
      <c r="A145" s="19" t="s">
        <v>141</v>
      </c>
      <c r="B145" s="20">
        <v>1</v>
      </c>
      <c r="C145" s="20">
        <v>1</v>
      </c>
      <c r="D145" s="20">
        <v>2</v>
      </c>
      <c r="E145" s="20">
        <v>2</v>
      </c>
      <c r="F145" s="20">
        <v>1</v>
      </c>
      <c r="G145" s="20">
        <v>1</v>
      </c>
      <c r="H145" s="20">
        <v>2</v>
      </c>
      <c r="I145" s="20">
        <v>2</v>
      </c>
      <c r="J145" s="20">
        <v>3</v>
      </c>
      <c r="K145" s="20">
        <v>3</v>
      </c>
      <c r="L145" s="20">
        <v>3</v>
      </c>
      <c r="M145" s="21">
        <f t="shared" ref="M145:M154" si="16">SUM(D145:L145)</f>
        <v>19</v>
      </c>
    </row>
    <row r="146" spans="1:13" x14ac:dyDescent="0.2">
      <c r="A146" s="16" t="s">
        <v>142</v>
      </c>
      <c r="B146" s="17">
        <v>0</v>
      </c>
      <c r="C146" s="17">
        <v>1</v>
      </c>
      <c r="D146" s="17">
        <v>2</v>
      </c>
      <c r="E146" s="17">
        <v>2</v>
      </c>
      <c r="F146" s="17">
        <v>3</v>
      </c>
      <c r="G146" s="17">
        <v>2</v>
      </c>
      <c r="H146" s="17">
        <v>3</v>
      </c>
      <c r="I146" s="17">
        <v>3</v>
      </c>
      <c r="J146" s="17">
        <v>1</v>
      </c>
      <c r="K146" s="17">
        <v>1</v>
      </c>
      <c r="L146" s="17">
        <v>1</v>
      </c>
      <c r="M146" s="18">
        <f t="shared" si="16"/>
        <v>18</v>
      </c>
    </row>
    <row r="147" spans="1:13" x14ac:dyDescent="0.2">
      <c r="A147" s="19" t="s">
        <v>143</v>
      </c>
      <c r="B147" s="20">
        <v>0</v>
      </c>
      <c r="C147" s="20">
        <v>1</v>
      </c>
      <c r="D147" s="20">
        <v>3</v>
      </c>
      <c r="E147" s="20">
        <v>1</v>
      </c>
      <c r="F147" s="20">
        <v>3</v>
      </c>
      <c r="G147" s="20">
        <v>1</v>
      </c>
      <c r="H147" s="20">
        <v>3</v>
      </c>
      <c r="I147" s="20">
        <v>2</v>
      </c>
      <c r="J147" s="20">
        <v>1</v>
      </c>
      <c r="K147" s="20">
        <v>3</v>
      </c>
      <c r="L147" s="20">
        <v>1</v>
      </c>
      <c r="M147" s="21">
        <f t="shared" si="16"/>
        <v>18</v>
      </c>
    </row>
    <row r="148" spans="1:13" x14ac:dyDescent="0.2">
      <c r="A148" s="16" t="s">
        <v>144</v>
      </c>
      <c r="B148" s="17">
        <v>0</v>
      </c>
      <c r="C148" s="17">
        <v>1</v>
      </c>
      <c r="D148" s="17">
        <v>3</v>
      </c>
      <c r="E148" s="17">
        <v>2</v>
      </c>
      <c r="F148" s="17">
        <v>2</v>
      </c>
      <c r="G148" s="17">
        <v>2</v>
      </c>
      <c r="H148" s="17">
        <v>3</v>
      </c>
      <c r="I148" s="17">
        <v>3</v>
      </c>
      <c r="J148" s="17">
        <v>2</v>
      </c>
      <c r="K148" s="17">
        <v>2</v>
      </c>
      <c r="L148" s="17">
        <v>3</v>
      </c>
      <c r="M148" s="18">
        <f t="shared" si="16"/>
        <v>22</v>
      </c>
    </row>
    <row r="149" spans="1:13" x14ac:dyDescent="0.2">
      <c r="A149" s="19" t="s">
        <v>145</v>
      </c>
      <c r="B149" s="20">
        <v>0</v>
      </c>
      <c r="C149" s="20">
        <v>3</v>
      </c>
      <c r="D149" s="20">
        <v>2</v>
      </c>
      <c r="E149" s="20">
        <v>2</v>
      </c>
      <c r="F149" s="20">
        <v>2</v>
      </c>
      <c r="G149" s="20">
        <v>2</v>
      </c>
      <c r="H149" s="20">
        <v>3</v>
      </c>
      <c r="I149" s="20">
        <v>3</v>
      </c>
      <c r="J149" s="20">
        <v>2</v>
      </c>
      <c r="K149" s="20">
        <v>1</v>
      </c>
      <c r="L149" s="20">
        <v>1</v>
      </c>
      <c r="M149" s="21">
        <f t="shared" si="16"/>
        <v>18</v>
      </c>
    </row>
    <row r="150" spans="1:13" x14ac:dyDescent="0.2">
      <c r="A150" s="16" t="s">
        <v>146</v>
      </c>
      <c r="B150" s="17">
        <v>1</v>
      </c>
      <c r="C150" s="17">
        <v>3</v>
      </c>
      <c r="D150" s="17">
        <v>1</v>
      </c>
      <c r="E150" s="17">
        <v>2</v>
      </c>
      <c r="F150" s="17">
        <v>2</v>
      </c>
      <c r="G150" s="17">
        <v>3</v>
      </c>
      <c r="H150" s="17">
        <v>1</v>
      </c>
      <c r="I150" s="17">
        <v>3</v>
      </c>
      <c r="J150" s="17">
        <v>2</v>
      </c>
      <c r="K150" s="17">
        <v>3</v>
      </c>
      <c r="L150" s="17">
        <v>3</v>
      </c>
      <c r="M150" s="18">
        <f t="shared" si="16"/>
        <v>20</v>
      </c>
    </row>
    <row r="151" spans="1:13" x14ac:dyDescent="0.2">
      <c r="A151" s="19" t="s">
        <v>147</v>
      </c>
      <c r="B151" s="20">
        <v>1</v>
      </c>
      <c r="C151" s="20">
        <v>2</v>
      </c>
      <c r="D151" s="20">
        <v>2</v>
      </c>
      <c r="E151" s="20">
        <v>1</v>
      </c>
      <c r="F151" s="20">
        <v>3</v>
      </c>
      <c r="G151" s="20">
        <v>3</v>
      </c>
      <c r="H151" s="20">
        <v>2</v>
      </c>
      <c r="I151" s="20">
        <v>1</v>
      </c>
      <c r="J151" s="20">
        <v>1</v>
      </c>
      <c r="K151" s="20">
        <v>3</v>
      </c>
      <c r="L151" s="20">
        <v>1</v>
      </c>
      <c r="M151" s="21">
        <f t="shared" si="16"/>
        <v>17</v>
      </c>
    </row>
    <row r="152" spans="1:13" x14ac:dyDescent="0.2">
      <c r="A152" s="16" t="s">
        <v>148</v>
      </c>
      <c r="B152" s="17">
        <v>0</v>
      </c>
      <c r="C152" s="17">
        <v>3</v>
      </c>
      <c r="D152" s="17">
        <v>1</v>
      </c>
      <c r="E152" s="17">
        <v>2</v>
      </c>
      <c r="F152" s="17">
        <v>2</v>
      </c>
      <c r="G152" s="17">
        <v>3</v>
      </c>
      <c r="H152" s="17">
        <v>3</v>
      </c>
      <c r="I152" s="17">
        <v>1</v>
      </c>
      <c r="J152" s="17">
        <v>2</v>
      </c>
      <c r="K152" s="17">
        <v>1</v>
      </c>
      <c r="L152" s="17">
        <v>2</v>
      </c>
      <c r="M152" s="18">
        <f t="shared" si="16"/>
        <v>17</v>
      </c>
    </row>
    <row r="153" spans="1:13" x14ac:dyDescent="0.2">
      <c r="A153" s="19" t="s">
        <v>149</v>
      </c>
      <c r="B153" s="20">
        <v>0</v>
      </c>
      <c r="C153" s="20">
        <v>1</v>
      </c>
      <c r="D153" s="20">
        <v>1</v>
      </c>
      <c r="E153" s="20">
        <v>3</v>
      </c>
      <c r="F153" s="20">
        <v>2</v>
      </c>
      <c r="G153" s="20">
        <v>2</v>
      </c>
      <c r="H153" s="20">
        <v>2</v>
      </c>
      <c r="I153" s="20">
        <v>3</v>
      </c>
      <c r="J153" s="20">
        <v>1</v>
      </c>
      <c r="K153" s="20">
        <v>2</v>
      </c>
      <c r="L153" s="20">
        <v>2</v>
      </c>
      <c r="M153" s="21">
        <f t="shared" si="16"/>
        <v>18</v>
      </c>
    </row>
    <row r="154" spans="1:13" x14ac:dyDescent="0.2">
      <c r="A154" s="9" t="s">
        <v>150</v>
      </c>
      <c r="B154" s="10">
        <v>1</v>
      </c>
      <c r="C154" s="10">
        <v>2</v>
      </c>
      <c r="D154" s="10">
        <v>3</v>
      </c>
      <c r="E154" s="10">
        <v>1</v>
      </c>
      <c r="F154" s="10">
        <v>2</v>
      </c>
      <c r="G154" s="10">
        <v>2</v>
      </c>
      <c r="H154" s="10">
        <v>1</v>
      </c>
      <c r="I154" s="10">
        <v>2</v>
      </c>
      <c r="J154" s="10">
        <v>3</v>
      </c>
      <c r="K154" s="10">
        <v>3</v>
      </c>
      <c r="L154" s="10">
        <v>3</v>
      </c>
      <c r="M154" s="11">
        <f t="shared" si="16"/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782B-6063-7C42-AFBA-9CA8F7810E8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Instrument</vt:lpstr>
      <vt:lpstr>an1</vt:lpstr>
      <vt:lpstr>an2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Jorge Mahecha</cp:lastModifiedBy>
  <dcterms:created xsi:type="dcterms:W3CDTF">2020-11-19T15:12:31Z</dcterms:created>
  <dcterms:modified xsi:type="dcterms:W3CDTF">2021-09-23T20:40:43Z</dcterms:modified>
</cp:coreProperties>
</file>