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lay" sheetId="1" r:id="rId4"/>
    <sheet state="visible" name="Input Cap" sheetId="2" r:id="rId5"/>
  </sheets>
  <definedNames/>
  <calcPr/>
</workbook>
</file>

<file path=xl/sharedStrings.xml><?xml version="1.0" encoding="utf-8"?>
<sst xmlns="http://schemas.openxmlformats.org/spreadsheetml/2006/main" count="10" uniqueCount="9">
  <si>
    <t>Capacitance [fF]</t>
  </si>
  <si>
    <t>Rise Time [ns]</t>
  </si>
  <si>
    <t>Fall Time [ns]</t>
  </si>
  <si>
    <t>Rising Delay [ns]</t>
  </si>
  <si>
    <t>Falling Delay [ns]</t>
  </si>
  <si>
    <t>% Error</t>
  </si>
  <si>
    <t>Frequency [MHz]</t>
  </si>
  <si>
    <t>Current [µA]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</si>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</sst>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63"/>
    <col customWidth="1" min="3" max="3" width="11.0"/>
    <col customWidth="1" min="4" max="4" width="13.5"/>
    <col customWidth="1" min="5" max="5" width="13.75"/>
    <col customWidth="1" min="6" max="6" width="1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100.0</v>
      </c>
      <c r="B2" s="1">
        <v>10.8759</v>
      </c>
      <c r="C2" s="1">
        <v>21.0667</v>
      </c>
      <c r="D2" s="2">
        <f t="shared" ref="D2:D11" si="1">B2-10.25</f>
        <v>0.6259</v>
      </c>
      <c r="E2" s="2">
        <f t="shared" ref="E2:E11" si="2">C2-20.45</f>
        <v>0.6167</v>
      </c>
      <c r="F2" s="2">
        <f t="shared" ref="F2:F11" si="3">100*ABS(D2-E2)/MIN(D2)</f>
        <v>1.469883368</v>
      </c>
    </row>
    <row r="3">
      <c r="A3" s="1">
        <v>90.0</v>
      </c>
      <c r="B3" s="1">
        <v>10.8318</v>
      </c>
      <c r="C3" s="1">
        <v>21.0225</v>
      </c>
      <c r="D3" s="2">
        <f t="shared" si="1"/>
        <v>0.5818</v>
      </c>
      <c r="E3" s="2">
        <f t="shared" si="2"/>
        <v>0.5725</v>
      </c>
      <c r="F3" s="2">
        <f t="shared" si="3"/>
        <v>1.598487453</v>
      </c>
    </row>
    <row r="4">
      <c r="A4" s="1">
        <v>80.0</v>
      </c>
      <c r="B4" s="1">
        <v>10.7882</v>
      </c>
      <c r="C4" s="1">
        <v>20.9785</v>
      </c>
      <c r="D4" s="2">
        <f t="shared" si="1"/>
        <v>0.5382</v>
      </c>
      <c r="E4" s="2">
        <f t="shared" si="2"/>
        <v>0.5285</v>
      </c>
      <c r="F4" s="2">
        <f t="shared" si="3"/>
        <v>1.802303976</v>
      </c>
    </row>
    <row r="5">
      <c r="A5" s="1">
        <v>70.0</v>
      </c>
      <c r="B5" s="1">
        <v>10.7438</v>
      </c>
      <c r="C5" s="1">
        <v>20.9346</v>
      </c>
      <c r="D5" s="2">
        <f t="shared" si="1"/>
        <v>0.4938</v>
      </c>
      <c r="E5" s="2">
        <f t="shared" si="2"/>
        <v>0.4846</v>
      </c>
      <c r="F5" s="2">
        <f t="shared" si="3"/>
        <v>1.863102471</v>
      </c>
    </row>
    <row r="6">
      <c r="A6" s="1">
        <v>60.0</v>
      </c>
      <c r="B6" s="1">
        <v>10.7001</v>
      </c>
      <c r="C6" s="1">
        <v>20.8906</v>
      </c>
      <c r="D6" s="2">
        <f t="shared" si="1"/>
        <v>0.4501</v>
      </c>
      <c r="E6" s="2">
        <f t="shared" si="2"/>
        <v>0.4406</v>
      </c>
      <c r="F6" s="2">
        <f t="shared" si="3"/>
        <v>2.11064208</v>
      </c>
    </row>
    <row r="7">
      <c r="A7" s="1">
        <v>50.0</v>
      </c>
      <c r="B7" s="1">
        <v>10.6561</v>
      </c>
      <c r="C7" s="1">
        <v>20.8468</v>
      </c>
      <c r="D7" s="2">
        <f t="shared" si="1"/>
        <v>0.4061</v>
      </c>
      <c r="E7" s="2">
        <f t="shared" si="2"/>
        <v>0.3968</v>
      </c>
      <c r="F7" s="2">
        <f t="shared" si="3"/>
        <v>2.290076336</v>
      </c>
    </row>
    <row r="8">
      <c r="A8" s="1">
        <v>30.0</v>
      </c>
      <c r="B8" s="1">
        <v>10.5676</v>
      </c>
      <c r="C8" s="1">
        <v>20.7587</v>
      </c>
      <c r="D8" s="2">
        <f t="shared" si="1"/>
        <v>0.3176</v>
      </c>
      <c r="E8" s="2">
        <f t="shared" si="2"/>
        <v>0.3087</v>
      </c>
      <c r="F8" s="2">
        <f t="shared" si="3"/>
        <v>2.802267003</v>
      </c>
    </row>
    <row r="9">
      <c r="A9" s="1">
        <v>20.0</v>
      </c>
      <c r="B9" s="1">
        <v>10.5232</v>
      </c>
      <c r="C9" s="1">
        <v>20.7144</v>
      </c>
      <c r="D9" s="2">
        <f t="shared" si="1"/>
        <v>0.2732</v>
      </c>
      <c r="E9" s="2">
        <f t="shared" si="2"/>
        <v>0.2644</v>
      </c>
      <c r="F9" s="2">
        <f t="shared" si="3"/>
        <v>3.221083455</v>
      </c>
    </row>
    <row r="10">
      <c r="A10" s="1">
        <v>10.0</v>
      </c>
      <c r="B10" s="1">
        <v>10.478</v>
      </c>
      <c r="C10" s="1">
        <v>20.6685</v>
      </c>
      <c r="D10" s="2">
        <f t="shared" si="1"/>
        <v>0.228</v>
      </c>
      <c r="E10" s="2">
        <f t="shared" si="2"/>
        <v>0.2185</v>
      </c>
      <c r="F10" s="2">
        <f t="shared" si="3"/>
        <v>4.166666667</v>
      </c>
    </row>
    <row r="11">
      <c r="A11" s="1">
        <v>1.0</v>
      </c>
      <c r="B11" s="1">
        <v>10.4307</v>
      </c>
      <c r="C11" s="1">
        <v>20.6183</v>
      </c>
      <c r="D11" s="2">
        <f t="shared" si="1"/>
        <v>0.1807</v>
      </c>
      <c r="E11" s="2">
        <f t="shared" si="2"/>
        <v>0.1683</v>
      </c>
      <c r="F11" s="2">
        <f t="shared" si="3"/>
        <v>6.862202546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10.75"/>
    <col customWidth="1" min="3" max="3" width="14.0"/>
  </cols>
  <sheetData>
    <row r="1">
      <c r="A1" s="3" t="s">
        <v>6</v>
      </c>
      <c r="B1" s="3" t="s">
        <v>7</v>
      </c>
      <c r="C1" s="3" t="s">
        <v>0</v>
      </c>
    </row>
    <row r="2">
      <c r="A2" s="1">
        <v>100.0</v>
      </c>
      <c r="B2" s="1">
        <v>1.9245</v>
      </c>
      <c r="C2" s="2">
        <f t="shared" ref="C2:C11" si="1">B2*1000/(2*PI()*A2)</f>
        <v>3.06293688</v>
      </c>
    </row>
    <row r="3">
      <c r="A3" s="1">
        <v>200.0</v>
      </c>
      <c r="B3" s="1">
        <v>3.84892</v>
      </c>
      <c r="C3" s="2">
        <f t="shared" si="1"/>
        <v>3.062873218</v>
      </c>
    </row>
    <row r="4">
      <c r="A4" s="1">
        <v>300.0</v>
      </c>
      <c r="B4" s="1">
        <v>5.77317</v>
      </c>
      <c r="C4" s="2">
        <f t="shared" si="1"/>
        <v>3.062761809</v>
      </c>
    </row>
    <row r="5">
      <c r="A5" s="1">
        <v>400.0</v>
      </c>
      <c r="B5" s="1">
        <v>7.69717</v>
      </c>
      <c r="C5" s="2">
        <f t="shared" si="1"/>
        <v>3.062606633</v>
      </c>
    </row>
    <row r="6">
      <c r="A6" s="1">
        <v>500.0</v>
      </c>
      <c r="B6" s="1">
        <v>9.62073</v>
      </c>
      <c r="C6" s="2">
        <f t="shared" si="1"/>
        <v>3.062373471</v>
      </c>
    </row>
    <row r="7">
      <c r="A7" s="1">
        <v>600.0</v>
      </c>
      <c r="B7" s="1">
        <v>11.5441</v>
      </c>
      <c r="C7" s="2">
        <f t="shared" si="1"/>
        <v>3.062167631</v>
      </c>
    </row>
    <row r="8">
      <c r="A8" s="1">
        <v>700.0</v>
      </c>
      <c r="B8" s="1">
        <v>13.4668</v>
      </c>
      <c r="C8" s="2">
        <f t="shared" si="1"/>
        <v>3.061868268</v>
      </c>
    </row>
    <row r="9">
      <c r="A9" s="1">
        <v>800.0</v>
      </c>
      <c r="B9" s="1">
        <v>15.3886</v>
      </c>
      <c r="C9" s="2">
        <f t="shared" si="1"/>
        <v>3.061464697</v>
      </c>
    </row>
    <row r="10">
      <c r="A10" s="1">
        <v>900.0</v>
      </c>
      <c r="B10" s="1">
        <v>17.3103</v>
      </c>
      <c r="C10" s="2">
        <f t="shared" si="1"/>
        <v>3.061133124</v>
      </c>
    </row>
    <row r="11">
      <c r="A11" s="1">
        <v>1000.0</v>
      </c>
      <c r="B11" s="1">
        <v>19.2321</v>
      </c>
      <c r="C11" s="2">
        <f t="shared" si="1"/>
        <v>3.060883781</v>
      </c>
    </row>
    <row r="12">
      <c r="A12" s="4" t="s">
        <v>8</v>
      </c>
      <c r="C12" s="5">
        <f>AVERAGE(C2:C11)</f>
        <v>3.062106951</v>
      </c>
    </row>
  </sheetData>
  <mergeCells count="1">
    <mergeCell ref="A12:B12"/>
  </mergeCells>
  <drawing r:id="rId1"/>
</worksheet>
</file>